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yleah 1/Desktop/Module 1/"/>
    </mc:Choice>
  </mc:AlternateContent>
  <xr:revisionPtr revIDLastSave="0" documentId="8_{73480A76-4335-C346-BD0C-7F619EE694D8}" xr6:coauthVersionLast="47" xr6:coauthVersionMax="47" xr10:uidLastSave="{00000000-0000-0000-0000-000000000000}"/>
  <bookViews>
    <workbookView xWindow="28800" yWindow="460" windowWidth="38400" windowHeight="21140" activeTab="8" xr2:uid="{00000000-000D-0000-FFFF-FFFF00000000}"/>
  </bookViews>
  <sheets>
    <sheet name="Kickstarter" sheetId="1" r:id="rId1"/>
    <sheet name="Successful US Kickstarters" sheetId="10" r:id="rId2"/>
    <sheet name="Failed US Kickstarters" sheetId="9" r:id="rId3"/>
    <sheet name="Descriptive Statistics" sheetId="8" r:id="rId4"/>
    <sheet name="Category Statistics" sheetId="2" r:id="rId5"/>
    <sheet name="Subcategory Statistics" sheetId="3" r:id="rId6"/>
    <sheet name="Outcomes Based on Launch Date" sheetId="4" r:id="rId7"/>
    <sheet name="Edinburgh Research" sheetId="5" r:id="rId8"/>
    <sheet name="Box and Whisper" sheetId="13" r:id="rId9"/>
  </sheets>
  <definedNames>
    <definedName name="_xlnm._FilterDatabase" localSheetId="0" hidden="1">Kickstarter!$A$1:$T$4116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" i="8" l="1"/>
  <c r="F4" i="8"/>
  <c r="F3" i="8"/>
  <c r="F2" i="8"/>
  <c r="C14" i="8"/>
  <c r="B14" i="8"/>
  <c r="C7" i="8"/>
  <c r="B7" i="8"/>
  <c r="C13" i="8"/>
  <c r="C12" i="8"/>
  <c r="C11" i="8"/>
  <c r="B13" i="8"/>
  <c r="B12" i="8"/>
  <c r="B11" i="8"/>
  <c r="C6" i="8"/>
  <c r="C5" i="8"/>
  <c r="C4" i="8"/>
  <c r="B6" i="8"/>
  <c r="B5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C2" i="5"/>
  <c r="D3" i="5"/>
  <c r="D4" i="5"/>
  <c r="D5" i="5"/>
  <c r="D6" i="5"/>
  <c r="D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4116" i="1"/>
  <c r="P2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4115" i="1"/>
</calcChain>
</file>

<file path=xl/sharedStrings.xml><?xml version="1.0" encoding="utf-8"?>
<sst xmlns="http://schemas.openxmlformats.org/spreadsheetml/2006/main" count="38363" uniqueCount="8401">
  <si>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</si>
  <si>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</si>
  <si>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</si>
  <si>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</si>
  <si>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</si>
  <si>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</si>
  <si>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</si>
  <si>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</si>
  <si>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</si>
  <si>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</si>
  <si>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</si>
  <si>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</si>
  <si>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</si>
  <si>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</si>
  <si>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</si>
  <si>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</si>
  <si>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</si>
  <si>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</si>
  <si>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</si>
  <si>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</si>
  <si>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</si>
  <si>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</si>
  <si>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</si>
  <si>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</si>
  <si>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</si>
  <si>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</si>
  <si>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</si>
  <si>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</si>
  <si>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</si>
  <si>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</si>
  <si>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</si>
  <si>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</si>
  <si>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</si>
  <si>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</si>
  <si>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</si>
  <si>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</si>
  <si>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</si>
  <si>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</si>
  <si>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</si>
  <si>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</si>
  <si>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</si>
  <si>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</si>
  <si>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</si>
  <si>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</si>
  <si>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</si>
  <si>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</si>
  <si>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</si>
  <si>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</si>
  <si>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</si>
  <si>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</si>
  <si>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</si>
  <si>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</si>
  <si>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</si>
  <si>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</si>
  <si>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</si>
  <si>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</si>
  <si>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</si>
  <si>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</si>
  <si>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</si>
  <si>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</si>
  <si>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</si>
  <si>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</si>
  <si>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</si>
  <si>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</si>
  <si>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</si>
  <si>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</si>
  <si>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</si>
  <si>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</si>
  <si>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</si>
  <si>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</si>
  <si>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</si>
  <si>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</si>
  <si>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</si>
  <si>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</si>
  <si>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</si>
  <si>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</si>
  <si>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</si>
  <si>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</si>
  <si>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</si>
  <si>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</si>
  <si>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</si>
  <si>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</si>
  <si>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</si>
  <si>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</si>
  <si>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</si>
  <si>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</si>
  <si>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</si>
  <si>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</si>
  <si>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</si>
  <si>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</si>
  <si>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</si>
  <si>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</si>
  <si>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</si>
  <si>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</si>
  <si>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</si>
  <si>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</si>
  <si>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</si>
  <si>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</si>
  <si>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</si>
  <si>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</si>
  <si>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</si>
  <si>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</si>
  <si>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</si>
  <si>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</si>
  <si>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</si>
  <si>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</si>
  <si>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</si>
  <si>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</si>
  <si>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</si>
  <si>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</si>
  <si>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</si>
  <si>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</si>
  <si>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</si>
  <si>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</si>
  <si>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</si>
  <si>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</si>
  <si>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</si>
  <si>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</si>
  <si>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</si>
  <si>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</si>
  <si>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</si>
  <si>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</si>
  <si>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</si>
  <si>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</si>
  <si>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</si>
  <si>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</si>
  <si>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</si>
  <si>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</si>
  <si>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</si>
  <si>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</si>
  <si>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</si>
  <si>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</si>
  <si>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</si>
  <si>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</si>
  <si>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</si>
  <si>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</si>
  <si>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</si>
  <si>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</si>
  <si>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</si>
  <si>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</si>
  <si>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</si>
  <si>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</si>
  <si>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</si>
  <si>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</si>
  <si>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</si>
  <si>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</si>
  <si>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</si>
  <si>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</si>
  <si>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</si>
  <si>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</si>
  <si>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</si>
  <si>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</si>
  <si>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</si>
  <si>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</si>
  <si>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</si>
  <si>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</si>
  <si>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</si>
  <si>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</si>
  <si>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</si>
  <si>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</si>
  <si>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</si>
  <si>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</si>
  <si>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</si>
  <si>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</si>
  <si>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</si>
  <si>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</si>
  <si>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</si>
  <si>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</si>
  <si>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</si>
  <si>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</si>
  <si>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</si>
  <si>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</si>
  <si>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</si>
  <si>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</si>
  <si>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</si>
  <si>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</si>
  <si>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</si>
  <si>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</si>
  <si>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</si>
  <si>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</si>
  <si>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</si>
  <si>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</si>
  <si>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</si>
  <si>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</si>
  <si>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</si>
  <si>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</si>
  <si>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</si>
  <si>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</si>
  <si>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</si>
  <si>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</si>
  <si>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</si>
  <si>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</si>
  <si>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</si>
  <si>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</si>
  <si>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</si>
  <si>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</si>
  <si>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</si>
  <si>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</si>
  <si>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</si>
  <si>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</si>
  <si>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</si>
  <si>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</si>
  <si>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</si>
  <si>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</si>
  <si>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</si>
  <si>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</si>
  <si>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</si>
  <si>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</si>
  <si>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</si>
  <si>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</si>
  <si>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</si>
  <si>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</si>
  <si>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</si>
  <si>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</si>
  <si>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</si>
  <si>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</si>
  <si>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</si>
  <si>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</si>
  <si>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</si>
  <si>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</si>
  <si>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</si>
  <si>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</si>
  <si>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</si>
  <si>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</si>
  <si>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</si>
  <si>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</si>
  <si>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</si>
  <si>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</si>
  <si>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</si>
  <si>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</si>
  <si>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</si>
  <si>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</si>
  <si>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</si>
  <si>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</si>
  <si>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</si>
  <si>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</si>
  <si>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</si>
  <si>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</si>
  <si>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</si>
  <si>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</si>
  <si>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</si>
  <si>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</si>
  <si>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</si>
  <si>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</si>
  <si>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</si>
  <si>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</si>
  <si>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</si>
  <si>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</si>
  <si>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</si>
  <si>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</si>
  <si>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</si>
  <si>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</si>
  <si>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</si>
  <si>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</si>
  <si>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</si>
  <si>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</si>
  <si>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</si>
  <si>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</si>
  <si>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</si>
  <si>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</si>
  <si>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</si>
  <si>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</si>
  <si>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</si>
  <si>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</si>
  <si>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</si>
  <si>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</si>
  <si>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</si>
  <si>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</si>
  <si>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</si>
  <si>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</si>
  <si>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</si>
  <si>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</si>
  <si>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</si>
  <si>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</si>
  <si>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</si>
  <si>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</si>
  <si>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</si>
  <si>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</si>
  <si>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</si>
  <si>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</si>
  <si>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</si>
  <si>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</si>
  <si>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</si>
  <si>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</si>
  <si>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</si>
  <si>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</si>
  <si>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</si>
  <si>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</si>
  <si>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</si>
  <si>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</si>
  <si>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</si>
  <si>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</si>
  <si>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</si>
  <si>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</si>
  <si>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</si>
  <si>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</si>
  <si>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</si>
  <si>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</si>
  <si>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</si>
  <si>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</si>
  <si>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</si>
  <si>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</si>
  <si>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</si>
  <si>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</si>
  <si>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</si>
  <si>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</si>
  <si>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</si>
  <si>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</si>
  <si>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</si>
  <si>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</si>
  <si>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</si>
  <si>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</si>
  <si>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</si>
  <si>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</si>
  <si>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</si>
  <si>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</si>
  <si>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</si>
  <si>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</si>
  <si>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</si>
  <si>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</si>
  <si>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</si>
  <si>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</si>
  <si>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</si>
  <si>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</si>
  <si>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</si>
  <si>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</si>
  <si>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</si>
  <si>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</si>
  <si>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</si>
  <si>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</si>
  <si>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</si>
  <si>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</si>
  <si>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</si>
  <si>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</si>
  <si>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</si>
  <si>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</si>
  <si>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</si>
  <si>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</si>
  <si>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</si>
  <si>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</si>
  <si>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</si>
  <si>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</si>
  <si>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</si>
  <si>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</si>
  <si>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</si>
  <si>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</si>
  <si>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</si>
  <si>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</si>
  <si>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</si>
  <si>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</si>
  <si>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</si>
  <si>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</si>
  <si>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</si>
  <si>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</si>
  <si>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</si>
  <si>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</si>
  <si>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</si>
  <si>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</si>
  <si>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</si>
  <si>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</si>
  <si>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</si>
  <si>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</si>
  <si>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</si>
  <si>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</si>
  <si>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</si>
  <si>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</si>
  <si>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</si>
  <si>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</si>
  <si>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</si>
  <si>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</si>
  <si>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</si>
  <si>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</si>
  <si>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</si>
  <si>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</si>
  <si>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</si>
  <si>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</si>
  <si>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</si>
  <si>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</si>
  <si>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</si>
  <si>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</si>
  <si>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</si>
  <si>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</si>
  <si>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</si>
  <si>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</si>
  <si>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</si>
  <si>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</si>
  <si>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</si>
  <si>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</si>
  <si>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</si>
  <si>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</si>
  <si>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</si>
  <si>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</si>
  <si>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</si>
  <si>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</si>
  <si>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</si>
  <si>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</si>
  <si>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</si>
  <si>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</si>
  <si>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</si>
  <si>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</si>
  <si>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</si>
  <si>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</si>
  <si>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</si>
  <si>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</si>
  <si>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</si>
  <si>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</si>
  <si>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</si>
  <si>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</si>
  <si>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</si>
  <si>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</si>
  <si>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</si>
  <si>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</si>
  <si>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</si>
  <si>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</si>
  <si>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</si>
  <si>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</si>
  <si>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</si>
  <si>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</si>
  <si>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</si>
  <si>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</si>
  <si>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</si>
  <si>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</si>
  <si>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</si>
  <si>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</si>
  <si>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</si>
  <si>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</si>
  <si>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</si>
  <si>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</si>
  <si>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</si>
  <si>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</si>
  <si>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</si>
  <si>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</si>
  <si>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</si>
  <si>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</si>
  <si>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</si>
  <si>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</si>
  <si>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</si>
  <si>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</si>
  <si>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</si>
  <si>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</si>
  <si>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</si>
  <si>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</si>
  <si>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</si>
  <si>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</si>
  <si>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</si>
  <si>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</si>
  <si>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</si>
  <si>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</si>
  <si>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</si>
  <si>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</si>
  <si>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</si>
  <si>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</si>
  <si>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</si>
  <si>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</si>
  <si>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</si>
  <si>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</si>
  <si>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</si>
  <si>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</si>
  <si>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</si>
  <si>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</si>
  <si>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</si>
  <si>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</si>
  <si>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</si>
  <si>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</si>
  <si>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</si>
  <si>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</si>
  <si>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</si>
  <si>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</si>
  <si>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</si>
  <si>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</si>
  <si>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</si>
  <si>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</si>
  <si>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</si>
  <si>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</si>
  <si>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</si>
  <si>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</si>
  <si>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</si>
  <si>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</si>
  <si>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</si>
  <si>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</si>
  <si>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</si>
  <si>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</si>
  <si>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</si>
  <si>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</si>
  <si>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</si>
  <si>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</si>
  <si>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</si>
  <si>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</si>
  <si>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</si>
  <si>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</si>
  <si>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</si>
  <si>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</si>
  <si>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</si>
  <si>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</si>
  <si>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</si>
  <si>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</si>
  <si>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</si>
  <si>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</si>
  <si>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</si>
  <si>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</si>
  <si>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</si>
  <si>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</si>
  <si>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</si>
  <si>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</si>
  <si>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</si>
  <si>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</si>
  <si>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</si>
  <si>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</si>
  <si>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</si>
  <si>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</si>
  <si>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</si>
  <si>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</si>
  <si>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</si>
  <si>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</si>
  <si>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</si>
  <si>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</si>
  <si>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</si>
  <si>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</si>
  <si>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</si>
  <si>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</si>
  <si>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</si>
  <si>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</si>
  <si>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</si>
  <si>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</si>
  <si>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</si>
  <si>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</si>
  <si>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</si>
  <si>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</si>
  <si>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</si>
  <si>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</si>
  <si>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</si>
  <si>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</si>
  <si>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</si>
  <si>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</si>
  <si>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</si>
  <si>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</si>
  <si>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</si>
  <si>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</si>
  <si>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</si>
  <si>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</si>
  <si>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</si>
  <si>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</si>
  <si>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</si>
  <si>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</si>
  <si>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</si>
  <si>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</si>
  <si>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</si>
  <si>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</si>
  <si>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</si>
  <si>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</si>
  <si>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</si>
  <si>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</si>
  <si>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</si>
  <si>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</si>
  <si>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</si>
  <si>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</si>
  <si>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</si>
  <si>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</si>
  <si>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</si>
  <si>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</si>
  <si>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</si>
  <si>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</si>
  <si>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</si>
  <si>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</si>
  <si>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</si>
  <si>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</si>
  <si>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</si>
  <si>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</si>
  <si>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</si>
  <si>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</si>
  <si>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</si>
  <si>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</si>
  <si>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</si>
  <si>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</si>
  <si>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</si>
  <si>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</si>
  <si>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</si>
  <si>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</si>
  <si>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</si>
  <si>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</si>
  <si>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</si>
  <si>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</si>
  <si>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</si>
  <si>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</si>
  <si>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</si>
  <si>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</si>
  <si>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</si>
  <si>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</si>
  <si>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</si>
  <si>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</si>
  <si>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</si>
  <si>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</si>
  <si>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</si>
  <si>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</si>
  <si>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</si>
  <si>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</si>
  <si>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</si>
  <si>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</si>
  <si>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</si>
  <si>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</si>
  <si>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</si>
  <si>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</si>
  <si>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</si>
  <si>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</si>
  <si>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</si>
  <si>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</si>
  <si>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</si>
  <si>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</si>
  <si>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</si>
  <si>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</si>
  <si>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</si>
  <si>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</si>
  <si>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</si>
  <si>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</si>
  <si>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</si>
  <si>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</si>
  <si>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</si>
  <si>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</si>
  <si>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</si>
  <si>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</si>
  <si>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</si>
  <si>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</si>
  <si>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</si>
  <si>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</si>
  <si>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</si>
  <si>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</si>
  <si>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</si>
  <si>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</si>
  <si>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</si>
  <si>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</si>
  <si>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</si>
  <si>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</si>
  <si>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</si>
  <si>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</si>
  <si>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</si>
  <si>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</si>
  <si>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</si>
  <si>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</si>
  <si>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</si>
  <si>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</si>
  <si>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</si>
  <si>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</si>
  <si>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</si>
  <si>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</si>
  <si>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</si>
  <si>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</si>
  <si>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</si>
  <si>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</si>
  <si>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</si>
  <si>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</si>
  <si>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</si>
  <si>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</si>
  <si>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</si>
  <si>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</si>
  <si>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</si>
  <si>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</si>
  <si>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</si>
  <si>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</si>
  <si>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</si>
  <si>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</si>
  <si>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</si>
  <si>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</si>
  <si>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</si>
  <si>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</si>
  <si>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</si>
  <si>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</si>
  <si>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</si>
  <si>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</si>
  <si>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</si>
  <si>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</si>
  <si>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</si>
  <si>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</si>
  <si>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</si>
  <si>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</si>
  <si>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</si>
  <si>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</si>
  <si>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</si>
  <si>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</si>
  <si>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</si>
  <si>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</si>
  <si>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</si>
  <si>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</si>
  <si>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</si>
  <si>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</si>
  <si>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</si>
  <si>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</si>
  <si>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</si>
  <si>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</si>
  <si>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</si>
  <si>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</si>
  <si>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</si>
  <si>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</si>
  <si>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</si>
  <si>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</si>
  <si>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</si>
  <si>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</si>
  <si>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</si>
  <si>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</si>
  <si>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</si>
  <si>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</si>
  <si>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</si>
  <si>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</si>
  <si>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</si>
  <si>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</si>
  <si>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</si>
  <si>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</si>
  <si>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</si>
  <si>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</si>
  <si>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</si>
  <si>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</si>
  <si>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</si>
  <si>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</si>
  <si>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</si>
  <si>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</si>
  <si>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</si>
  <si>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</si>
  <si>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</si>
  <si>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</si>
  <si>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</si>
  <si>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</si>
  <si>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</si>
  <si>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</si>
  <si>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</si>
  <si>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</si>
  <si>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</si>
  <si>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</si>
  <si>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</si>
  <si>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</si>
  <si>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</si>
  <si>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</si>
  <si>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</si>
  <si>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</si>
  <si>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</si>
  <si>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</si>
  <si>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</si>
  <si>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</si>
  <si>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</si>
  <si>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</si>
  <si>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</si>
  <si>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</si>
  <si>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</si>
  <si>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</si>
  <si>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</si>
  <si>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</si>
  <si>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</si>
  <si>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</si>
  <si>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</si>
  <si>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</si>
  <si>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</si>
  <si>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</si>
  <si>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</si>
  <si>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</si>
  <si>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</si>
  <si>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</si>
  <si>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</si>
  <si>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</si>
  <si>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</si>
  <si>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</si>
  <si>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</si>
  <si>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</si>
  <si>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</si>
  <si>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</si>
  <si>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</si>
  <si>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</si>
  <si>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</si>
  <si>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</si>
  <si>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</si>
  <si>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</si>
  <si>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</si>
  <si>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</si>
  <si>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</si>
  <si>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</si>
  <si>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</si>
  <si>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</si>
  <si>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</si>
  <si>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</si>
  <si>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</si>
  <si>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</si>
  <si>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</si>
  <si>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</si>
  <si>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</si>
  <si>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</si>
  <si>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</si>
  <si>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</si>
  <si>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</si>
  <si>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</si>
  <si>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</si>
  <si>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</si>
  <si>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</si>
  <si>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</si>
  <si>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</si>
  <si>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</si>
  <si>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</si>
  <si>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</si>
  <si>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</si>
  <si>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</si>
  <si>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</si>
  <si>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</si>
  <si>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</si>
  <si>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</si>
  <si>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</si>
  <si>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</si>
  <si>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</si>
  <si>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</si>
  <si>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</si>
  <si>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</si>
  <si>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</si>
  <si>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</si>
  <si>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</si>
  <si>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</si>
  <si>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</si>
  <si>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</si>
  <si>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</si>
  <si>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</si>
  <si>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</si>
  <si>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</si>
  <si>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</si>
  <si>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</si>
  <si>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</si>
  <si>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</si>
  <si>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</si>
  <si>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</si>
  <si>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</si>
  <si>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</si>
  <si>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</si>
  <si>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</si>
  <si>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</si>
  <si>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</si>
  <si>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</si>
  <si>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</si>
  <si>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</si>
  <si>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</si>
  <si>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</si>
  <si>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</si>
  <si>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</si>
  <si>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</si>
  <si>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</si>
  <si>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</si>
  <si>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</si>
  <si>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</si>
  <si>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</si>
  <si>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</si>
  <si>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</si>
  <si>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</si>
  <si>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</si>
  <si>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</si>
  <si>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</si>
  <si>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</si>
  <si>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</si>
  <si>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</si>
  <si>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</si>
  <si>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</si>
  <si>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</si>
  <si>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</si>
  <si>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</si>
  <si>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</si>
  <si>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</si>
  <si>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</si>
  <si>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</si>
  <si>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</si>
  <si>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</si>
  <si>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</si>
  <si>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</si>
  <si>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</si>
  <si>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</si>
  <si>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</si>
  <si>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</si>
  <si>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</si>
  <si>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</si>
  <si>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</si>
  <si>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</si>
  <si>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</si>
  <si>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</si>
  <si>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</si>
  <si>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</si>
  <si>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</si>
  <si>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</si>
  <si>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</si>
  <si>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</si>
  <si>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</si>
  <si>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</si>
  <si>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</si>
  <si>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</si>
  <si>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</si>
  <si>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</si>
  <si>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</si>
  <si>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</si>
  <si>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</si>
  <si>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</si>
  <si>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</si>
  <si>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</si>
  <si>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</si>
  <si>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</si>
  <si>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</si>
  <si>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</si>
  <si>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</si>
  <si>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</si>
  <si>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</si>
  <si>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</si>
  <si>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</si>
  <si>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</si>
  <si>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</si>
  <si>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</si>
  <si>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</si>
  <si>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</si>
  <si>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</si>
  <si>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</si>
  <si>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</si>
  <si>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</si>
  <si>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</si>
  <si>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</si>
  <si>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</si>
  <si>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</si>
  <si>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</si>
  <si>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</si>
  <si>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</si>
  <si>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</si>
  <si>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</si>
  <si>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</si>
  <si>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</si>
  <si>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</si>
  <si>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</si>
  <si>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</si>
  <si>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</si>
  <si>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</si>
  <si>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</si>
  <si>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</si>
  <si>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</si>
  <si>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</si>
  <si>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</si>
  <si>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</si>
  <si>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</si>
  <si>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</si>
  <si>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</si>
  <si>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</si>
  <si>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</si>
  <si>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</si>
  <si>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</si>
  <si>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</si>
  <si>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</si>
  <si>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</si>
  <si>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</si>
  <si>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</si>
  <si>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</si>
  <si>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</si>
  <si>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</si>
  <si>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</si>
  <si>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</si>
  <si>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</si>
  <si>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</si>
  <si>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</si>
  <si>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</si>
  <si>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</si>
  <si>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</si>
  <si>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</si>
  <si>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</si>
  <si>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</si>
  <si>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</si>
  <si>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</si>
  <si>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</si>
  <si>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</si>
  <si>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</si>
  <si>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</si>
  <si>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</si>
  <si>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</si>
  <si>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</si>
  <si>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</si>
  <si>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</si>
  <si>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</si>
  <si>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</si>
  <si>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</si>
  <si>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</si>
  <si>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</si>
  <si>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</si>
  <si>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</si>
  <si>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</si>
  <si>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</si>
  <si>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</si>
  <si>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</si>
  <si>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</si>
  <si>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</si>
  <si>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</si>
  <si>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</si>
  <si>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</si>
  <si>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</si>
  <si>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</si>
  <si>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</si>
  <si>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</si>
  <si>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</si>
  <si>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</si>
  <si>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</si>
  <si>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</si>
  <si>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</si>
  <si>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</si>
  <si>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</si>
  <si>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</si>
  <si>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</si>
  <si>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</si>
  <si>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</si>
  <si>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</si>
  <si>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</si>
  <si>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</si>
  <si>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</si>
  <si>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</si>
  <si>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</si>
  <si>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</si>
  <si>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</si>
  <si>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</si>
  <si>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</si>
  <si>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</si>
  <si>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</si>
  <si>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</si>
  <si>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</si>
  <si>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</si>
  <si>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</si>
  <si>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</si>
  <si>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</si>
  <si>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</si>
  <si>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</si>
  <si>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</si>
  <si>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</si>
  <si>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</si>
  <si>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</si>
  <si>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</si>
  <si>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</si>
  <si>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</si>
  <si>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</si>
  <si>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</si>
  <si>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</si>
  <si>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</si>
  <si>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</si>
  <si>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</si>
  <si>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</si>
  <si>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</si>
  <si>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</si>
  <si>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</si>
  <si>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</si>
  <si>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</si>
  <si>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</si>
  <si>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</si>
  <si>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</si>
  <si>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</si>
  <si>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</si>
  <si>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</si>
  <si>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</si>
  <si>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</si>
  <si>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</si>
  <si>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</si>
  <si>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</si>
  <si>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</si>
  <si>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</si>
  <si>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</si>
  <si>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</si>
  <si>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</si>
  <si>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</si>
  <si>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</si>
  <si>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</si>
  <si>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</si>
  <si>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</si>
  <si>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</si>
  <si>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</si>
  <si>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</si>
  <si>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</si>
  <si>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</si>
  <si>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</si>
  <si>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</si>
  <si>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</si>
  <si>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</si>
  <si>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</si>
  <si>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</si>
  <si>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</si>
  <si>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</si>
  <si>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</si>
  <si>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</si>
  <si>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</si>
  <si>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</si>
  <si>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</si>
  <si>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</si>
  <si>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</si>
  <si>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</si>
  <si>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</si>
  <si>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</si>
  <si>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</si>
  <si>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</si>
  <si>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</si>
  <si>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</si>
  <si>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</si>
  <si>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</si>
  <si>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</si>
  <si>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</si>
  <si>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</si>
  <si>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</si>
  <si>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</si>
  <si>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</si>
  <si>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</si>
  <si>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</si>
  <si>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</si>
  <si>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</si>
  <si>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</si>
  <si>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</si>
  <si>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</si>
  <si>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</si>
  <si>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</si>
  <si>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</si>
  <si>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</si>
  <si>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</si>
  <si>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</si>
  <si>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</si>
  <si>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</si>
  <si>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</si>
  <si>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</si>
  <si>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</si>
  <si>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</si>
  <si>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</si>
  <si>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</si>
  <si>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</si>
  <si>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</si>
  <si>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</si>
  <si>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</si>
  <si>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</si>
  <si>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</si>
  <si>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</si>
  <si>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</si>
  <si>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</si>
  <si>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</si>
  <si>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</si>
  <si>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</si>
  <si>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</si>
  <si>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</si>
  <si>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</si>
  <si>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</si>
  <si>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</si>
  <si>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</si>
  <si>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</si>
  <si>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</si>
  <si>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</si>
  <si>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</si>
  <si>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</si>
  <si>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</si>
  <si>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</si>
  <si>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</si>
  <si>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</si>
  <si>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</si>
  <si>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</si>
  <si>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</si>
  <si>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</si>
  <si>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</si>
  <si>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</si>
  <si>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</si>
  <si>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</si>
  <si>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</si>
  <si>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</si>
  <si>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</si>
  <si>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</si>
  <si>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</si>
  <si>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</si>
  <si>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</si>
  <si>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</si>
  <si>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</si>
  <si>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</si>
  <si>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</si>
  <si>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</si>
  <si>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</si>
  <si>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</si>
  <si>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</si>
  <si>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</si>
  <si>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</si>
  <si>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</si>
  <si>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</si>
  <si>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</si>
  <si>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</si>
  <si>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</si>
  <si>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</si>
  <si>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</si>
  <si>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</si>
  <si>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</si>
  <si>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</si>
  <si>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</si>
  <si>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</si>
  <si>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</si>
  <si>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</si>
  <si>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</si>
  <si>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</si>
  <si>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</si>
  <si>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</si>
  <si>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</si>
  <si>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</si>
  <si>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</si>
  <si>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</si>
  <si>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</si>
  <si>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</si>
  <si>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</si>
  <si>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</si>
  <si>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</si>
  <si>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</si>
  <si>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</si>
  <si>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</si>
  <si>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</si>
  <si>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</si>
  <si>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</si>
  <si>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</si>
  <si>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</si>
  <si>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</si>
  <si>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</si>
  <si>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</si>
  <si>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</si>
  <si>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</si>
  <si>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</si>
  <si>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</si>
  <si>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</si>
  <si>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</si>
  <si>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</si>
  <si>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</si>
  <si>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</si>
  <si>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</si>
  <si>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</si>
  <si>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</si>
  <si>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</si>
  <si>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</si>
  <si>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</si>
  <si>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</si>
  <si>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</si>
  <si>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</si>
  <si>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</si>
  <si>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</si>
  <si>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</si>
  <si>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</si>
  <si>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</si>
  <si>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</si>
  <si>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</si>
  <si>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</si>
  <si>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</si>
  <si>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</si>
  <si>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</si>
  <si>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</si>
  <si>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</si>
  <si>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</si>
  <si>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</si>
  <si>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</si>
  <si>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</si>
  <si>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</si>
  <si>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</si>
  <si>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</si>
  <si>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</si>
  <si>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</si>
  <si>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</si>
  <si>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</si>
  <si>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</si>
  <si>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</si>
  <si>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</si>
  <si>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</si>
  <si>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</si>
  <si>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</si>
  <si>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</si>
  <si>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</si>
  <si>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</si>
  <si>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</si>
  <si>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</si>
  <si>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</si>
  <si>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</si>
  <si>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</si>
  <si>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</si>
  <si>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</si>
  <si>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</si>
  <si>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</si>
  <si>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</si>
  <si>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</si>
  <si>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</si>
  <si>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</si>
  <si>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</si>
  <si>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</si>
  <si>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</si>
  <si>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</si>
  <si>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</si>
  <si>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</si>
  <si>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</si>
  <si>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</si>
  <si>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</si>
  <si>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</si>
  <si>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</si>
  <si>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</si>
  <si>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</si>
  <si>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</si>
  <si>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</si>
  <si>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</si>
  <si>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</si>
  <si>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</si>
  <si>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</si>
  <si>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</si>
  <si>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</si>
  <si>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</si>
  <si>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</si>
  <si>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</si>
  <si>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</si>
  <si>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</si>
  <si>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</si>
  <si>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</si>
  <si>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</si>
  <si>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</si>
  <si>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</si>
  <si>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</si>
  <si>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</si>
  <si>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</si>
  <si>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</si>
  <si>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</si>
  <si>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</si>
  <si>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</si>
  <si>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</si>
  <si>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</si>
  <si>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</si>
  <si>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</si>
  <si>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</si>
  <si>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</si>
  <si>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</si>
  <si>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</si>
  <si>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</si>
  <si>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</si>
  <si>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</si>
  <si>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</si>
  <si>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</si>
  <si>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</si>
  <si>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</si>
  <si>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</si>
  <si>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</si>
  <si>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</si>
  <si>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</si>
  <si>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</si>
  <si>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</si>
  <si>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</si>
  <si>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</si>
  <si>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</si>
  <si>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</si>
  <si>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</si>
  <si>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</si>
  <si>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</si>
  <si>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</si>
  <si>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</si>
  <si>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</si>
  <si>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</si>
  <si>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</si>
  <si>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</si>
  <si>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</si>
  <si>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</si>
  <si>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</si>
  <si>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</si>
  <si>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</si>
  <si>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</si>
  <si>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</si>
  <si>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</si>
  <si>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</si>
  <si>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</si>
  <si>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</si>
  <si>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</si>
  <si>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</si>
  <si>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</si>
  <si>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</si>
  <si>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</si>
  <si>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</si>
  <si>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</si>
  <si>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</si>
  <si>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</si>
  <si>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</si>
  <si>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</si>
  <si>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</si>
  <si>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</si>
  <si>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</si>
  <si>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</si>
  <si>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</si>
  <si>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</si>
  <si>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</si>
  <si>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</si>
  <si>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</si>
  <si>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</si>
  <si>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</si>
  <si>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</si>
  <si>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</si>
  <si>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</si>
  <si>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</si>
  <si>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</si>
  <si>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</si>
  <si>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</si>
  <si>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</si>
  <si>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</si>
  <si>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</si>
  <si>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</si>
  <si>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</si>
  <si>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</si>
  <si>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</si>
  <si>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</si>
  <si>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</si>
  <si>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</si>
  <si>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</si>
  <si>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</si>
  <si>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</si>
  <si>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</si>
  <si>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</si>
  <si>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</si>
  <si>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</si>
  <si>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</si>
  <si>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</si>
  <si>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</si>
  <si>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</si>
  <si>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</si>
  <si>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</si>
  <si>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</si>
  <si>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</si>
  <si>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</si>
  <si>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</si>
  <si>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</si>
  <si>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</si>
  <si>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</si>
  <si>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</si>
  <si>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</si>
  <si>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</si>
  <si>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</si>
  <si>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</si>
  <si>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</si>
  <si>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</si>
  <si>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</si>
  <si>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</si>
  <si>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</si>
  <si>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</si>
  <si>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</si>
  <si>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</si>
  <si>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</si>
  <si>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</si>
  <si>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</si>
  <si>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</si>
  <si>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</si>
  <si>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</si>
  <si>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</si>
  <si>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</si>
  <si>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</si>
  <si>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</si>
  <si>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</si>
  <si>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</si>
  <si>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</si>
  <si>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</si>
  <si>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</si>
  <si>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</si>
  <si>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</si>
  <si>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</si>
  <si>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</si>
  <si>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</si>
  <si>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</si>
  <si>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</si>
  <si>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</si>
  <si>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</si>
  <si>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</si>
  <si>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</si>
  <si>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</si>
  <si>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</si>
  <si>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</si>
  <si>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</si>
  <si>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</si>
  <si>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</si>
  <si>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</si>
  <si>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</si>
  <si>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</si>
  <si>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</si>
  <si>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</si>
  <si>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</si>
  <si>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</si>
  <si>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</si>
  <si>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</si>
  <si>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</si>
  <si>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</si>
  <si>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</si>
  <si>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</si>
  <si>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</si>
  <si>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</si>
  <si>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</si>
  <si>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</si>
  <si>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</si>
  <si>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</si>
  <si>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</si>
  <si>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</si>
  <si>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</si>
  <si>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</si>
  <si>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</si>
  <si>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</si>
  <si>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</si>
  <si>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</si>
  <si>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</si>
  <si>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</si>
  <si>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</si>
  <si>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</si>
  <si>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</si>
  <si>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</si>
  <si>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</si>
  <si>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</si>
  <si>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</si>
  <si>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</si>
  <si>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</si>
  <si>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</si>
  <si>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</si>
  <si>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</si>
  <si>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</si>
  <si>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</si>
  <si>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</si>
  <si>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</si>
  <si>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</si>
  <si>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</si>
  <si>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</si>
  <si>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</si>
  <si>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</si>
  <si>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</si>
  <si>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</si>
  <si>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</si>
  <si>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</si>
  <si>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</si>
  <si>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</si>
  <si>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</si>
  <si>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</si>
  <si>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</si>
  <si>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</si>
  <si>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</si>
  <si>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</si>
  <si>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</si>
  <si>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</si>
  <si>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</si>
  <si>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</si>
  <si>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</si>
  <si>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</si>
  <si>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</si>
  <si>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</si>
  <si>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</si>
  <si>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</si>
  <si>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</si>
  <si>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</si>
  <si>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</si>
  <si>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</si>
  <si>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</si>
  <si>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</si>
  <si>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</si>
  <si>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</si>
  <si>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</si>
  <si>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</si>
  <si>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</si>
  <si>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</si>
  <si>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</si>
  <si>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</si>
  <si>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</si>
  <si>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</si>
  <si>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</si>
  <si>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</si>
  <si>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</si>
  <si>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</si>
  <si>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</si>
  <si>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</si>
  <si>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</si>
  <si>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</si>
  <si>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</si>
  <si>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</si>
  <si>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</si>
  <si>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</si>
  <si>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</si>
  <si>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</si>
  <si>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</si>
  <si>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</si>
  <si>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</si>
  <si>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</si>
  <si>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</si>
  <si>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</si>
  <si>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</si>
  <si>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</si>
  <si>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</si>
  <si>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</si>
  <si>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</si>
  <si>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</si>
  <si>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</si>
  <si>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</si>
  <si>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</si>
  <si>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</si>
  <si>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</si>
  <si>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</si>
  <si>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</si>
  <si>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</si>
  <si>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</si>
  <si>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</si>
  <si>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</si>
  <si>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</si>
  <si>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</si>
  <si>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</si>
  <si>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</si>
  <si>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</si>
  <si>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</si>
  <si>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</si>
  <si>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</si>
  <si>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</si>
  <si>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</si>
  <si>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</si>
  <si>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</si>
  <si>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</si>
  <si>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</si>
  <si>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</si>
  <si>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</si>
  <si>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</si>
  <si>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</si>
  <si>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</si>
  <si>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</si>
  <si>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</si>
  <si>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</si>
  <si>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</si>
  <si>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</si>
  <si>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</si>
  <si>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</si>
  <si>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</si>
  <si>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</si>
  <si>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</si>
  <si>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</si>
  <si>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</si>
  <si>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</si>
  <si>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</si>
  <si>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</si>
  <si>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</si>
  <si>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</si>
  <si>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</si>
  <si>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</si>
  <si>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</si>
  <si>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</si>
  <si>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</si>
  <si>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</si>
  <si>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</si>
  <si>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</si>
  <si>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</si>
  <si>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</si>
  <si>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</si>
  <si>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</si>
  <si>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</si>
  <si>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</si>
  <si>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</si>
  <si>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</si>
  <si>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</si>
  <si>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</si>
  <si>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</si>
  <si>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</si>
  <si>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</si>
  <si>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</si>
  <si>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</si>
  <si>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</si>
  <si>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</si>
  <si>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</si>
  <si>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</si>
  <si>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</si>
  <si>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</si>
  <si>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</si>
  <si>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</si>
  <si>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</si>
  <si>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</si>
  <si>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</si>
  <si>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</si>
  <si>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</si>
  <si>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</si>
  <si>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</si>
  <si>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</si>
  <si>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</si>
  <si>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</si>
  <si>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</si>
  <si>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</si>
  <si>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</si>
  <si>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</si>
  <si>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</si>
  <si>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</si>
  <si>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</si>
  <si>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</si>
  <si>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</si>
  <si>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</si>
  <si>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</si>
  <si>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</si>
  <si>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</si>
  <si>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</si>
  <si>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</si>
  <si>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</si>
  <si>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</si>
  <si>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</si>
  <si>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</si>
  <si>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</si>
  <si>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</si>
  <si>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</si>
  <si>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</si>
  <si>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</si>
  <si>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</si>
  <si>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</si>
  <si>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</si>
  <si>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</si>
  <si>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</si>
  <si>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</si>
  <si>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</si>
  <si>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</si>
  <si>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</si>
  <si>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</si>
  <si>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</si>
  <si>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</si>
  <si>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</si>
  <si>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</si>
  <si>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</si>
  <si>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</si>
  <si>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</si>
  <si>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</si>
  <si>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</si>
  <si>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</si>
  <si>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</si>
  <si>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</si>
  <si>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</si>
  <si>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</si>
  <si>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</si>
  <si>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</si>
  <si>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</si>
  <si>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</si>
  <si>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</si>
  <si>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</si>
  <si>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</si>
  <si>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</si>
  <si>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</si>
  <si>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</si>
  <si>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</si>
  <si>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</si>
  <si>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</si>
  <si>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</si>
  <si>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</si>
  <si>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</si>
  <si>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</si>
  <si>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</si>
  <si>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</si>
  <si>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</si>
  <si>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</si>
  <si>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</si>
  <si>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</si>
  <si>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</si>
  <si>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</si>
  <si>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</si>
  <si>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</si>
  <si>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</si>
  <si>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</si>
  <si>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</si>
  <si>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</si>
  <si>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</si>
  <si>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</si>
  <si>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</si>
  <si>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</si>
  <si>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</si>
  <si>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</si>
  <si>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</si>
  <si>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</si>
  <si>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</si>
  <si>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</si>
  <si>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</si>
  <si>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</si>
  <si>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</si>
  <si>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</si>
  <si>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</si>
  <si>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</si>
  <si>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</si>
  <si>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</si>
  <si>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</si>
  <si>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</si>
  <si>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</si>
  <si>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</si>
  <si>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</si>
  <si>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</si>
  <si>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</si>
  <si>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</si>
  <si>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</si>
  <si>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</si>
  <si>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</si>
  <si>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</si>
  <si>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</si>
  <si>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</si>
  <si>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</si>
  <si>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</si>
  <si>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</si>
  <si>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</si>
  <si>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</si>
  <si>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</si>
  <si>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</si>
  <si>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</si>
  <si>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</si>
  <si>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</si>
  <si>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</si>
  <si>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</si>
  <si>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</si>
  <si>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</si>
  <si>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</si>
  <si>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</si>
  <si>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</si>
  <si>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</si>
  <si>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</si>
  <si>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</si>
  <si>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</si>
  <si>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</si>
  <si>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</si>
  <si>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</si>
  <si>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</si>
  <si>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</si>
  <si>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</si>
  <si>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</si>
  <si>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</si>
  <si>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</si>
  <si>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</si>
  <si>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</si>
  <si>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</si>
  <si>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</si>
  <si>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</si>
  <si>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</si>
  <si>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</si>
  <si>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</si>
  <si>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</si>
  <si>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</si>
  <si>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</si>
  <si>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</si>
  <si>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</si>
  <si>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</si>
  <si>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</si>
  <si>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</si>
  <si>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</si>
  <si>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</si>
  <si>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</si>
  <si>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</si>
  <si>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</si>
  <si>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</si>
  <si>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</si>
  <si>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</si>
  <si>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</si>
  <si>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</si>
  <si>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</si>
  <si>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</si>
  <si>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</si>
  <si>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</si>
  <si>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</si>
  <si>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</si>
  <si>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</si>
  <si>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</si>
  <si>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</si>
  <si>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</si>
  <si>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</si>
  <si>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</si>
  <si>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</si>
  <si>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</si>
  <si>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</si>
  <si>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</si>
  <si>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</si>
  <si>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</si>
  <si>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</si>
  <si>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</si>
  <si>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</si>
  <si>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</si>
  <si>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</si>
  <si>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</si>
  <si>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</si>
  <si>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</si>
  <si>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</si>
  <si>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</si>
  <si>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</si>
  <si>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</si>
  <si>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</si>
  <si>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</si>
  <si>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</si>
  <si>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</si>
  <si>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</si>
  <si>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</si>
  <si>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</si>
  <si>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</si>
  <si>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</si>
  <si>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</si>
  <si>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</si>
  <si>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</si>
  <si>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</si>
  <si>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</si>
  <si>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</si>
  <si>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</si>
  <si>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</si>
  <si>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</si>
  <si>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</si>
  <si>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</si>
  <si>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</si>
  <si>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</si>
  <si>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</si>
  <si>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</si>
  <si>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</si>
  <si>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</si>
  <si>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</si>
  <si>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</si>
  <si>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</si>
  <si>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</si>
  <si>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</si>
  <si>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</si>
  <si>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</si>
  <si>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</si>
  <si>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</si>
  <si>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</si>
  <si>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</si>
  <si>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</si>
  <si>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</si>
  <si>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</si>
  <si>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</si>
  <si>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</si>
  <si>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</si>
  <si>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</si>
  <si>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</si>
  <si>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</si>
  <si>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</si>
  <si>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</si>
  <si>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</si>
  <si>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</si>
  <si>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</si>
  <si>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</si>
  <si>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</si>
  <si>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</si>
  <si>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</si>
  <si>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</si>
  <si>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</si>
  <si>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</si>
  <si>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</si>
  <si>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</si>
  <si>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</si>
  <si>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</si>
  <si>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</si>
  <si>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</si>
  <si>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</si>
  <si>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</si>
  <si>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</si>
  <si>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</si>
  <si>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</si>
  <si>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</si>
  <si>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</si>
  <si>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</si>
  <si>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</si>
  <si>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</si>
  <si>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</si>
  <si>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</si>
  <si>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</si>
  <si>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</si>
  <si>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</si>
  <si>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</si>
  <si>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</si>
  <si>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</si>
  <si>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</si>
  <si>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</si>
  <si>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</si>
  <si>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</si>
  <si>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</si>
  <si>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</si>
  <si>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</si>
  <si>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</si>
  <si>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</si>
  <si>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</si>
  <si>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</si>
  <si>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</si>
  <si>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</si>
  <si>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</si>
  <si>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</si>
  <si>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</si>
  <si>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</si>
  <si>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</si>
  <si>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</si>
  <si>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</si>
  <si>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</si>
  <si>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</si>
  <si>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</si>
  <si>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</si>
  <si>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</si>
  <si>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</si>
  <si>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</si>
  <si>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</si>
  <si>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</si>
  <si>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</si>
  <si>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</si>
  <si>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</si>
  <si>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</si>
  <si>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</si>
  <si>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</si>
  <si>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</si>
  <si>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</si>
  <si>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</si>
  <si>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</si>
  <si>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</si>
  <si>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</si>
  <si>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</si>
  <si>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</si>
  <si>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</si>
  <si>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</si>
  <si>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</si>
  <si>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</si>
  <si>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</si>
  <si>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</si>
  <si>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</si>
  <si>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</si>
  <si>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</si>
  <si>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</si>
  <si>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</si>
  <si>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</si>
  <si>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</si>
  <si>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</si>
  <si>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</si>
  <si>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</si>
  <si>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</si>
  <si>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</si>
  <si>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</si>
  <si>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</si>
  <si>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</si>
  <si>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</si>
  <si>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</si>
  <si>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</si>
  <si>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</si>
  <si>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</si>
  <si>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</si>
  <si>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</si>
  <si>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</si>
  <si>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</si>
  <si>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</si>
  <si>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</si>
  <si>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</si>
  <si>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</si>
  <si>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</si>
  <si>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</si>
  <si>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</si>
  <si>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</si>
  <si>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</si>
  <si>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</si>
  <si>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</si>
  <si>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</si>
  <si>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</si>
  <si>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</si>
  <si>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</si>
  <si>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</si>
  <si>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</si>
  <si>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</si>
  <si>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</si>
  <si>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</si>
  <si>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</si>
  <si>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</si>
  <si>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</si>
  <si>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</si>
  <si>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</si>
  <si>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</si>
  <si>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</si>
  <si>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</si>
  <si>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</si>
  <si>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</si>
  <si>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</si>
  <si>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</si>
  <si>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</si>
  <si>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</si>
  <si>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</si>
  <si>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</si>
  <si>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</si>
  <si>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</si>
  <si>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</si>
  <si>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</si>
  <si>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</si>
  <si>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</si>
  <si>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</si>
  <si>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</si>
  <si>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</si>
  <si>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</si>
  <si>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</si>
  <si>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</si>
  <si>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</si>
  <si>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</si>
  <si>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</si>
  <si>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</si>
  <si>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</si>
  <si>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</si>
  <si>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</si>
  <si>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</si>
  <si>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</si>
  <si>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</si>
  <si>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</si>
  <si>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</si>
  <si>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</si>
  <si>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</si>
  <si>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</si>
  <si>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</si>
  <si>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</si>
  <si>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</si>
  <si>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</si>
  <si>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</si>
  <si>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</si>
  <si>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</si>
  <si>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</si>
  <si>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</si>
  <si>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</si>
  <si>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</si>
  <si>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</si>
  <si>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</si>
  <si>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</si>
  <si>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</si>
  <si>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</si>
  <si>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</si>
  <si>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</si>
  <si>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</si>
  <si>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</si>
  <si>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</si>
  <si>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</si>
  <si>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</si>
  <si>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</si>
  <si>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</si>
  <si>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</si>
  <si>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</si>
  <si>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</si>
  <si>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</si>
  <si>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</si>
  <si>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</si>
  <si>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</si>
  <si>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</si>
  <si>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</si>
  <si>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</si>
  <si>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</si>
  <si>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</si>
  <si>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</si>
  <si>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</si>
  <si>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</si>
  <si>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</si>
  <si>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</si>
  <si>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</si>
  <si>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</si>
  <si>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</si>
  <si>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</si>
  <si>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</si>
  <si>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</si>
  <si>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</si>
  <si>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</si>
  <si>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</si>
  <si>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</si>
  <si>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</si>
  <si>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</si>
  <si>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</si>
  <si>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</si>
  <si>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</si>
  <si>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</si>
  <si>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</si>
  <si>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</si>
  <si>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</si>
  <si>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</si>
  <si>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</si>
  <si>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</si>
  <si>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</si>
  <si>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</si>
  <si>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</si>
  <si>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</si>
  <si>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</si>
  <si>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</si>
  <si>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</si>
  <si>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</si>
  <si>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</si>
  <si>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</si>
  <si>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</si>
  <si>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</si>
  <si>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</si>
  <si>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</si>
  <si>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</si>
  <si>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</si>
  <si>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</si>
  <si>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</si>
  <si>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</si>
  <si>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</si>
  <si>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</si>
  <si>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</si>
  <si>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</si>
  <si>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</si>
  <si>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</si>
  <si>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</si>
  <si>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</si>
  <si>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</si>
  <si>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</si>
  <si>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</si>
  <si>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</si>
  <si>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</si>
  <si>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</si>
  <si>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</si>
  <si>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</si>
  <si>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</si>
  <si>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</si>
  <si>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</si>
  <si>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</si>
  <si>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</si>
  <si>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</si>
  <si>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</si>
  <si>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</si>
  <si>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</si>
  <si>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</si>
  <si>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</si>
  <si>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</si>
  <si>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</si>
  <si>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</si>
  <si>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</si>
  <si>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</si>
  <si>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</si>
  <si>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</si>
  <si>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</si>
  <si>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</si>
  <si>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</si>
  <si>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</si>
  <si>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</si>
  <si>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</si>
  <si>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</si>
  <si>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</si>
  <si>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</si>
  <si>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</si>
  <si>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</si>
  <si>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</si>
  <si>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</si>
  <si>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</si>
  <si>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</si>
  <si>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</si>
  <si>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</si>
  <si>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</si>
  <si>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</si>
  <si>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</si>
  <si>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</si>
  <si>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</si>
  <si>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</si>
  <si>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</si>
  <si>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</si>
  <si>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</si>
  <si>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</si>
  <si>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</si>
  <si>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</si>
  <si>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</si>
  <si>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</si>
  <si>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</si>
  <si>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</si>
  <si>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</si>
  <si>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</si>
  <si>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</si>
  <si>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</si>
  <si>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</si>
  <si>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</si>
  <si>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</si>
  <si>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</si>
  <si>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</si>
  <si>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</si>
  <si>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</si>
  <si>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</si>
  <si>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</si>
  <si>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</si>
  <si>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</si>
  <si>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</si>
  <si>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</si>
  <si>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</si>
  <si>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</si>
  <si>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</si>
  <si>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</si>
  <si>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</si>
  <si>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</si>
  <si>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</si>
  <si>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</si>
  <si>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</si>
  <si>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</si>
  <si>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</si>
  <si>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</si>
  <si>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</si>
  <si>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</si>
  <si>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</si>
  <si>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</si>
  <si>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</si>
  <si>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</si>
  <si>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</si>
  <si>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</si>
  <si>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</si>
  <si>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</si>
  <si>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</si>
  <si>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</si>
  <si>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</si>
  <si>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</si>
  <si>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</si>
  <si>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</si>
  <si>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</si>
  <si>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</si>
  <si>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</si>
  <si>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</si>
  <si>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</si>
  <si>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</si>
  <si>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</si>
  <si>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</si>
  <si>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</si>
  <si>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</si>
  <si>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</si>
  <si>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</si>
  <si>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</si>
  <si>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</si>
  <si>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</si>
  <si>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</si>
  <si>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</si>
  <si>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</si>
  <si>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</si>
  <si>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</si>
  <si>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</si>
  <si>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</si>
  <si>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</si>
  <si>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</si>
  <si>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</si>
  <si>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</si>
  <si>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</si>
  <si>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</si>
  <si>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</si>
  <si>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</si>
  <si>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</si>
  <si>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</si>
  <si>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</si>
  <si>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</si>
  <si>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</si>
  <si>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</si>
  <si>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</si>
  <si>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</si>
  <si>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</si>
  <si>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</si>
  <si>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</si>
  <si>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</si>
  <si>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</si>
  <si>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</si>
  <si>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</si>
  <si>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</si>
  <si>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</si>
  <si>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</si>
  <si>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</si>
  <si>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</si>
  <si>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</si>
  <si>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</si>
  <si>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</si>
  <si>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</si>
  <si>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</si>
  <si>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</si>
  <si>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</si>
  <si>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</si>
  <si>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</si>
  <si>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</si>
  <si>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</si>
  <si>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</si>
  <si>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</si>
  <si>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</si>
  <si>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</si>
  <si>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</si>
  <si>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</si>
  <si>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</si>
  <si>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</si>
  <si>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</si>
  <si>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</si>
  <si>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</si>
  <si>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</si>
  <si>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</si>
  <si>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</si>
  <si>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</si>
  <si>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</si>
  <si>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</si>
  <si>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</si>
  <si>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</si>
  <si>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</si>
  <si>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</si>
  <si>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</si>
  <si>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</si>
  <si>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</si>
  <si>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</si>
  <si>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</si>
  <si>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</si>
  <si>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</si>
  <si>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</si>
  <si>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</si>
  <si>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</si>
  <si>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</si>
  <si>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</si>
  <si>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</si>
  <si>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</si>
  <si>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</si>
  <si>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</si>
  <si>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</si>
  <si>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</si>
  <si>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</si>
  <si>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</si>
  <si>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</si>
  <si>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</si>
  <si>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</si>
  <si>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</si>
  <si>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</si>
  <si>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</si>
  <si>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</si>
  <si>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</si>
  <si>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</si>
  <si>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</si>
  <si>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</si>
  <si>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</si>
  <si>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</si>
  <si>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</si>
  <si>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</si>
  <si>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</si>
  <si>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</si>
  <si>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</si>
  <si>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</si>
  <si>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</si>
  <si>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</si>
  <si>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</si>
  <si>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</si>
  <si>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</si>
  <si>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</si>
  <si>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</si>
  <si>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</si>
  <si>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</si>
  <si>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</si>
  <si>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</si>
  <si>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</si>
  <si>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</si>
  <si>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</si>
  <si>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</si>
  <si>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</si>
  <si>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</si>
  <si>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</si>
  <si>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</si>
  <si>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</si>
  <si>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</si>
  <si>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</si>
  <si>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</si>
  <si>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</si>
  <si>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</si>
  <si>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</si>
  <si>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</si>
  <si>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</si>
  <si>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</si>
  <si>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</si>
  <si>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</si>
  <si>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</si>
  <si>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</si>
  <si>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</si>
  <si>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</si>
  <si>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</si>
  <si>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</si>
  <si>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</si>
  <si>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</si>
  <si>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</si>
  <si>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</si>
  <si>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</si>
  <si>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</si>
  <si>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</si>
  <si>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</si>
  <si>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</si>
  <si>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</si>
  <si>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</si>
  <si>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</si>
  <si>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</si>
  <si>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</si>
  <si>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</si>
  <si>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</si>
  <si>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</si>
  <si>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</si>
  <si>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</si>
  <si>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</si>
  <si>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</si>
  <si>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</si>
  <si>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</si>
  <si>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</si>
  <si>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</si>
  <si>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</si>
  <si>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</si>
  <si>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</si>
  <si>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</si>
  <si>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</si>
  <si>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</si>
  <si>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</si>
  <si>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</si>
  <si>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</si>
  <si>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</si>
  <si>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</si>
  <si>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</si>
  <si>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</si>
  <si>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</si>
  <si>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</si>
  <si>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</si>
  <si>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</si>
  <si>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</si>
  <si>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</si>
  <si>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</si>
  <si>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</si>
  <si>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</si>
  <si>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</si>
  <si>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</si>
  <si>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</si>
  <si>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</si>
  <si>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</si>
  <si>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</si>
  <si>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</si>
  <si>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</si>
  <si>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</si>
  <si>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</si>
  <si>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</si>
  <si>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</si>
  <si>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</si>
  <si>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</si>
  <si>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</si>
  <si>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</si>
  <si>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</si>
  <si>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</si>
  <si>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</si>
  <si>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</si>
  <si>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</si>
  <si>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</si>
  <si>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</si>
  <si>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</si>
  <si>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</si>
  <si>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</si>
  <si>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</si>
  <si>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</si>
  <si>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</si>
  <si>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</si>
  <si>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</si>
  <si>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</si>
  <si>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</si>
  <si>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</si>
  <si>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</si>
  <si>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</si>
  <si>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</si>
  <si>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</si>
  <si>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</si>
  <si>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</si>
  <si>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</si>
  <si>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</si>
  <si>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</si>
  <si>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</si>
  <si>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</si>
  <si>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</si>
  <si>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</si>
  <si>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</si>
  <si>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</si>
  <si>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</si>
  <si>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</si>
  <si>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</si>
  <si>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</si>
  <si>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</si>
  <si>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</si>
  <si>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</si>
  <si>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</si>
  <si>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</si>
  <si>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</si>
  <si>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</si>
  <si>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</si>
  <si>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</si>
  <si>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</si>
  <si>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</si>
  <si>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</si>
  <si>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</si>
  <si>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</si>
  <si>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</si>
  <si>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</si>
  <si>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</si>
  <si>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</si>
  <si>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</si>
  <si>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</si>
  <si>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</si>
  <si>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</si>
  <si>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</si>
  <si>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</si>
  <si>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</si>
  <si>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</si>
  <si>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</si>
  <si>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</si>
  <si>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</si>
  <si>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</si>
  <si>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</si>
  <si>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</si>
  <si>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</si>
  <si>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</si>
  <si>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</si>
  <si>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</si>
  <si>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</si>
  <si>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</si>
  <si>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</si>
  <si>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</si>
  <si>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</si>
  <si>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</si>
  <si>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</si>
  <si>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</si>
  <si>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</si>
  <si>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</si>
  <si>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</si>
  <si>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</si>
  <si>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</si>
  <si>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</si>
  <si>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</si>
  <si>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</si>
  <si>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</si>
  <si>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</si>
  <si>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</si>
  <si>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</si>
  <si>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</si>
  <si>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</si>
  <si>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</si>
  <si>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</si>
  <si>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</si>
  <si>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</si>
  <si>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</si>
  <si>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</si>
  <si>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</si>
  <si>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</si>
  <si>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</si>
  <si>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</si>
  <si>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</si>
  <si>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</si>
  <si>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</si>
  <si>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</si>
  <si>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</si>
  <si>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</si>
  <si>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</si>
  <si>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</si>
  <si>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</si>
  <si>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</si>
  <si>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</si>
  <si>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</si>
  <si>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</si>
  <si>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</si>
  <si>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</si>
  <si>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</si>
  <si>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</si>
  <si>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</si>
  <si>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</si>
  <si>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</si>
  <si>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</si>
  <si>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</si>
  <si>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</si>
  <si>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</si>
  <si>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</si>
  <si>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</si>
  <si>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</si>
  <si>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</si>
  <si>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</si>
  <si>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</si>
  <si>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</si>
  <si>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</si>
  <si>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</si>
  <si>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</si>
  <si>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</si>
  <si>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</si>
  <si>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</si>
  <si>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</si>
  <si>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</si>
  <si>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</si>
  <si>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</si>
  <si>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</si>
  <si>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</si>
  <si>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</si>
  <si>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</si>
  <si>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</si>
  <si>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</si>
  <si>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</si>
  <si>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</si>
  <si>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</si>
  <si>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</si>
  <si>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</si>
  <si>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</si>
  <si>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</si>
  <si>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</si>
  <si>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</si>
  <si>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</si>
  <si>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</si>
  <si>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</si>
  <si>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</si>
  <si>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</si>
  <si>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</si>
  <si>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</si>
  <si>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</si>
  <si>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</si>
  <si>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</si>
  <si>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</si>
  <si>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</si>
  <si>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</si>
  <si>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</si>
  <si>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</si>
  <si>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</si>
  <si>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</si>
  <si>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</si>
  <si>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</si>
  <si>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</si>
  <si>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</si>
  <si>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</si>
  <si>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</si>
  <si>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</si>
  <si>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</si>
  <si>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</si>
  <si>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</si>
  <si>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</si>
  <si>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</si>
  <si>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</si>
  <si>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</si>
  <si>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</si>
  <si>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</si>
  <si>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</si>
  <si>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</si>
  <si>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</si>
  <si>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</si>
  <si>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</si>
  <si>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</si>
  <si>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</si>
  <si>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</si>
  <si>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</si>
  <si>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</si>
  <si>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</si>
  <si>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</si>
  <si>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</si>
  <si>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</si>
  <si>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</si>
  <si>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</si>
  <si>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</si>
  <si>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</si>
  <si>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</si>
  <si>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</si>
  <si>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</si>
  <si>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</si>
  <si>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</si>
  <si>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</si>
  <si>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</si>
  <si>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</si>
  <si>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</si>
  <si>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</si>
  <si>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</si>
  <si>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</si>
  <si>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</si>
  <si>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</si>
  <si>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</si>
  <si>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</si>
  <si>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</si>
  <si>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</si>
  <si>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</si>
  <si>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</si>
  <si>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</si>
  <si>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</si>
  <si>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</si>
  <si>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</si>
  <si>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</si>
  <si>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</si>
  <si>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</si>
  <si>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</si>
  <si>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</si>
  <si>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</si>
  <si>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</si>
  <si>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</si>
  <si>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</si>
  <si>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</si>
  <si>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</si>
  <si>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</si>
  <si>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</si>
  <si>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</si>
  <si>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</si>
  <si>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</si>
  <si>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</si>
  <si>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</si>
  <si>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</si>
  <si>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</si>
  <si>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</si>
  <si>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</si>
  <si>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</si>
  <si>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</si>
  <si>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</si>
  <si>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</si>
  <si>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</si>
  <si>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</si>
  <si>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</si>
  <si>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</si>
  <si>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</si>
  <si>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</si>
  <si>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</si>
  <si>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</si>
  <si>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</si>
  <si>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</si>
  <si>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</si>
  <si>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</si>
  <si>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</si>
  <si>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</si>
  <si>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</si>
  <si>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</si>
  <si>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</si>
  <si>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</si>
  <si>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</si>
  <si>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</si>
  <si>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</si>
  <si>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</si>
  <si>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</si>
  <si>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</si>
  <si>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</si>
  <si>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</si>
  <si>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</si>
  <si>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</si>
  <si>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</si>
  <si>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</si>
  <si>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</si>
  <si>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</si>
  <si>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</si>
  <si>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</si>
  <si>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</si>
  <si>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</si>
  <si>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</si>
  <si>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</si>
  <si>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</si>
  <si>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</si>
  <si>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</si>
  <si>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</si>
  <si>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</si>
  <si>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</si>
  <si>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</si>
  <si>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</si>
  <si>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</si>
  <si>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</si>
  <si>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</si>
  <si>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</si>
  <si>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</si>
  <si>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</si>
  <si>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</si>
  <si>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</si>
  <si>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</si>
  <si>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</si>
  <si>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</si>
  <si>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</si>
  <si>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</si>
  <si>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</si>
  <si>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</si>
  <si>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</si>
  <si>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</si>
  <si>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</si>
  <si>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</si>
  <si>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</si>
  <si>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</si>
  <si>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</si>
  <si>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</si>
  <si>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</si>
  <si>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</si>
  <si>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</si>
  <si>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</si>
  <si>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</si>
  <si>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</si>
  <si>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</si>
  <si>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</si>
  <si>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</si>
  <si>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</si>
  <si>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</si>
  <si>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</si>
  <si>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</si>
  <si>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</si>
  <si>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</si>
  <si>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</si>
  <si>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</si>
  <si>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</si>
  <si>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</si>
  <si>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</si>
  <si>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</si>
  <si>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</si>
  <si>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</si>
  <si>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</si>
  <si>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</si>
  <si>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</si>
  <si>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</si>
  <si>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</si>
  <si>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</si>
  <si>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</si>
  <si>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</si>
  <si>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</si>
  <si>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</si>
  <si>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</si>
  <si>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</si>
  <si>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</si>
  <si>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</si>
  <si>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</si>
  <si>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</si>
  <si>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</si>
  <si>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</si>
  <si>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</si>
  <si>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</si>
  <si>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</si>
  <si>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</si>
  <si>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</si>
  <si>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</si>
  <si>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</si>
  <si>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</si>
  <si>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</si>
  <si>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</si>
  <si>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</si>
  <si>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</si>
  <si>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</si>
  <si>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</si>
  <si>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</si>
  <si>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</si>
  <si>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</si>
  <si>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</si>
  <si>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</si>
  <si>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</si>
  <si>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</si>
  <si>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</si>
  <si>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</si>
  <si>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</si>
  <si>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</si>
  <si>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</si>
  <si>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</si>
  <si>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</si>
  <si>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</si>
  <si>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</si>
  <si>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</si>
  <si>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</si>
  <si>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</si>
  <si>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</si>
  <si>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</si>
  <si>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</si>
  <si>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</si>
  <si>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</si>
  <si>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</si>
  <si>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</si>
  <si>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</si>
  <si>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</si>
  <si>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</si>
  <si>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</si>
  <si>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</si>
  <si>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</si>
  <si>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</si>
  <si>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</si>
  <si>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</si>
  <si>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</si>
  <si>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</si>
  <si>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</si>
  <si>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</si>
  <si>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</si>
  <si>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</si>
  <si>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</si>
  <si>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</si>
  <si>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</si>
  <si>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</si>
  <si>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</si>
  <si>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</si>
  <si>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</si>
  <si>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</si>
  <si>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</si>
  <si>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</si>
  <si>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</si>
  <si>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</si>
  <si>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</si>
  <si>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</si>
  <si>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</si>
  <si>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</si>
  <si>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</si>
  <si>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</si>
  <si>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</si>
  <si>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</si>
  <si>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</si>
  <si>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</si>
  <si>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</si>
  <si>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</si>
  <si>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</si>
  <si>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</si>
  <si>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</si>
  <si>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</si>
  <si>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</si>
  <si>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</si>
  <si>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</si>
  <si>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</si>
  <si>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</si>
  <si>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</si>
  <si>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</si>
  <si>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</si>
  <si>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</si>
  <si>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</si>
  <si>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</si>
  <si>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</si>
  <si>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</si>
  <si>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</si>
  <si>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</si>
  <si>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</si>
  <si>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</si>
  <si>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</si>
  <si>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</si>
  <si>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</si>
  <si>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</si>
  <si>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</si>
  <si>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</si>
  <si>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</si>
  <si>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</si>
  <si>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</si>
  <si>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</si>
  <si>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</si>
  <si>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</si>
  <si>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</si>
  <si>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</si>
  <si>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</si>
  <si>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</si>
  <si>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</si>
  <si>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</si>
  <si>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</si>
  <si>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</si>
  <si>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</si>
  <si>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</si>
  <si>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</si>
  <si>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</si>
  <si>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</si>
  <si>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</si>
  <si>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</si>
  <si>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</si>
  <si>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</si>
  <si>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</si>
  <si>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</si>
  <si>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</si>
  <si>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</si>
  <si>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</si>
  <si>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</si>
  <si>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</si>
  <si>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</si>
  <si>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</si>
  <si>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</si>
  <si>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</si>
  <si>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</si>
  <si>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</si>
  <si>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</si>
  <si>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</si>
  <si>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</si>
  <si>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</si>
  <si>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</si>
  <si>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</si>
  <si>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</si>
  <si>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</si>
  <si>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</si>
  <si>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</si>
  <si>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</si>
  <si>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</si>
  <si>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</si>
  <si>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</si>
  <si>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</si>
  <si>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</si>
  <si>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</si>
  <si>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</si>
  <si>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</si>
  <si>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</si>
  <si>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</si>
  <si>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</si>
  <si>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</si>
  <si>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</si>
  <si>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</si>
  <si>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</si>
  <si>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</si>
  <si>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</si>
  <si>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</si>
  <si>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</si>
  <si>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</si>
  <si>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</si>
  <si>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</si>
  <si>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</si>
  <si>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</si>
  <si>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</si>
  <si>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</si>
  <si>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</si>
  <si>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</si>
  <si>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</si>
  <si>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</si>
  <si>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</si>
  <si>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</si>
  <si>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</si>
  <si>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</si>
  <si>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</si>
  <si>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</si>
  <si>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</si>
  <si>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</si>
  <si>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</si>
  <si>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</si>
  <si>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</si>
  <si>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</si>
  <si>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</si>
  <si>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</si>
  <si>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</si>
  <si>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</si>
  <si>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</si>
  <si>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</si>
  <si>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</si>
  <si>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</si>
  <si>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</si>
  <si>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</si>
  <si>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</si>
  <si>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</si>
  <si>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</si>
  <si>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</si>
  <si>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</si>
  <si>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</si>
  <si>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</si>
  <si>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</si>
  <si>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</si>
  <si>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</si>
  <si>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</si>
  <si>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</si>
  <si>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</si>
  <si>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</si>
  <si>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</si>
  <si>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</si>
  <si>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</si>
  <si>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</si>
  <si>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</si>
  <si>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</si>
  <si>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</si>
  <si>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</si>
  <si>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</si>
  <si>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</si>
  <si>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</si>
  <si>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</si>
  <si>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</si>
  <si>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</si>
  <si>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</si>
  <si>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</si>
  <si>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</si>
  <si>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</si>
  <si>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</si>
  <si>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</si>
  <si>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</si>
  <si>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</si>
  <si>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</si>
  <si>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</si>
  <si>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</si>
  <si>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</si>
  <si>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</si>
  <si>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</si>
  <si>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</si>
  <si>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</si>
  <si>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</si>
  <si>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</si>
  <si>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</si>
  <si>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</si>
  <si>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</si>
  <si>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</si>
  <si>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</si>
  <si>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</si>
  <si>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</si>
  <si>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</si>
  <si>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</si>
  <si>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</si>
  <si>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</si>
  <si>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</si>
  <si>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</si>
  <si>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</si>
  <si>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</si>
  <si>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</si>
  <si>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</si>
  <si>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</si>
  <si>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</si>
  <si>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</si>
  <si>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</si>
  <si>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</si>
  <si>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</si>
  <si>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</si>
  <si>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</si>
  <si>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</si>
  <si>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</si>
  <si>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</si>
  <si>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</si>
  <si>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</si>
  <si>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</si>
  <si>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</si>
  <si>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</si>
  <si>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</si>
  <si>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</si>
  <si>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</si>
  <si>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</si>
  <si>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</si>
  <si>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</si>
  <si>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</si>
  <si>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</si>
  <si>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</si>
  <si>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</si>
  <si>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</si>
  <si>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</si>
  <si>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</si>
  <si>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</si>
  <si>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</si>
  <si>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</si>
  <si>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</si>
  <si>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</si>
  <si>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</si>
  <si>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</si>
  <si>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</si>
  <si>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</si>
  <si>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</si>
  <si>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</si>
  <si>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</si>
  <si>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</si>
  <si>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</si>
  <si>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</si>
  <si>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</si>
  <si>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</si>
  <si>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</si>
  <si>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</si>
  <si>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</si>
  <si>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</si>
  <si>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</si>
  <si>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</si>
  <si>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</si>
  <si>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</si>
  <si>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</si>
  <si>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</si>
  <si>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</si>
  <si>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</si>
  <si>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</si>
  <si>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</si>
  <si>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</si>
  <si>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</si>
  <si>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</si>
  <si>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</si>
  <si>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</si>
  <si>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</si>
  <si>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</si>
  <si>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</si>
  <si>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</si>
  <si>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</si>
  <si>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</si>
  <si>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</si>
  <si>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</si>
  <si>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</si>
  <si>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</si>
  <si>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</si>
  <si>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</si>
  <si>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</si>
  <si>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</si>
  <si>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</si>
  <si>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</si>
  <si>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</si>
  <si>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</si>
  <si>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</si>
  <si>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</si>
  <si>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</si>
  <si>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</si>
  <si>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</si>
  <si>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</si>
  <si>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</si>
  <si>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</si>
  <si>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</si>
  <si>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</si>
  <si>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</si>
  <si>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</si>
  <si>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</si>
  <si>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</si>
  <si>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</si>
  <si>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</si>
  <si>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</si>
  <si>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</si>
  <si>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</si>
  <si>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</si>
  <si>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</si>
  <si>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</si>
  <si>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</si>
  <si>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</si>
  <si>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</si>
  <si>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</si>
  <si>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</si>
  <si>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</si>
  <si>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</si>
  <si>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</si>
  <si>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</si>
  <si>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</si>
  <si>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</si>
  <si>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</si>
  <si>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</si>
  <si>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</si>
  <si>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</si>
  <si>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</si>
  <si>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</si>
  <si>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</si>
  <si>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</si>
  <si>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</si>
  <si>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</si>
  <si>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</si>
  <si>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</si>
  <si>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</si>
  <si>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</si>
  <si>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</si>
  <si>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</si>
  <si>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</si>
  <si>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</si>
  <si>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</si>
  <si>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</si>
  <si>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</si>
  <si>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</si>
  <si>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</si>
  <si>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</si>
  <si>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</si>
  <si>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</si>
  <si>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</si>
  <si>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</si>
  <si>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</si>
  <si>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</si>
  <si>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</si>
  <si>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</si>
  <si>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</si>
  <si>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</si>
  <si>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</si>
  <si>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</si>
  <si>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</si>
  <si>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</si>
  <si>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</si>
  <si>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</si>
  <si>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</si>
  <si>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</si>
  <si>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</si>
  <si>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</si>
  <si>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</si>
  <si>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</si>
  <si>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</si>
  <si>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</si>
  <si>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</si>
  <si>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</si>
  <si>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</si>
  <si>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</si>
  <si>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</si>
  <si>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</si>
  <si>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</si>
  <si>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</si>
  <si>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</si>
  <si>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</si>
  <si>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</si>
  <si>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</si>
  <si>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</si>
  <si>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</si>
  <si>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</si>
  <si>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</si>
  <si>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</si>
  <si>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</si>
  <si>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</si>
  <si>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</si>
  <si>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</si>
  <si>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</si>
  <si>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</si>
  <si>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</si>
  <si>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</si>
  <si>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</si>
  <si>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</si>
  <si>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</si>
  <si>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</si>
  <si>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</si>
  <si>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</si>
  <si>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</si>
  <si>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</si>
  <si>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</si>
  <si>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</si>
  <si>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</si>
  <si>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</si>
  <si>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</si>
  <si>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</si>
  <si>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</si>
  <si>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</si>
  <si>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</si>
  <si>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</si>
  <si>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</si>
  <si>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</si>
  <si>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</si>
  <si>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</si>
  <si>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</si>
  <si>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</si>
  <si>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</si>
  <si>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</si>
  <si>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</si>
  <si>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</si>
  <si>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</si>
  <si>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</si>
  <si>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</si>
  <si>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</si>
  <si>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</si>
  <si>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</si>
  <si>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</si>
  <si>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</si>
  <si>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</si>
  <si>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</si>
  <si>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</si>
  <si>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</si>
  <si>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</si>
  <si>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</si>
  <si>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</si>
  <si>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</si>
  <si>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</si>
  <si>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</si>
  <si>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</si>
  <si>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</si>
  <si>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</si>
  <si>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</si>
  <si>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</si>
  <si>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</si>
  <si>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</si>
  <si>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</si>
  <si>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</si>
  <si>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</si>
  <si>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</si>
  <si>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</si>
  <si>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</si>
  <si>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</si>
  <si>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</si>
  <si>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</si>
  <si>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</si>
  <si>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</si>
  <si>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</si>
  <si>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</si>
  <si>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</si>
  <si>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</si>
  <si>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</si>
  <si>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</si>
  <si>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</si>
  <si>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</si>
  <si>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</si>
  <si>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</si>
  <si>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</si>
  <si>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</si>
  <si>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</si>
  <si>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</si>
  <si>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</si>
  <si>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</si>
  <si>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</si>
  <si>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</si>
  <si>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</si>
  <si>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</si>
  <si>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</si>
  <si>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</si>
  <si>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</si>
  <si>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</si>
  <si>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</si>
  <si>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</si>
  <si>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</si>
  <si>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</si>
  <si>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</si>
  <si>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</si>
  <si>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</si>
  <si>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</si>
  <si>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</si>
  <si>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</si>
  <si>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</si>
  <si>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</si>
  <si>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</si>
  <si>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</si>
  <si>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</si>
  <si>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</si>
  <si>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</si>
  <si>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</si>
  <si>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</si>
  <si>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</si>
  <si>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</si>
  <si>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</si>
  <si>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</si>
  <si>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</si>
  <si>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</si>
  <si>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</si>
  <si>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</si>
  <si>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</si>
  <si>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</si>
  <si>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</si>
  <si>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</si>
  <si>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</si>
  <si>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</si>
  <si>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</si>
  <si>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</si>
  <si>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</si>
  <si>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</si>
  <si>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</si>
  <si>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</si>
  <si>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</si>
  <si>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</si>
  <si>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</si>
  <si>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</si>
  <si>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</si>
  <si>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</si>
  <si>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</si>
  <si>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</si>
  <si>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</si>
  <si>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</si>
  <si>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</si>
  <si>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</si>
  <si>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</si>
  <si>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</si>
  <si>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</si>
  <si>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</si>
  <si>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</si>
  <si>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</si>
  <si>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</si>
  <si>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</si>
  <si>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</si>
  <si>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</si>
  <si>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</si>
  <si>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</si>
  <si>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</si>
  <si>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</si>
  <si>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</si>
  <si>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</si>
  <si>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</si>
  <si>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</si>
  <si>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</si>
  <si>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</si>
  <si>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</si>
  <si>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</si>
  <si>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</si>
  <si>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</si>
  <si>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</si>
  <si>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</si>
  <si>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</si>
  <si>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</si>
  <si>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</si>
  <si>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</si>
  <si>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</si>
  <si>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</si>
  <si>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</si>
  <si>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</si>
  <si>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</si>
  <si>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</si>
  <si>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</si>
  <si>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</si>
  <si>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</si>
  <si>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</si>
  <si>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</si>
  <si>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</si>
  <si>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</si>
  <si>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</si>
  <si>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</si>
  <si>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</si>
  <si>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</si>
  <si>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</si>
  <si>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</si>
  <si>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</si>
  <si>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</si>
  <si>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</si>
  <si>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</si>
  <si>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</si>
  <si>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</si>
  <si>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</si>
  <si>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</si>
  <si>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</si>
  <si>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</si>
  <si>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</si>
  <si>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</si>
  <si>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</si>
  <si>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</si>
  <si>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</si>
  <si>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</si>
  <si>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</si>
  <si>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</si>
  <si>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</si>
  <si>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</si>
  <si>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</si>
  <si>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</si>
  <si>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</si>
  <si>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</si>
  <si>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</si>
  <si>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</si>
  <si>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</si>
  <si>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</si>
  <si>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</si>
  <si>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</si>
  <si>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</si>
  <si>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</si>
  <si>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</si>
  <si>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</si>
  <si>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</si>
  <si>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</si>
  <si>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</si>
  <si>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</si>
  <si>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</si>
  <si>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</si>
  <si>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</si>
  <si>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</si>
  <si>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</si>
  <si>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</si>
  <si>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</si>
  <si>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</si>
  <si>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</si>
  <si>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</si>
  <si>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</si>
  <si>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</si>
  <si>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</si>
  <si>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</si>
  <si>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</si>
  <si>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</si>
  <si>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</si>
  <si>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</si>
  <si>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</si>
  <si>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</si>
  <si>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</si>
  <si>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</si>
  <si>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</si>
  <si>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</si>
  <si>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</si>
  <si>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</si>
  <si>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</si>
  <si>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</si>
  <si>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</si>
  <si>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</si>
  <si>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</si>
  <si>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</si>
  <si>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</si>
  <si>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</si>
  <si>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</si>
  <si>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</si>
  <si>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</si>
  <si>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</si>
  <si>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</si>
  <si>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</si>
  <si>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</si>
  <si>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</si>
  <si>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</si>
  <si>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</si>
  <si>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</si>
  <si>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</si>
  <si>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</si>
  <si>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</si>
  <si>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</si>
  <si>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</si>
  <si>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</si>
  <si>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</si>
  <si>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</si>
  <si>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</si>
  <si>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</si>
  <si>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</si>
  <si>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</si>
  <si>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</si>
  <si>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</si>
  <si>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</si>
  <si>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</si>
  <si>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</si>
  <si>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</si>
  <si>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</si>
  <si>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</si>
  <si>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</si>
  <si>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</si>
  <si>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</si>
  <si>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</si>
  <si>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</si>
  <si>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</si>
  <si>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</si>
  <si>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</si>
  <si>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</si>
  <si>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</si>
  <si>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</si>
  <si>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</si>
  <si>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</si>
  <si>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</si>
  <si>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</si>
  <si>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</si>
  <si>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</si>
  <si>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</si>
  <si>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</si>
  <si>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</si>
  <si>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</si>
  <si>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</si>
  <si>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</si>
  <si>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</si>
  <si>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</si>
  <si>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</si>
  <si>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</si>
  <si>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</si>
  <si>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</si>
  <si>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</si>
  <si>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</si>
  <si>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</si>
  <si>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</si>
  <si>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</si>
  <si>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</si>
  <si>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</si>
  <si>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</si>
  <si>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</si>
  <si>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</si>
  <si>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</si>
  <si>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</si>
  <si>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</si>
  <si>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</si>
  <si>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</si>
  <si>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</si>
  <si>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</si>
  <si>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</si>
  <si>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</si>
  <si>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</si>
  <si>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</si>
  <si>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</si>
  <si>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</si>
  <si>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</si>
  <si>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</si>
  <si>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</si>
  <si>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</si>
  <si>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</si>
  <si>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</si>
  <si>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</si>
  <si>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</si>
  <si>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</si>
  <si>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</si>
  <si>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</si>
  <si>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</si>
  <si>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</si>
  <si>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</si>
  <si>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</si>
  <si>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</si>
  <si>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</si>
  <si>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</si>
  <si>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</si>
  <si>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</si>
  <si>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</si>
  <si>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</si>
  <si>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</si>
  <si>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</si>
  <si>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</si>
  <si>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</si>
  <si>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</si>
  <si>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</si>
  <si>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</si>
  <si>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</si>
  <si>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</si>
  <si>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</si>
  <si>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</si>
  <si>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</si>
  <si>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</si>
  <si>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</si>
  <si>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</si>
  <si>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</si>
  <si>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</si>
  <si>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</si>
  <si>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</si>
  <si>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</si>
  <si>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</si>
  <si>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</si>
  <si>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</si>
  <si>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</si>
  <si>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</si>
  <si>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</si>
  <si>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</si>
  <si>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</si>
  <si>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</si>
  <si>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</si>
  <si>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</si>
  <si>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</si>
  <si>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</si>
  <si>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</si>
  <si>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</si>
  <si>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</si>
  <si>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</si>
  <si>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</si>
  <si>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</si>
  <si>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</si>
  <si>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</si>
  <si>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</si>
  <si>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</si>
  <si>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</si>
  <si>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</si>
  <si>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</si>
  <si>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</si>
  <si>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</si>
  <si>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</si>
  <si>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</si>
  <si>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</si>
  <si>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</si>
  <si>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</si>
  <si>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</si>
  <si>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</si>
  <si>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</si>
  <si>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</si>
  <si>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</si>
  <si>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</si>
  <si>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</si>
  <si>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</si>
  <si>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</si>
  <si>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</si>
  <si>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</si>
  <si>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</si>
  <si>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</si>
  <si>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</si>
  <si>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</si>
  <si>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</si>
  <si>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</si>
  <si>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</si>
  <si>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</si>
  <si>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</si>
  <si>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</si>
  <si>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</si>
  <si>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</si>
  <si>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</si>
  <si>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</si>
  <si>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</si>
  <si>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</si>
  <si>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</si>
  <si>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</si>
  <si>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</si>
  <si>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</si>
  <si>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</si>
  <si>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</si>
  <si>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</si>
  <si>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</si>
  <si>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</si>
  <si>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</si>
  <si>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</si>
  <si>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</si>
  <si>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</si>
  <si>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</si>
  <si>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</si>
  <si>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</si>
  <si>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</si>
  <si>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</si>
  <si>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</si>
  <si>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</si>
  <si>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</si>
  <si>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</si>
  <si>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</si>
  <si>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</si>
  <si>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</si>
  <si>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</si>
  <si>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</si>
  <si>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</si>
  <si>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</si>
  <si>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</si>
  <si>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</si>
  <si>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</si>
  <si>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</si>
  <si>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</si>
  <si>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</si>
  <si>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</si>
  <si>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</si>
  <si>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</si>
  <si>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</si>
  <si>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</si>
  <si>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</si>
  <si>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</si>
  <si>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</si>
  <si>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</si>
  <si>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</si>
  <si>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</si>
  <si>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</si>
  <si>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</si>
  <si>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</si>
  <si>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</si>
  <si>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</si>
  <si>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</si>
  <si>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</si>
  <si>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</si>
  <si>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</si>
  <si>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</si>
  <si>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</si>
  <si>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</si>
  <si>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</si>
  <si>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</si>
  <si>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</si>
  <si>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</si>
  <si>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</si>
  <si>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</si>
  <si>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</si>
  <si>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</si>
  <si>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</si>
  <si>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</si>
  <si>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</si>
  <si>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</si>
  <si>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</si>
  <si>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</si>
  <si>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</si>
  <si>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</si>
  <si>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</si>
  <si>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</si>
  <si>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</si>
  <si>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</si>
  <si>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</si>
  <si>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</si>
  <si>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</si>
  <si>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</si>
  <si>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</si>
  <si>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</si>
  <si>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</si>
  <si>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</si>
  <si>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</si>
  <si>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</si>
  <si>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</si>
  <si>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</si>
  <si>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</si>
  <si>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</si>
  <si>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</si>
  <si>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</si>
  <si>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</si>
  <si>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</si>
  <si>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</si>
  <si>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</si>
  <si>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</si>
  <si>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</si>
  <si>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</si>
  <si>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</si>
  <si>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</si>
  <si>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</si>
  <si>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</si>
  <si>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</si>
  <si>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</si>
  <si>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</si>
  <si>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</si>
  <si>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</si>
  <si>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</si>
  <si>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</si>
  <si>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</si>
  <si>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</si>
  <si>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</si>
  <si>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</si>
  <si>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</si>
  <si>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</si>
  <si>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</si>
  <si>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</si>
  <si>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</si>
  <si>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</si>
  <si>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</si>
  <si>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</si>
  <si>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</si>
  <si>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</si>
  <si>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</si>
  <si>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</si>
  <si>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</si>
  <si>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</si>
  <si>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</si>
  <si>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</si>
  <si>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</si>
  <si>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</si>
  <si>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</si>
  <si>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</si>
  <si>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</si>
  <si>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</si>
  <si>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</si>
  <si>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</si>
  <si>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</si>
  <si>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</si>
  <si>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</si>
  <si>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</si>
  <si>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</si>
  <si>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</si>
  <si>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</si>
  <si>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</si>
  <si>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</si>
  <si>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</si>
  <si>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</si>
  <si>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</si>
  <si>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</si>
  <si>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</si>
  <si>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</si>
  <si>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</si>
  <si>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</si>
  <si>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</si>
  <si>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</si>
  <si>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</si>
  <si>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</si>
  <si>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</si>
  <si>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</si>
  <si>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</si>
  <si>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</si>
  <si>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</si>
  <si>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</si>
  <si>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</si>
  <si>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</si>
  <si>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</si>
  <si>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</si>
  <si>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</si>
  <si>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</si>
  <si>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</si>
  <si>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</si>
  <si>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</si>
  <si>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</si>
  <si>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</si>
  <si>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</si>
  <si>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</si>
  <si>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</si>
  <si>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</si>
  <si>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</si>
  <si>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</si>
  <si>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</si>
  <si>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</si>
  <si>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</si>
  <si>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</si>
  <si>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</si>
  <si>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</si>
  <si>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</si>
  <si>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</si>
  <si>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</si>
  <si>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</si>
  <si>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</si>
  <si>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</si>
  <si>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</si>
  <si>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</si>
  <si>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</si>
  <si>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</si>
  <si>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</si>
  <si>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</si>
  <si>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</si>
  <si>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</si>
  <si>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</si>
  <si>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</si>
  <si>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</si>
  <si>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</si>
  <si>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</si>
  <si>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</si>
  <si>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</si>
  <si>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</si>
  <si>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</si>
  <si>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</si>
  <si>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</si>
  <si>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</si>
  <si>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</si>
  <si>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</si>
  <si>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</si>
  <si>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</si>
  <si>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</si>
  <si>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</si>
  <si>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</si>
  <si>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</si>
  <si>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</si>
  <si>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</si>
  <si>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</si>
  <si>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</si>
  <si>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</si>
  <si>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</si>
  <si>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</si>
  <si>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</si>
  <si>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</si>
  <si>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</si>
  <si>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</si>
  <si>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</si>
  <si>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</si>
  <si>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</si>
  <si>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</si>
  <si>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</si>
  <si>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</si>
  <si>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</si>
  <si>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</si>
  <si>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</si>
  <si>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</si>
  <si>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</si>
  <si>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</si>
  <si>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</si>
  <si>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</si>
  <si>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</si>
  <si>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</si>
  <si>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</si>
  <si>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</si>
  <si>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</si>
  <si>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</si>
  <si>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</si>
  <si>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</si>
  <si>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</si>
  <si>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</si>
  <si>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</si>
  <si>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</si>
  <si>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</si>
  <si>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</si>
  <si>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</si>
  <si>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</si>
  <si>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</si>
  <si>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</si>
  <si>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</si>
  <si>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</si>
  <si>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</si>
  <si>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</si>
  <si>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</si>
  <si>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</si>
  <si>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</si>
  <si>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</si>
  <si>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</si>
  <si>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</si>
  <si>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</si>
  <si>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</si>
  <si>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</si>
  <si>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</si>
  <si>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</si>
  <si>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</si>
  <si>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</si>
  <si>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</si>
  <si>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</si>
  <si>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</si>
  <si>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</si>
  <si>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</si>
  <si>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</si>
  <si>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</si>
  <si>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</si>
  <si>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</si>
  <si>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</si>
  <si>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</si>
  <si>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</si>
  <si>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</si>
  <si>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</si>
  <si>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</si>
  <si>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</si>
  <si>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</si>
  <si>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</si>
  <si>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</si>
  <si>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</si>
  <si>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</si>
  <si>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</si>
  <si>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</si>
  <si>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</si>
  <si>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</si>
  <si>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</si>
  <si>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</si>
  <si>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</si>
  <si>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</si>
  <si>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</si>
  <si>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</si>
  <si>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</si>
  <si>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</si>
  <si>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</si>
  <si>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</si>
  <si>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</si>
  <si>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</si>
  <si>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</si>
  <si>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</si>
  <si>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</si>
  <si>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</si>
  <si>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</si>
  <si>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</si>
  <si>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</si>
  <si>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</si>
  <si>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</si>
  <si>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</si>
  <si>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</si>
  <si>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</si>
  <si>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</si>
  <si>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</si>
  <si>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</si>
  <si>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</si>
  <si>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</si>
  <si>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</si>
  <si>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</si>
  <si>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</si>
  <si>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</si>
  <si>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</si>
  <si>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</si>
  <si>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</si>
  <si>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</si>
  <si>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</si>
  <si>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</si>
  <si>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</si>
  <si>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</si>
  <si>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</si>
  <si>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</si>
  <si>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</si>
  <si>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</si>
  <si>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</si>
  <si>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</si>
  <si>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</si>
  <si>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</si>
  <si>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</si>
  <si>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</si>
  <si>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</si>
  <si>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</si>
  <si>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</si>
  <si>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</si>
  <si>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</si>
  <si>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</si>
  <si>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</si>
  <si>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</si>
  <si>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</si>
  <si>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</si>
  <si>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</si>
  <si>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</si>
  <si>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</si>
  <si>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</si>
  <si>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</si>
  <si>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</si>
  <si>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</si>
  <si>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</si>
  <si>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</si>
  <si>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</si>
  <si>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</si>
  <si>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</si>
  <si>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</si>
  <si>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</si>
  <si>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</si>
  <si>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</si>
  <si>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</si>
  <si>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</si>
  <si>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</si>
  <si>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</si>
  <si>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</si>
  <si>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</si>
  <si>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</si>
  <si>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</si>
  <si>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</si>
  <si>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</si>
  <si>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</si>
  <si>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</si>
  <si>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</si>
  <si>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</si>
  <si>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</si>
  <si>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</si>
  <si>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</si>
  <si>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</si>
  <si>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</si>
  <si>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</si>
  <si>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</si>
  <si>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</si>
  <si>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</si>
  <si>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</si>
  <si>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</si>
  <si>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</si>
  <si>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</si>
  <si>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</si>
  <si>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</si>
  <si>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</si>
  <si>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</si>
  <si>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</si>
  <si>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</si>
  <si>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</si>
  <si>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</si>
  <si>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</si>
  <si>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</si>
  <si>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</si>
  <si>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</si>
  <si>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</si>
  <si>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</si>
  <si>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</si>
  <si>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</si>
  <si>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</si>
  <si>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</si>
  <si>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</si>
  <si>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</si>
  <si>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</si>
  <si>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</si>
  <si>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</si>
  <si>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</si>
  <si>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</si>
  <si>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</si>
  <si>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</si>
  <si>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</si>
  <si>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</si>
  <si>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</si>
  <si>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</si>
  <si>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</si>
  <si>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</si>
  <si>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</si>
  <si>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</si>
  <si>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</si>
  <si>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</si>
  <si>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</si>
  <si>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</si>
  <si>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</si>
  <si>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</si>
  <si>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</si>
  <si>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</si>
  <si>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</si>
  <si>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</si>
  <si>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</si>
  <si>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</si>
  <si>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</si>
  <si>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</si>
  <si>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</si>
  <si>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</si>
  <si>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</si>
  <si>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</si>
  <si>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</si>
  <si>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</si>
  <si>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</si>
  <si>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</si>
  <si>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</si>
  <si>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</si>
  <si>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</si>
  <si>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</si>
  <si>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</si>
  <si>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</si>
  <si>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</si>
  <si>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</si>
  <si>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</si>
  <si>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</si>
  <si>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</si>
  <si>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</si>
  <si>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</si>
  <si>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</si>
  <si>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</si>
  <si>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</si>
  <si>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</si>
  <si>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</si>
  <si>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</si>
  <si>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</si>
  <si>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</si>
  <si>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</si>
  <si>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</si>
  <si>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</si>
  <si>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</si>
  <si>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</si>
  <si>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</si>
  <si>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</si>
  <si>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</si>
  <si>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</si>
  <si>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</si>
  <si>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</si>
  <si>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</si>
  <si>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</si>
  <si>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</si>
  <si>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</si>
  <si>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</si>
  <si>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</si>
  <si>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</si>
  <si>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</si>
  <si>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</si>
  <si>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</si>
  <si>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</si>
  <si>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</si>
  <si>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</si>
  <si>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</si>
  <si>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</si>
  <si>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</si>
  <si>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</si>
  <si>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</si>
  <si>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</si>
  <si>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</si>
  <si>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</si>
  <si>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</si>
  <si>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</si>
  <si>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</si>
  <si>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</si>
  <si>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</si>
  <si>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</si>
  <si>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</si>
  <si>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</si>
  <si>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</si>
  <si>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</si>
  <si>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</si>
  <si>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</si>
  <si>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</si>
  <si>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</si>
  <si>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</si>
  <si>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</si>
  <si>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</si>
  <si>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</si>
  <si>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</si>
  <si>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</si>
  <si>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</si>
  <si>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</si>
  <si>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</si>
  <si>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</si>
  <si>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</si>
  <si>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</si>
  <si>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</si>
  <si>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</si>
  <si>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</si>
  <si>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</si>
  <si>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</si>
  <si>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</si>
  <si>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</si>
  <si>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</si>
  <si>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</si>
  <si>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</si>
  <si>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</si>
  <si>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</si>
  <si>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</si>
  <si>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</si>
  <si>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</si>
  <si>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</si>
  <si>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</si>
  <si>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</si>
  <si>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</si>
  <si>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</si>
  <si>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</si>
  <si>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</si>
  <si>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</si>
  <si>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</si>
  <si>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</si>
  <si>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</si>
  <si>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</si>
  <si>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</si>
  <si>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</si>
  <si>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</si>
  <si>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</si>
  <si>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</si>
  <si>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</si>
  <si>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</si>
  <si>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</si>
  <si>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</si>
  <si>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</si>
  <si>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</si>
  <si>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</si>
  <si>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</si>
  <si>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</si>
  <si>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</si>
  <si>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</si>
  <si>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</si>
  <si>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</si>
  <si>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</si>
  <si>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</si>
  <si>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</si>
  <si>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</si>
  <si>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</si>
  <si>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</si>
  <si>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</si>
  <si>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</si>
  <si>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</si>
  <si>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</si>
  <si>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</si>
  <si>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</si>
  <si>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</si>
  <si>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</si>
  <si>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</si>
  <si>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</si>
  <si>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</si>
  <si>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</si>
  <si>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</si>
  <si>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</si>
  <si>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</si>
  <si>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</si>
  <si>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</si>
  <si>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</si>
  <si>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</si>
  <si>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</si>
  <si>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</si>
  <si>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</si>
  <si>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</si>
  <si>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</si>
  <si>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</si>
  <si>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</si>
  <si>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</si>
  <si>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</si>
  <si>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</si>
  <si>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</si>
  <si>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</si>
  <si>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</si>
  <si>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</si>
  <si>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</si>
  <si>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</si>
  <si>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</si>
  <si>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</si>
  <si>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</si>
  <si>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</si>
  <si>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</si>
  <si>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</si>
  <si>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</si>
  <si>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</si>
  <si>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</si>
  <si>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</si>
  <si>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</si>
  <si>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</si>
  <si>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</si>
  <si>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</si>
  <si>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</si>
  <si>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</si>
  <si>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</si>
  <si>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</si>
  <si>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</si>
  <si>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</si>
  <si>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</si>
  <si>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</si>
  <si>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</si>
  <si>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</si>
  <si>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</si>
  <si>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</si>
  <si>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</si>
  <si>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</si>
  <si>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</si>
  <si>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</si>
  <si>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</si>
  <si>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</si>
  <si>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</si>
  <si>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</si>
  <si>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</si>
  <si>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</si>
  <si>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</si>
  <si>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</si>
  <si>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</si>
  <si>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</si>
  <si>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</si>
  <si>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</si>
  <si>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</si>
  <si>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</si>
  <si>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</si>
  <si>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</si>
  <si>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</si>
  <si>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</si>
  <si>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</si>
  <si>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</si>
  <si>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</si>
  <si>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</si>
  <si>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</si>
  <si>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</si>
  <si>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</si>
  <si>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</si>
  <si>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</si>
  <si>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</si>
  <si>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</si>
  <si>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</si>
  <si>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</si>
  <si>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</si>
  <si>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</si>
  <si>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</si>
  <si>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</si>
  <si>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</si>
  <si>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</si>
  <si>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</si>
  <si>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</si>
  <si>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</si>
  <si>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</si>
  <si>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</si>
  <si>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</si>
  <si>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</si>
  <si>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</si>
  <si>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</si>
  <si>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</si>
  <si>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</si>
  <si>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</si>
  <si>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</si>
  <si>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</si>
  <si>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</si>
  <si>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</si>
  <si>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</si>
  <si>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</si>
  <si>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</si>
  <si>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</si>
  <si>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</si>
  <si>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</si>
  <si>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</si>
  <si>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</si>
  <si>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</si>
  <si>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</si>
  <si>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</si>
  <si>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</si>
  <si>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</si>
  <si>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</si>
  <si>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</si>
  <si>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</si>
  <si>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</si>
  <si>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</si>
  <si>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</si>
  <si>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</si>
  <si>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</si>
  <si>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</si>
  <si>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</si>
  <si>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</si>
  <si>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</si>
  <si>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</si>
  <si>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</si>
  <si>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</si>
  <si>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</si>
  <si>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</si>
  <si>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</si>
  <si>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</si>
  <si>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</si>
  <si>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</si>
  <si>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</si>
  <si>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</si>
  <si>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</si>
  <si>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</si>
  <si>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</si>
  <si>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</si>
  <si>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</si>
  <si>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</si>
  <si>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</si>
  <si>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</si>
  <si>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</si>
  <si>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</si>
  <si>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</si>
  <si>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</si>
  <si>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</si>
  <si>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</si>
  <si>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</si>
  <si>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</si>
  <si>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</si>
  <si>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</si>
  <si>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</si>
  <si>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</si>
  <si>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</si>
  <si>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</si>
  <si>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</si>
  <si>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</si>
  <si>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</si>
  <si>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</si>
  <si>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</si>
  <si>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</si>
  <si>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</si>
  <si>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</si>
  <si>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</si>
  <si>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</si>
  <si>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</si>
  <si>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</si>
  <si>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</si>
  <si>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</si>
  <si>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</si>
  <si>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</si>
  <si>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</si>
  <si>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</si>
  <si>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</si>
  <si>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</si>
  <si>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</si>
  <si>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</si>
  <si>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</si>
  <si>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</si>
  <si>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</si>
  <si>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</si>
  <si>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</si>
  <si>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</si>
  <si>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</si>
  <si>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</si>
  <si>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</si>
  <si>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</si>
  <si>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</si>
  <si>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</si>
  <si>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</si>
  <si>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</si>
  <si>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</si>
  <si>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</si>
  <si>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</si>
  <si>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</si>
  <si>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</si>
  <si>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</si>
  <si>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</si>
  <si>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</si>
  <si>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</si>
  <si>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</si>
  <si>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</si>
  <si>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</si>
  <si>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</si>
  <si>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</si>
  <si>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</si>
  <si>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</si>
  <si>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</si>
  <si>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</si>
  <si>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</si>
  <si>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</si>
  <si>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</si>
  <si>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</si>
  <si>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</si>
  <si>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</si>
  <si>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</si>
  <si>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</si>
  <si>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</si>
  <si>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</si>
  <si>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</si>
  <si>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</si>
  <si>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</si>
  <si>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</si>
  <si>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</si>
  <si>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</si>
  <si>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</si>
  <si>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</si>
  <si>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</si>
  <si>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</si>
  <si>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</si>
  <si>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</si>
  <si>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</si>
  <si>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</si>
  <si>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</si>
  <si>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</si>
  <si>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</si>
  <si>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</si>
  <si>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</si>
  <si>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</si>
  <si>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</si>
  <si>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</si>
  <si>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</si>
  <si>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</si>
  <si>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</si>
  <si>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</si>
  <si>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</si>
  <si>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</si>
  <si>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</si>
  <si>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</si>
  <si>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</si>
  <si>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</si>
  <si>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</si>
  <si>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</si>
  <si>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</si>
  <si>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</si>
  <si>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</si>
  <si>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</si>
  <si>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</si>
  <si>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</si>
  <si>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</si>
  <si>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</si>
  <si>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</si>
  <si>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</si>
  <si>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</si>
  <si>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</si>
  <si>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</si>
  <si>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</si>
  <si>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</si>
  <si>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</si>
  <si>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</si>
  <si>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</si>
  <si>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</si>
  <si>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</si>
  <si>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</si>
  <si>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</si>
  <si>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</si>
  <si>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</si>
  <si>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</si>
  <si>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</si>
  <si>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</si>
  <si>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</si>
  <si>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</si>
  <si>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</si>
  <si>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</si>
  <si>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</si>
  <si>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</si>
  <si>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</si>
  <si>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</si>
  <si>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</si>
  <si>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</si>
  <si>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</si>
  <si>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</si>
  <si>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</si>
  <si>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</si>
  <si>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</si>
  <si>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</si>
  <si>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</si>
  <si>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</si>
  <si>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</si>
  <si>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</si>
  <si>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</si>
  <si>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</si>
  <si>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</si>
  <si>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</si>
  <si>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</si>
  <si>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</si>
  <si>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</si>
  <si>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</si>
  <si>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</si>
  <si>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</si>
  <si>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</si>
  <si>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</si>
  <si>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</si>
  <si>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</si>
  <si>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</si>
  <si>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</si>
  <si>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</si>
  <si>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</si>
  <si>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</si>
  <si>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</si>
  <si>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</si>
  <si>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</si>
  <si>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</si>
  <si>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</si>
  <si>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</si>
  <si>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</si>
  <si>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</si>
  <si>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</si>
  <si>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</si>
  <si>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</si>
  <si>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</si>
  <si>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</si>
  <si>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</si>
  <si>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</si>
  <si>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</si>
  <si>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</si>
  <si>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</si>
  <si>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</si>
  <si>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</si>
  <si>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</si>
  <si>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</si>
  <si>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</si>
  <si>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</si>
  <si>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</si>
  <si>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</si>
  <si>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</si>
  <si>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</si>
  <si>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</si>
  <si>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</si>
  <si>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</si>
  <si>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</si>
  <si>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</si>
  <si>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</si>
  <si>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</si>
  <si>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</si>
  <si>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</si>
  <si>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</si>
  <si>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</si>
  <si>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</si>
  <si>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</si>
  <si>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</si>
  <si>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</si>
  <si>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</si>
  <si>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</si>
  <si>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</si>
  <si>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</si>
  <si>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</si>
  <si>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</si>
  <si>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</si>
  <si>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</si>
  <si>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</si>
  <si>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</si>
  <si>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</si>
  <si>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</si>
  <si>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</si>
  <si>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</si>
  <si>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</si>
  <si>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</si>
  <si>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</si>
  <si>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</si>
  <si>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</si>
  <si>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</si>
  <si>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</si>
  <si>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</si>
  <si>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</si>
  <si>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</si>
  <si>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</si>
  <si>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</si>
  <si>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</si>
  <si>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</si>
  <si>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</si>
  <si>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</si>
  <si>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</si>
  <si>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</si>
  <si>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</si>
  <si>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</si>
  <si>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</si>
  <si>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</si>
  <si>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</si>
  <si>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</si>
  <si>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</si>
  <si>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</si>
  <si>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</si>
  <si>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</si>
  <si>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</si>
  <si>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</si>
  <si>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</si>
  <si>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</si>
  <si>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</si>
  <si>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</si>
  <si>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</si>
  <si>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</si>
  <si>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</si>
  <si>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</si>
  <si>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</si>
  <si>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</si>
  <si>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</si>
  <si>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</si>
  <si>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</si>
  <si>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</si>
  <si>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</si>
  <si>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</si>
  <si>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</si>
  <si>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</si>
  <si>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</si>
  <si>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</si>
  <si>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</si>
  <si>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</si>
  <si>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</si>
  <si>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</si>
  <si>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</si>
  <si>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</si>
  <si>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</si>
  <si>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</si>
  <si>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</si>
  <si>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</si>
  <si>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</si>
  <si>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</si>
  <si>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</si>
  <si>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</si>
  <si>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</si>
  <si>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</si>
  <si>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</si>
  <si>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</si>
  <si>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</si>
  <si>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</si>
  <si>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</si>
  <si>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</si>
  <si>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</si>
  <si>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</si>
  <si>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</si>
  <si>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</si>
  <si>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</si>
  <si>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</si>
  <si>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</si>
  <si>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</si>
  <si>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</si>
  <si>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</si>
  <si>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</si>
  <si>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</si>
  <si>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</si>
  <si>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</si>
  <si>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</si>
  <si>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</si>
  <si>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</si>
  <si>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</si>
  <si>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</si>
  <si>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</si>
  <si>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</si>
  <si>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</si>
  <si>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</si>
  <si>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</si>
  <si>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</si>
  <si>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</si>
  <si>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</si>
  <si>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</si>
  <si>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</si>
  <si>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</si>
  <si>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</si>
  <si>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</si>
  <si>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</si>
  <si>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</si>
  <si>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</si>
  <si>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</si>
  <si>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</si>
  <si>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</si>
  <si>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</si>
  <si>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</si>
  <si>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</si>
  <si>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</si>
  <si>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</si>
  <si>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</si>
  <si>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</si>
  <si>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</si>
  <si>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</si>
  <si>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</si>
  <si>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</si>
  <si>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</si>
  <si>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</si>
  <si>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</si>
  <si>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</si>
  <si>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</si>
  <si>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</si>
  <si>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</si>
  <si>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</si>
  <si>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</si>
  <si>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</si>
  <si>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</si>
  <si>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</si>
  <si>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</si>
  <si>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</si>
  <si>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</si>
  <si>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</si>
  <si>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</si>
  <si>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</si>
  <si>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</si>
  <si>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</si>
  <si>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</si>
  <si>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</si>
  <si>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</si>
  <si>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</si>
  <si>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</si>
  <si>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</si>
  <si>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</si>
  <si>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</si>
  <si>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</si>
  <si>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</si>
  <si>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</si>
  <si>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</si>
  <si>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</si>
  <si>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</si>
  <si>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</si>
  <si>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</si>
  <si>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</si>
  <si>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</si>
  <si>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</si>
  <si>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</si>
  <si>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</si>
  <si>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</si>
  <si>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</si>
  <si>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</si>
  <si>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</si>
  <si>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</si>
  <si>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</si>
  <si>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</si>
  <si>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</si>
  <si>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</si>
  <si>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</si>
  <si>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</si>
  <si>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</si>
  <si>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</si>
  <si>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</si>
  <si>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</si>
  <si>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</si>
  <si>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</si>
  <si>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</si>
  <si>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</si>
  <si>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</si>
  <si>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</si>
  <si>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</si>
  <si>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</si>
  <si>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</si>
  <si>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</si>
  <si>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</si>
  <si>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</si>
  <si>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</si>
  <si>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</si>
  <si>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</si>
  <si>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</si>
  <si>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</si>
  <si>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</si>
  <si>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</si>
  <si>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</si>
  <si>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</si>
  <si>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</si>
  <si>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</si>
  <si>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</si>
  <si>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</si>
  <si>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</si>
  <si>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</si>
  <si>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</si>
  <si>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</si>
  <si>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</si>
  <si>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</si>
  <si>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</si>
  <si>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</si>
  <si>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</si>
  <si>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</si>
  <si>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</si>
  <si>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</si>
  <si>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</si>
  <si>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</si>
  <si>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</si>
  <si>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</si>
  <si>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</si>
  <si>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</si>
  <si>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</si>
  <si>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</si>
  <si>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</si>
  <si>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</si>
  <si>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</si>
  <si>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</si>
  <si>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</si>
  <si>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</si>
  <si>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</si>
  <si>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</si>
  <si>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</si>
  <si>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</si>
  <si>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</si>
  <si>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</si>
  <si>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</si>
  <si>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</si>
  <si>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</si>
  <si>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</si>
  <si>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</si>
  <si>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</si>
  <si>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</si>
  <si>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</si>
  <si>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</si>
  <si>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</si>
  <si>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</si>
  <si>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</si>
  <si>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</si>
  <si>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</si>
  <si>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</si>
  <si>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</si>
  <si>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</si>
  <si>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</si>
  <si>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</si>
  <si>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</si>
  <si>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</si>
  <si>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</si>
  <si>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</si>
  <si>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</si>
  <si>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</si>
  <si>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</si>
  <si>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</si>
  <si>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</si>
  <si>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</si>
  <si>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</si>
  <si>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</si>
  <si>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</si>
  <si>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</si>
  <si>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</si>
  <si>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</si>
  <si>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</si>
  <si>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</si>
  <si>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</si>
  <si>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</si>
  <si>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</si>
  <si>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</si>
  <si>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</si>
  <si>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</si>
  <si>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</si>
  <si>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</si>
  <si>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</si>
  <si>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</si>
  <si>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</si>
  <si>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</si>
  <si>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</si>
  <si>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</si>
  <si>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</si>
  <si>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</si>
  <si>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</si>
  <si>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</si>
  <si>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</si>
  <si>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</si>
  <si>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</si>
  <si>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</si>
  <si>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</si>
  <si>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</si>
  <si>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</si>
  <si>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</si>
  <si>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</si>
  <si>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</si>
  <si>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</si>
  <si>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</si>
  <si>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</si>
  <si>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</si>
  <si>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</si>
  <si>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</si>
  <si>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</si>
  <si>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</si>
  <si>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</si>
  <si>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</si>
  <si>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</si>
  <si>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</si>
  <si>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</si>
  <si>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</si>
  <si>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</si>
  <si>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</si>
  <si>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</si>
  <si>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</si>
  <si>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</si>
  <si>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</si>
  <si>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</si>
  <si>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</si>
  <si>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</si>
  <si>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</si>
  <si>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</si>
  <si>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</si>
  <si>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</si>
  <si>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</si>
  <si>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</si>
  <si>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</si>
  <si>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</si>
  <si>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</si>
  <si>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</si>
  <si>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</si>
  <si>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</si>
  <si>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</si>
  <si>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</si>
  <si>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</si>
  <si>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</si>
  <si>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</si>
  <si>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</si>
  <si>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</si>
  <si>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</si>
  <si>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</si>
  <si>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</si>
  <si>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</si>
  <si>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</si>
  <si>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</si>
  <si>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</si>
  <si>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</si>
  <si>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</si>
  <si>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</si>
  <si>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</si>
  <si>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</si>
  <si>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</si>
  <si>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</si>
  <si>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</si>
  <si>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</si>
  <si>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</si>
  <si>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</si>
  <si>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</si>
  <si>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</si>
  <si>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</si>
  <si>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</si>
  <si>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</si>
  <si>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</si>
  <si>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</si>
  <si>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</si>
  <si>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</si>
  <si>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</si>
  <si>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</si>
  <si>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</si>
  <si>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</si>
  <si>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</si>
  <si>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</si>
  <si>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</si>
  <si>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</si>
  <si>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</si>
  <si>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</si>
  <si>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</si>
  <si>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</si>
  <si>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</si>
  <si>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</si>
  <si>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</si>
  <si>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</si>
  <si>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</si>
  <si>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</si>
  <si>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</si>
  <si>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</si>
  <si>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</si>
  <si>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</si>
  <si>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</si>
  <si>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</si>
  <si>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</si>
  <si>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</si>
  <si>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</si>
  <si>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</si>
  <si>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</si>
  <si>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</si>
  <si>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</si>
  <si>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</si>
  <si>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</si>
  <si>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</si>
  <si>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</si>
  <si>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</si>
  <si>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</si>
  <si>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</si>
  <si>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</si>
  <si>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</si>
  <si>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</si>
  <si>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</si>
  <si>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</si>
  <si>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</si>
  <si>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</si>
  <si>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</si>
  <si>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</si>
  <si>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</si>
  <si>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</si>
  <si>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</si>
  <si>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</si>
  <si>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</si>
  <si>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</si>
  <si>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</si>
  <si>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</si>
  <si>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</si>
  <si>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</si>
  <si>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</si>
  <si>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</si>
  <si>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</si>
  <si>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</si>
  <si>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</si>
  <si>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</si>
  <si>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</si>
  <si>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</si>
  <si>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</si>
  <si>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</si>
  <si>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</si>
  <si>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</si>
  <si>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</si>
  <si>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</si>
  <si>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</si>
  <si>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</si>
  <si>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</si>
  <si>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</si>
  <si>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</si>
  <si>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</si>
  <si>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</si>
  <si>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</si>
  <si>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</si>
  <si>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</si>
  <si>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</si>
  <si>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</si>
  <si>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</si>
  <si>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</si>
  <si>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</si>
  <si>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</si>
  <si>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</si>
  <si>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</si>
  <si>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</si>
  <si>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</si>
  <si>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</si>
  <si>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</si>
  <si>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</si>
  <si>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</si>
  <si>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</si>
  <si>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</si>
  <si>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</si>
  <si>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</si>
  <si>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</si>
  <si>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</si>
  <si>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</si>
  <si>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</si>
  <si>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</si>
  <si>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</si>
  <si>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</si>
  <si>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</si>
  <si>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</si>
  <si>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</si>
  <si>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</si>
  <si>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</si>
  <si>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</si>
  <si>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</si>
  <si>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</si>
  <si>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</si>
  <si>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</si>
  <si>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</si>
  <si>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</si>
  <si>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</si>
  <si>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</si>
  <si>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</si>
  <si>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</si>
  <si>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</si>
  <si>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</si>
  <si>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</si>
  <si>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</si>
  <si>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</si>
  <si>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</si>
  <si>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</si>
  <si>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</si>
  <si>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</si>
  <si>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</si>
  <si>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</si>
  <si>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</si>
  <si>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</si>
  <si>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</si>
  <si>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</si>
  <si>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</si>
  <si>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</si>
  <si>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</si>
  <si>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</si>
  <si>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</si>
  <si>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</si>
  <si>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</si>
  <si>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</si>
  <si>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</si>
  <si>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</si>
  <si>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</si>
  <si>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</si>
  <si>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</si>
  <si>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</si>
  <si>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</si>
  <si>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</si>
  <si>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</si>
  <si>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</si>
  <si>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</si>
  <si>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</si>
  <si>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</si>
  <si>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</si>
  <si>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</si>
  <si>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</si>
  <si>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</si>
  <si>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</si>
  <si>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</si>
  <si>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</si>
  <si>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</si>
  <si>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</si>
  <si>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</si>
  <si>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</si>
  <si>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</si>
  <si>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</si>
  <si>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</si>
  <si>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</si>
  <si>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</si>
  <si>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</si>
  <si>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</si>
  <si>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</si>
  <si>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</si>
  <si>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</si>
  <si>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</si>
  <si>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</si>
  <si>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</si>
  <si>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</si>
  <si>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</si>
  <si>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</si>
  <si>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</si>
  <si>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</si>
  <si>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</si>
  <si>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</si>
  <si>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</si>
  <si>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</si>
  <si>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</si>
  <si>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</si>
  <si>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</si>
  <si>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</si>
  <si>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</si>
  <si>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</si>
  <si>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</si>
  <si>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</si>
  <si>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</si>
  <si>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</si>
  <si>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</si>
  <si>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</si>
  <si>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</si>
  <si>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</si>
  <si>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</si>
  <si>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</si>
  <si>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</si>
  <si>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</si>
  <si>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</si>
  <si>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</si>
  <si>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</si>
  <si>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</si>
  <si>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</si>
  <si>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</si>
  <si>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</si>
  <si>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</si>
  <si>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</si>
  <si>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</si>
  <si>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</si>
  <si>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</si>
  <si>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</si>
  <si>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</si>
  <si>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</si>
  <si>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</si>
  <si>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</si>
  <si>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</si>
  <si>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</si>
  <si>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</si>
  <si>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</si>
  <si>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</si>
  <si>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</si>
  <si>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</si>
  <si>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</si>
  <si>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</si>
  <si>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</si>
  <si>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</si>
  <si>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</si>
  <si>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</si>
  <si>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</si>
  <si>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</si>
  <si>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</si>
  <si>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</si>
  <si>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</si>
  <si>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</si>
  <si>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</si>
  <si>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</si>
  <si>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</si>
  <si>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</si>
  <si>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</si>
  <si>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</si>
  <si>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</si>
  <si>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</si>
  <si>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</si>
  <si>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</si>
  <si>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</si>
  <si>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</si>
  <si>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</si>
  <si>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</si>
  <si>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</si>
  <si>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</si>
  <si>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</si>
  <si>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</si>
  <si>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</si>
  <si>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</si>
  <si>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</si>
  <si>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</si>
  <si>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</si>
  <si>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</si>
  <si>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</si>
  <si>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</si>
  <si>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</si>
  <si>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</si>
  <si>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</si>
  <si>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</si>
  <si>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</si>
  <si>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</si>
  <si>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</si>
  <si>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</si>
  <si>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</si>
  <si>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</si>
  <si>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</si>
  <si>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</si>
  <si>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</si>
  <si>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</si>
  <si>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</si>
  <si>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</si>
  <si>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</si>
  <si>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</si>
  <si>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</si>
  <si>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</si>
  <si>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</si>
  <si>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</si>
  <si>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</si>
  <si>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</si>
  <si>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</si>
  <si>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</si>
  <si>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</si>
  <si>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</si>
  <si>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</si>
  <si>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</si>
  <si>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</si>
  <si>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</si>
  <si>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</si>
  <si>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</si>
  <si>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</si>
  <si>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</si>
  <si>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</si>
  <si>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</si>
  <si>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</si>
  <si>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</si>
  <si>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</si>
  <si>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</si>
  <si>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</si>
  <si>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</si>
  <si>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</si>
  <si>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</si>
  <si>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</si>
  <si>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</si>
  <si>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</si>
  <si>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</si>
  <si>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</si>
  <si>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</si>
  <si>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</si>
  <si>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</si>
  <si>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</si>
  <si>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</si>
  <si>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</si>
  <si>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</si>
  <si>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</si>
  <si>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</si>
  <si>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</si>
  <si>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</si>
  <si>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</si>
  <si>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</si>
  <si>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</si>
  <si>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</si>
  <si>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</si>
  <si>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</si>
  <si>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</si>
  <si>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</si>
  <si>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</si>
  <si>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</si>
  <si>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</si>
  <si>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</si>
  <si>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</si>
  <si>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</si>
  <si>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</si>
  <si>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</si>
  <si>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</si>
  <si>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</si>
  <si>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</si>
  <si>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</si>
  <si>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</si>
  <si>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</si>
  <si>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</si>
  <si>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</si>
  <si>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</si>
  <si>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</si>
  <si>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</si>
  <si>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</si>
  <si>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</si>
  <si>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</si>
  <si>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</si>
  <si>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</si>
  <si>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</si>
  <si>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</si>
  <si>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</si>
  <si>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</si>
  <si>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</si>
  <si>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</si>
  <si>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</si>
  <si>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</si>
  <si>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</si>
  <si>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</si>
  <si>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</si>
  <si>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</si>
  <si>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</si>
  <si>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</si>
  <si>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</si>
  <si>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</si>
  <si>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</si>
  <si>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</si>
  <si>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</si>
  <si>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</si>
  <si>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</si>
  <si>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</si>
  <si>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</si>
  <si>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</si>
  <si>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</si>
  <si>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</si>
  <si>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</si>
  <si>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</si>
  <si>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</si>
  <si>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</si>
  <si>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</si>
  <si>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</si>
  <si>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</si>
  <si>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</si>
  <si>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</si>
  <si>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</si>
  <si>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</si>
  <si>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</si>
  <si>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</si>
  <si>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</si>
  <si>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</si>
  <si>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</si>
  <si>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</si>
  <si>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</si>
  <si>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</si>
  <si>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</si>
  <si>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</si>
  <si>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</si>
  <si>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</si>
  <si>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</si>
  <si>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</si>
  <si>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</si>
  <si>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</si>
  <si>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</si>
  <si>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</si>
  <si>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</si>
  <si>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</si>
  <si>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</si>
  <si>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</si>
  <si>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</si>
  <si>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</si>
  <si>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</si>
  <si>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</si>
  <si>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</si>
  <si>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</si>
  <si>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</si>
  <si>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</si>
  <si>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</si>
  <si>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</si>
  <si>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</si>
  <si>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</si>
  <si>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</si>
  <si>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</si>
  <si>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</si>
  <si>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</si>
  <si>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</si>
  <si>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</si>
  <si>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</si>
  <si>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</si>
  <si>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</si>
  <si>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</si>
  <si>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</si>
  <si>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</si>
  <si>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</si>
  <si>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</si>
  <si>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</si>
  <si>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</si>
  <si>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</si>
  <si>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</si>
  <si>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</si>
  <si>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</si>
  <si>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</si>
  <si>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</si>
  <si>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</si>
  <si>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</si>
  <si>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</si>
  <si>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</si>
  <si>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</si>
  <si>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</si>
  <si>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</si>
  <si>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</si>
  <si>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</si>
  <si>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</si>
  <si>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</si>
  <si>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</si>
  <si>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</si>
  <si>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</si>
  <si>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</si>
  <si>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</si>
  <si>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</si>
  <si>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</si>
  <si>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</si>
  <si>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</si>
  <si>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</si>
  <si>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</si>
  <si>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</si>
  <si>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</si>
  <si>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</si>
  <si>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</si>
  <si>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</si>
  <si>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</si>
  <si>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</si>
  <si>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</si>
  <si>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</si>
  <si>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</si>
  <si>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</si>
  <si>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</si>
  <si>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</si>
  <si>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</si>
  <si>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</si>
  <si>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</si>
  <si>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</si>
  <si>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</si>
  <si>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</si>
  <si>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</si>
  <si>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</si>
  <si>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</si>
  <si>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</si>
  <si>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</si>
  <si>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</si>
  <si>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</si>
  <si>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</si>
  <si>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</si>
  <si>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</si>
  <si>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</si>
  <si>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</si>
  <si>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</si>
  <si>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</si>
  <si>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</si>
  <si>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</si>
  <si>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</si>
  <si>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</si>
  <si>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</si>
  <si>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</si>
  <si>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</si>
  <si>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</si>
  <si>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</si>
  <si>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</si>
  <si>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</si>
  <si>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</si>
  <si>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</si>
  <si>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</si>
  <si>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</si>
  <si>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</si>
  <si>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</si>
  <si>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</si>
  <si>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</si>
  <si>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</si>
  <si>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</si>
  <si>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</si>
  <si>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</si>
  <si>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</si>
  <si>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</si>
  <si>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</si>
  <si>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</si>
  <si>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</si>
  <si>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</si>
  <si>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</si>
  <si>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</si>
  <si>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</si>
  <si>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</si>
  <si>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</si>
  <si>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</si>
  <si>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</si>
  <si>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</si>
  <si>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</si>
  <si>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</si>
  <si>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</si>
  <si>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</si>
  <si>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</si>
  <si>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</si>
  <si>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</si>
  <si>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</si>
  <si>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</si>
  <si>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</si>
  <si>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</si>
  <si>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</si>
  <si>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</si>
  <si>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</si>
  <si>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</si>
  <si>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</si>
  <si>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</si>
  <si>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</si>
  <si>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</si>
  <si>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</si>
  <si>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</si>
  <si>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</si>
  <si>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</si>
  <si>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</si>
  <si>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</si>
  <si>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</si>
  <si>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</si>
  <si>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</si>
  <si>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</si>
  <si>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</si>
  <si>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</si>
  <si>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</si>
  <si>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</si>
  <si>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</si>
  <si>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</si>
  <si>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</si>
  <si>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</si>
  <si>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</si>
  <si>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</si>
  <si>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</si>
  <si>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</si>
  <si>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</si>
  <si>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</si>
  <si>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</si>
  <si>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</si>
  <si>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</si>
  <si>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</si>
  <si>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</si>
  <si>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</si>
  <si>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</si>
  <si>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</si>
  <si>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</si>
  <si>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</si>
  <si>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</si>
  <si>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</si>
  <si>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</si>
  <si>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</si>
  <si>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</si>
  <si>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</si>
  <si>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</si>
  <si>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</si>
  <si>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</si>
  <si>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</si>
  <si>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</si>
  <si>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</si>
  <si>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</si>
  <si>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</si>
  <si>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</si>
  <si>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</si>
  <si>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</si>
  <si>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</si>
  <si>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</si>
  <si>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</si>
  <si>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</si>
  <si>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</si>
  <si>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</si>
  <si>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</si>
  <si>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</si>
  <si>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</si>
  <si>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</si>
  <si>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</si>
  <si>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</si>
  <si>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</si>
  <si>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</si>
  <si>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</si>
  <si>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</si>
  <si>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</si>
  <si>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</si>
  <si>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</si>
  <si>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</si>
  <si>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</si>
  <si>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</si>
  <si>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</si>
  <si>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</si>
  <si>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</si>
  <si>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</si>
  <si>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</si>
  <si>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</si>
  <si>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</si>
  <si>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</si>
  <si>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</si>
  <si>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</si>
  <si>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</si>
  <si>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</si>
  <si>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</si>
  <si>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</si>
  <si>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</si>
  <si>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</si>
  <si>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</si>
  <si>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</si>
  <si>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</si>
  <si>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</si>
  <si>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</si>
  <si>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</si>
  <si>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</si>
  <si>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</si>
  <si>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</si>
  <si>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</si>
  <si>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</si>
  <si>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</si>
  <si>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</si>
  <si>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</si>
  <si>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</si>
  <si>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</si>
  <si>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</si>
  <si>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</si>
  <si>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</si>
  <si>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</si>
  <si>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</si>
  <si>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</si>
  <si>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</si>
  <si>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</si>
  <si>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</si>
  <si>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</si>
  <si>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</si>
  <si>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</si>
  <si>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</si>
  <si>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</si>
  <si>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</si>
  <si>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</si>
  <si>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</si>
  <si>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</si>
  <si>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</si>
  <si>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</si>
  <si>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</si>
  <si>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</si>
  <si>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</si>
  <si>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</si>
  <si>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</si>
  <si>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</si>
  <si>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</si>
  <si>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</si>
  <si>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</si>
  <si>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</si>
  <si>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</si>
  <si>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</si>
  <si>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</si>
  <si>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</si>
  <si>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</si>
  <si>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</si>
  <si>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</si>
  <si>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</si>
  <si>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</si>
  <si>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</si>
  <si>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</si>
  <si>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</si>
  <si>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</si>
  <si>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</si>
  <si>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</si>
  <si>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</si>
  <si>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</si>
  <si>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</si>
  <si>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</si>
  <si>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</si>
  <si>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</si>
  <si>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</si>
  <si>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</si>
  <si>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</si>
  <si>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</si>
  <si>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</si>
  <si>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</si>
  <si>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</si>
  <si>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</si>
  <si>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</si>
  <si>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</si>
  <si>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</si>
  <si>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</si>
  <si>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</si>
  <si>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</si>
  <si>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</si>
  <si>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</si>
  <si>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</si>
  <si>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</si>
  <si>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</si>
  <si>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</si>
  <si>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</si>
  <si>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</si>
  <si>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</si>
  <si>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</si>
  <si>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</si>
  <si>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</si>
  <si>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</si>
  <si>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</si>
  <si>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</si>
  <si>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</si>
  <si>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</si>
  <si>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</si>
  <si>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</si>
  <si>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</si>
  <si>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</si>
  <si>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</si>
  <si>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</si>
  <si>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</si>
  <si>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</si>
  <si>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</si>
  <si>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</si>
  <si>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</si>
  <si>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</si>
  <si>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</si>
  <si>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</si>
  <si>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</si>
  <si>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</si>
  <si>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</si>
  <si>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</si>
  <si>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</si>
  <si>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</si>
  <si>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</si>
  <si>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</si>
  <si>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</si>
  <si>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</si>
  <si>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</si>
  <si>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</si>
  <si>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</si>
  <si>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</si>
  <si>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</si>
  <si>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</si>
  <si>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</si>
  <si>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</si>
  <si>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</si>
  <si>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</si>
  <si>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</si>
  <si>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</si>
  <si>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</si>
  <si>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</si>
  <si>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</si>
  <si>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</si>
  <si>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</si>
  <si>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</si>
  <si>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</si>
  <si>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</si>
  <si>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</si>
  <si>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</si>
  <si>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</si>
  <si>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</si>
  <si>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</si>
  <si>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</si>
  <si>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</si>
  <si>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</si>
  <si>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</si>
  <si>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</si>
  <si>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</si>
  <si>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</si>
  <si>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</si>
  <si>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</si>
  <si>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</si>
  <si>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</si>
  <si>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</si>
  <si>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</si>
  <si>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</si>
  <si>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</si>
  <si>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</si>
  <si>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</si>
  <si>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</si>
  <si>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</si>
  <si>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</si>
  <si>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</si>
  <si>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</si>
  <si>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</si>
  <si>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</si>
  <si>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</si>
  <si>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</si>
  <si>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</si>
  <si>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</si>
  <si>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</si>
  <si>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</si>
  <si>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</si>
  <si>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</si>
  <si>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</si>
  <si>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</si>
  <si>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</si>
  <si>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</si>
  <si>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</si>
  <si>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</si>
  <si>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</si>
  <si>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</si>
  <si>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</si>
  <si>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</si>
  <si>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</si>
  <si>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</si>
  <si>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</si>
  <si>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</si>
  <si>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</si>
  <si>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</si>
  <si>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</si>
  <si>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</si>
  <si>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</si>
  <si>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</si>
  <si>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</si>
  <si>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</si>
  <si>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</si>
  <si>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</si>
  <si>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</si>
  <si>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</si>
  <si>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</si>
  <si>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</si>
  <si>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</si>
  <si>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</si>
  <si>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</si>
  <si>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</si>
  <si>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</si>
  <si>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</si>
  <si>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</si>
  <si>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</si>
  <si>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</si>
  <si>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</si>
  <si>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</si>
  <si>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</si>
  <si>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</si>
  <si>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</si>
  <si>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</si>
  <si>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</si>
  <si>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</si>
  <si>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</si>
  <si>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</si>
  <si>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</si>
  <si>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</si>
  <si>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</si>
  <si>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</si>
  <si>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</si>
  <si>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</si>
  <si>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</si>
  <si>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</si>
  <si>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</si>
  <si>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</si>
  <si>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</si>
  <si>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</si>
  <si>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</si>
  <si>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</si>
  <si>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</si>
  <si>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</si>
  <si>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</si>
  <si>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</si>
  <si>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</si>
  <si>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</si>
  <si>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</si>
  <si>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</si>
  <si>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</si>
  <si>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</si>
  <si>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</si>
  <si>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</si>
  <si>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</si>
  <si>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</si>
  <si>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</si>
  <si>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</si>
  <si>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</si>
  <si>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</si>
  <si>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</si>
  <si>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</si>
  <si>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</si>
  <si>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</si>
  <si>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</si>
  <si>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</si>
  <si>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</si>
  <si>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</si>
  <si>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</si>
  <si>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</si>
  <si>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</si>
  <si>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</si>
  <si>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</si>
  <si>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</si>
  <si>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</si>
  <si>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</si>
  <si>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</si>
  <si>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</si>
  <si>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</si>
  <si>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</si>
  <si>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</si>
  <si>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</si>
  <si>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</si>
  <si>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</si>
  <si>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</si>
  <si>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</si>
  <si>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</si>
  <si>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</si>
  <si>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</si>
  <si>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</si>
  <si>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</si>
  <si>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</si>
  <si>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</si>
  <si>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</si>
  <si>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</si>
  <si>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</si>
  <si>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</si>
  <si>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</si>
  <si>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</si>
  <si>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</si>
  <si>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</si>
  <si>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</si>
  <si>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</si>
  <si>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</si>
  <si>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</si>
  <si>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</si>
  <si>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</si>
  <si>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</si>
  <si>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</si>
  <si>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</si>
  <si>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</si>
  <si>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</si>
  <si>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</si>
  <si>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</si>
  <si>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</si>
  <si>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</si>
  <si>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</si>
  <si>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</si>
  <si>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</si>
  <si>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</si>
  <si>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</si>
  <si>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</si>
  <si>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</si>
  <si>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</si>
  <si>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</si>
  <si>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</si>
  <si>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</si>
  <si>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</si>
  <si>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</si>
  <si>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</si>
  <si>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</si>
  <si>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</si>
  <si>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</si>
  <si>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</si>
  <si>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</si>
  <si>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</si>
  <si>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</si>
  <si>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</si>
  <si>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</si>
  <si>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</si>
  <si>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</si>
  <si>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</si>
  <si>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</si>
  <si>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</si>
  <si>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</si>
  <si>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</si>
  <si>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</si>
  <si>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</si>
  <si>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</si>
  <si>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</si>
  <si>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</si>
  <si>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</si>
  <si>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</si>
  <si>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</si>
  <si>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</si>
  <si>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</si>
  <si>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</si>
  <si>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</si>
  <si>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</si>
  <si>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</si>
  <si>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</si>
  <si>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</si>
  <si>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</si>
  <si>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</si>
  <si>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</si>
  <si>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</si>
  <si>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</si>
  <si>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</si>
  <si>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</si>
  <si>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</si>
  <si>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</si>
  <si>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</si>
  <si>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</si>
  <si>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</si>
  <si>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</si>
  <si>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</si>
  <si>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</si>
  <si>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</si>
  <si>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</si>
  <si>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</si>
  <si>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</si>
  <si>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</si>
  <si>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</si>
  <si>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</si>
  <si>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</si>
  <si>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</si>
  <si>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</si>
  <si>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</si>
  <si>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</si>
  <si>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</si>
  <si>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</si>
  <si>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</si>
  <si>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</si>
  <si>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</si>
  <si>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</si>
  <si>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</si>
  <si>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</si>
  <si>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</si>
  <si>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</si>
  <si>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</si>
  <si>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</si>
  <si>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</si>
  <si>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</si>
  <si>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</si>
  <si>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</si>
  <si>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</si>
  <si>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</si>
  <si>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</si>
  <si>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</si>
  <si>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</si>
  <si>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</si>
  <si>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</si>
  <si>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</si>
  <si>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</si>
  <si>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</si>
  <si>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</si>
  <si>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</si>
  <si>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</si>
  <si>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</si>
  <si>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</si>
  <si>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</si>
  <si>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</si>
  <si>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</si>
  <si>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</si>
  <si>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</si>
  <si>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</si>
  <si>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</si>
  <si>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</si>
  <si>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</si>
  <si>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</si>
  <si>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</si>
  <si>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</si>
  <si>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</si>
  <si>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</si>
  <si>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</si>
  <si>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</si>
  <si>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</si>
  <si>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</si>
  <si>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</si>
  <si>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</si>
  <si>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</si>
  <si>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</si>
  <si>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</si>
  <si>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</si>
  <si>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</si>
  <si>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</si>
  <si>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</si>
  <si>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</si>
  <si>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</si>
  <si>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</si>
  <si>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</si>
  <si>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</si>
  <si>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</si>
  <si>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</si>
  <si>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</si>
  <si>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</si>
  <si>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</si>
  <si>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</si>
  <si>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</si>
  <si>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</si>
  <si>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</si>
  <si>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</si>
  <si>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</si>
  <si>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</si>
  <si>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</si>
  <si>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</si>
  <si>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</si>
  <si>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</si>
  <si>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</si>
  <si>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</si>
  <si>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</si>
  <si>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</si>
  <si>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</si>
  <si>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</si>
  <si>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</si>
  <si>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</si>
  <si>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</si>
  <si>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</si>
  <si>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</si>
  <si>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</si>
  <si>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</si>
  <si>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</si>
  <si>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</si>
  <si>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</si>
  <si>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</si>
  <si>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</si>
  <si>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</si>
  <si>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</si>
  <si>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</si>
  <si>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</si>
  <si>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</si>
  <si>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</si>
  <si>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</si>
  <si>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</si>
  <si>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</si>
  <si>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</si>
  <si>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</si>
  <si>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</si>
  <si>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</si>
  <si>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</si>
  <si>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</si>
  <si>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</si>
  <si>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</si>
  <si>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</si>
  <si>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</si>
  <si>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</si>
  <si>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</si>
  <si>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</si>
  <si>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</si>
  <si>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</si>
  <si>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</si>
  <si>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</si>
  <si>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</si>
  <si>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</si>
  <si>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</si>
  <si>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</si>
  <si>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</si>
  <si>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</si>
  <si>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</si>
  <si>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</si>
  <si>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</si>
  <si>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</si>
  <si>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</si>
  <si>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</si>
  <si>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</si>
  <si>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</si>
  <si>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</si>
  <si>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</si>
  <si>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</si>
  <si>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</si>
  <si>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</si>
  <si>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</si>
  <si>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</si>
  <si>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</si>
  <si>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</si>
  <si>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</si>
  <si>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</si>
  <si>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</si>
  <si>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</si>
  <si>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</si>
  <si>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</si>
  <si>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</si>
  <si>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</si>
  <si>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</si>
  <si>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</si>
  <si>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</si>
  <si>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</si>
  <si>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</si>
  <si>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</si>
  <si>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</si>
  <si>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</si>
  <si>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</si>
  <si>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</si>
  <si>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</si>
  <si>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</si>
  <si>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</si>
  <si>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</si>
  <si>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</si>
  <si>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</si>
  <si>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</si>
  <si>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</si>
  <si>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</si>
  <si>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</si>
  <si>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</si>
  <si>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</si>
  <si>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</si>
  <si>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</si>
  <si>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</si>
  <si>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</si>
  <si>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</si>
  <si>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</si>
  <si>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</si>
  <si>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</si>
  <si>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</si>
  <si>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</si>
  <si>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</si>
  <si>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</si>
  <si>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</si>
  <si>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</si>
  <si>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</si>
  <si>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</si>
  <si>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</si>
  <si>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</si>
  <si>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</si>
  <si>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</si>
  <si>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</si>
  <si>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</si>
  <si>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</si>
  <si>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</si>
  <si>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</si>
  <si>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</si>
  <si>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</si>
  <si>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</si>
  <si>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</si>
  <si>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</si>
  <si>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</si>
  <si>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</si>
  <si>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</si>
  <si>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</si>
  <si>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</si>
  <si>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</si>
  <si>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</si>
  <si>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</si>
  <si>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</si>
  <si>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</si>
  <si>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</si>
  <si>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</si>
  <si>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</si>
  <si>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</si>
  <si>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</si>
  <si>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</si>
  <si>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</si>
  <si>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</si>
  <si>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</si>
  <si>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</si>
  <si>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</si>
  <si>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</si>
  <si>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</si>
  <si>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</si>
  <si>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</si>
  <si>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</si>
  <si>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</si>
  <si>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</si>
  <si>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</si>
  <si>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</si>
  <si>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</si>
  <si>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</si>
  <si>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</si>
  <si>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</si>
  <si>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</si>
  <si>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</si>
  <si>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</si>
  <si>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</si>
  <si>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</si>
  <si>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</si>
  <si>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</si>
  <si>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</si>
  <si>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</si>
  <si>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</si>
  <si>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</si>
  <si>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</si>
  <si>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</si>
  <si>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</si>
  <si>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</si>
  <si>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</si>
  <si>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</si>
  <si>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</si>
  <si>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</si>
  <si>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</si>
  <si>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</si>
  <si>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</si>
  <si>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</si>
  <si>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</si>
  <si>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</si>
  <si>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</si>
  <si>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</si>
  <si>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</si>
  <si>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</si>
  <si>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</si>
  <si>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</si>
  <si>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</si>
  <si>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</si>
  <si>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</si>
  <si>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</si>
  <si>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</si>
  <si>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</si>
  <si>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</si>
  <si>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</si>
  <si>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</si>
  <si>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</si>
  <si>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</si>
  <si>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</si>
  <si>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</si>
  <si>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</si>
  <si>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</si>
  <si>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</si>
  <si>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</si>
  <si>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</si>
  <si>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</si>
  <si>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</si>
  <si>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</si>
  <si>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</si>
  <si>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</si>
  <si>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</si>
  <si>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</si>
  <si>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</si>
  <si>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</si>
  <si>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</si>
  <si>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</si>
  <si>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</si>
  <si>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</si>
  <si>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</si>
  <si>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</si>
  <si>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</si>
  <si>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</si>
  <si>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</si>
  <si>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</si>
  <si>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</si>
  <si>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</si>
  <si>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</si>
  <si>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</si>
  <si>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</si>
  <si>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</si>
  <si>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</si>
  <si>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</si>
  <si>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</si>
  <si>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</si>
  <si>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</si>
  <si>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</si>
  <si>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</si>
  <si>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</si>
  <si>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</si>
  <si>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</si>
  <si>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</si>
  <si>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</si>
  <si>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</si>
  <si>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</si>
  <si>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</si>
  <si>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</si>
  <si>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</si>
  <si>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</si>
  <si>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</si>
  <si>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</si>
  <si>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</si>
  <si>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</si>
  <si>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</si>
  <si>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</si>
  <si>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</si>
  <si>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</si>
  <si>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</si>
  <si>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</si>
  <si>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</si>
  <si>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</si>
  <si>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</si>
  <si>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</si>
  <si>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</si>
  <si>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</si>
  <si>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</si>
  <si>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</si>
  <si>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</si>
  <si>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</si>
  <si>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</si>
  <si>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</si>
  <si>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</si>
  <si>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</si>
  <si>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</si>
  <si>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</si>
  <si>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</si>
  <si>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</si>
  <si>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</si>
  <si>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</si>
  <si>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</si>
  <si>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</si>
  <si>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</si>
  <si>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</si>
  <si>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</si>
  <si>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</si>
  <si>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</si>
  <si>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</si>
  <si>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</si>
  <si>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</si>
  <si>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</si>
  <si>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</si>
  <si>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</si>
  <si>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</si>
  <si>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</si>
  <si>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</si>
  <si>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</si>
  <si>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</si>
  <si>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</si>
  <si>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</si>
  <si>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</si>
  <si>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</si>
  <si>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</si>
  <si>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</si>
  <si>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</si>
  <si>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</si>
  <si>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</si>
  <si>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</si>
  <si>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</si>
  <si>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</si>
  <si>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</si>
  <si>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</si>
  <si>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</si>
  <si>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</si>
  <si>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</si>
  <si>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</si>
  <si>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</si>
  <si>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</si>
  <si>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</si>
  <si>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</si>
  <si>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</si>
  <si>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</si>
  <si>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</si>
  <si>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</si>
  <si>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</si>
  <si>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</si>
  <si>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</si>
  <si>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</si>
  <si>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</si>
  <si>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</si>
  <si>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</si>
  <si>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</si>
  <si>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</si>
  <si>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</si>
  <si>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</si>
  <si>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</si>
  <si>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</si>
  <si>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</si>
  <si>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</si>
  <si>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</si>
  <si>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</si>
  <si>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</si>
  <si>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</si>
  <si>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</si>
  <si>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</si>
  <si>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</si>
  <si>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</si>
  <si>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</si>
  <si>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</si>
  <si>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</si>
  <si>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</si>
  <si>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</si>
  <si>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</si>
  <si>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</si>
  <si>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</si>
  <si>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</si>
  <si>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</si>
  <si>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</si>
  <si>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</si>
  <si>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</si>
  <si>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</si>
  <si>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</si>
  <si>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</si>
  <si>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</si>
  <si>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</si>
  <si>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</si>
  <si>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</si>
  <si>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</si>
  <si>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</si>
  <si>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</si>
  <si>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</si>
  <si>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</si>
  <si>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</si>
  <si>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</si>
  <si>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</si>
  <si>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</si>
  <si>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</si>
  <si>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</si>
  <si>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</si>
  <si>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</si>
  <si>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</si>
  <si>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</si>
  <si>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</si>
  <si>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</si>
  <si>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</si>
  <si>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</si>
  <si>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</si>
  <si>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</si>
  <si>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</si>
  <si>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</si>
  <si>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</si>
  <si>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</si>
  <si>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</si>
  <si>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</si>
  <si>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</si>
  <si>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</si>
  <si>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</si>
  <si>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</si>
  <si>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</si>
  <si>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</si>
  <si>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</si>
  <si>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</si>
  <si>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</si>
  <si>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</si>
  <si>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</si>
  <si>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</si>
  <si>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</si>
  <si>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</si>
  <si>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</si>
  <si>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</si>
  <si>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</si>
  <si>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</si>
  <si>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</si>
  <si>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</si>
  <si>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</si>
  <si>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</si>
  <si>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</si>
  <si>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</si>
  <si>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</si>
  <si>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</si>
  <si>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</si>
  <si>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</si>
  <si>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</si>
  <si>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</si>
  <si>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</si>
  <si>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</si>
  <si>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</si>
  <si>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</si>
  <si>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</si>
  <si>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</si>
  <si>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</si>
  <si>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</si>
  <si>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</si>
  <si>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</si>
  <si>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</si>
  <si>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</si>
  <si>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</si>
  <si>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</si>
  <si>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</si>
  <si>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</si>
  <si>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</si>
  <si>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</si>
  <si>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</si>
  <si>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</si>
  <si>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</si>
  <si>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</si>
  <si>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</si>
  <si>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</si>
  <si>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</si>
  <si>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</si>
  <si>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</si>
  <si>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</si>
  <si>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</si>
  <si>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</si>
  <si>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</si>
  <si>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</si>
  <si>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</si>
  <si>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</si>
  <si>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</si>
  <si>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</si>
  <si>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</si>
  <si>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</si>
  <si>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</si>
  <si>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</si>
  <si>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</si>
  <si>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</si>
  <si>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</si>
  <si>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</si>
  <si>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</si>
  <si>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</si>
  <si>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</si>
  <si>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</si>
  <si>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</si>
  <si>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</si>
  <si>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</si>
  <si>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</si>
  <si>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</si>
  <si>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</si>
  <si>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</si>
  <si>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</si>
  <si>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</si>
  <si>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</si>
  <si>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</si>
  <si>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</si>
  <si>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</si>
  <si>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</si>
  <si>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</si>
  <si>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</si>
  <si>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</si>
  <si>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</si>
  <si>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</si>
  <si>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</si>
  <si>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</si>
  <si>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</si>
  <si>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</si>
  <si>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</si>
  <si>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</si>
  <si>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</si>
  <si>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</si>
  <si>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</si>
  <si>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</si>
  <si>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</si>
  <si>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</si>
  <si>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</si>
  <si>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</si>
  <si>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</si>
  <si>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</si>
  <si>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</si>
  <si>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</si>
  <si>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</si>
  <si>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</si>
  <si>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</si>
  <si>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</si>
  <si>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</si>
  <si>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</si>
  <si>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</si>
  <si>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</si>
  <si>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</si>
  <si>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</si>
  <si>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</si>
  <si>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</si>
  <si>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</si>
  <si>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</si>
  <si>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</si>
  <si>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</si>
  <si>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</si>
  <si>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</si>
  <si>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</si>
  <si>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</si>
  <si>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</si>
  <si>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</si>
  <si>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</si>
  <si>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</si>
  <si>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</si>
  <si>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</si>
  <si>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</si>
  <si>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</si>
  <si>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</si>
  <si>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</si>
  <si>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</si>
  <si>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</si>
  <si>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</si>
  <si>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</si>
  <si>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</si>
  <si>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</si>
  <si>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</si>
  <si>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</si>
  <si>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</si>
  <si>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</si>
  <si>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</si>
  <si>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</si>
  <si>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</si>
  <si>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</si>
  <si>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</si>
  <si>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</si>
  <si>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</si>
  <si>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</si>
  <si>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</si>
  <si>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</si>
  <si>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</si>
  <si>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</si>
  <si>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</si>
  <si>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</si>
  <si>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</si>
  <si>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</si>
  <si>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</si>
  <si>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</si>
  <si>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</si>
  <si>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</si>
  <si>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</si>
  <si>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</si>
  <si>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</si>
  <si>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</si>
  <si>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</si>
  <si>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</si>
  <si>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</si>
  <si>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</si>
  <si>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</si>
  <si>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</si>
  <si>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</si>
  <si>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</si>
  <si>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</si>
  <si>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</si>
  <si>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</si>
  <si>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</si>
  <si>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</si>
  <si>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</si>
  <si>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</si>
  <si>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</si>
  <si>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</si>
  <si>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</si>
  <si>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</si>
  <si>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</si>
  <si>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</si>
  <si>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</si>
  <si>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</si>
  <si>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</si>
  <si>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</si>
  <si>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</si>
  <si>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</si>
  <si>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</si>
  <si>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</si>
  <si>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</si>
  <si>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</si>
  <si>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</si>
  <si>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</si>
  <si>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</si>
  <si>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</si>
  <si>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</si>
  <si>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</si>
  <si>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</si>
  <si>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</si>
  <si>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</si>
  <si>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</si>
  <si>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</si>
  <si>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</si>
  <si>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</si>
  <si>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</si>
  <si>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</si>
  <si>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</si>
  <si>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</si>
  <si>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</si>
  <si>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</si>
  <si>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</si>
  <si>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</si>
  <si>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</si>
  <si>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</si>
  <si>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</si>
  <si>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</si>
  <si>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</si>
  <si>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</si>
  <si>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</si>
  <si>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</si>
  <si>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</si>
  <si>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</si>
  <si>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</si>
  <si>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</si>
  <si>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</si>
  <si>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</si>
  <si>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</si>
  <si>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</si>
  <si>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</si>
  <si>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</si>
  <si>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</si>
  <si>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</si>
  <si>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</si>
  <si>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</si>
  <si>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</si>
  <si>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</si>
  <si>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</si>
  <si>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</si>
  <si>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</si>
  <si>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</si>
  <si>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</si>
  <si>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</si>
  <si>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</si>
  <si>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</si>
  <si>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</si>
  <si>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</si>
  <si>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</si>
  <si>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</si>
  <si>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</si>
  <si>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</si>
  <si>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</si>
  <si>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</si>
  <si>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</si>
  <si>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</si>
  <si>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</si>
  <si>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</si>
  <si>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</si>
  <si>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</si>
  <si>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</si>
  <si>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</si>
  <si>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</si>
  <si>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</si>
  <si>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</si>
  <si>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</si>
  <si>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</si>
  <si>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</si>
  <si>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</si>
  <si>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</si>
  <si>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</si>
  <si>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</si>
  <si>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</si>
  <si>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</si>
  <si>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</si>
  <si>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</si>
  <si>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</si>
  <si>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</si>
  <si>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</si>
  <si>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</si>
  <si>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</si>
  <si>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</si>
  <si>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</si>
  <si>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</si>
  <si>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</si>
  <si>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</si>
  <si>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</si>
  <si>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</si>
  <si>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</si>
  <si>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</si>
  <si>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</si>
  <si>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</si>
  <si>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</si>
  <si>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</si>
  <si>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</si>
  <si>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</si>
  <si>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</si>
  <si>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</si>
  <si>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</si>
  <si>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</si>
  <si>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</si>
  <si>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</si>
  <si>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</si>
  <si>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</si>
  <si>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</si>
  <si>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</si>
  <si>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</si>
  <si>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</si>
  <si>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</si>
  <si>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</si>
  <si>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</si>
  <si>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</si>
  <si>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</si>
  <si>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</si>
  <si>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</si>
  <si>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</si>
  <si>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</si>
  <si>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</si>
  <si>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</si>
  <si>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</si>
  <si>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</si>
  <si>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</si>
  <si>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</si>
  <si>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</si>
  <si>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</si>
  <si>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</si>
  <si>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</si>
  <si>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</si>
  <si>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</si>
  <si>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</si>
  <si>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</si>
  <si>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</si>
  <si>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</si>
  <si>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</si>
  <si>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</si>
  <si>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</si>
  <si>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</si>
  <si>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</si>
  <si>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</si>
  <si>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</si>
  <si>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</si>
  <si>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</si>
  <si>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</si>
  <si>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</si>
  <si>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</si>
  <si>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</si>
  <si>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</si>
  <si>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</si>
  <si>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</si>
  <si>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</si>
  <si>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</si>
  <si>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</si>
  <si>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</si>
  <si>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</si>
  <si>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</si>
  <si>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</si>
  <si>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</si>
  <si>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</si>
  <si>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</si>
  <si>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</si>
  <si>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</si>
  <si>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</si>
  <si>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</si>
  <si>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</si>
  <si>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</si>
  <si>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</si>
  <si>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</si>
  <si>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</si>
  <si>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</si>
  <si>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</si>
  <si>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</si>
  <si>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</si>
  <si>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</si>
  <si>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</si>
  <si>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</si>
  <si>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</si>
  <si>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</si>
  <si>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</si>
  <si>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</si>
  <si>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</si>
  <si>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</si>
  <si>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</si>
  <si>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</si>
  <si>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</si>
  <si>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</si>
  <si>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</si>
  <si>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</si>
  <si>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</si>
  <si>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</si>
  <si>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</si>
  <si>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</si>
  <si>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</si>
  <si>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</si>
  <si>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</si>
  <si>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</si>
  <si>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</si>
  <si>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</si>
  <si>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</si>
  <si>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</si>
  <si>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</si>
  <si>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</si>
  <si>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</si>
  <si>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</si>
  <si>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</si>
  <si>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</si>
  <si>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</si>
  <si>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</si>
  <si>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</si>
  <si>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</si>
  <si>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</si>
  <si>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</si>
  <si>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</si>
  <si>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</si>
  <si>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</si>
  <si>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</si>
  <si>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</si>
  <si>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</si>
  <si>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</si>
  <si>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</si>
  <si>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</si>
  <si>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</si>
  <si>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</si>
  <si>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</si>
  <si>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</si>
  <si>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</si>
  <si>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</si>
  <si>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</si>
  <si>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</si>
  <si>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</si>
  <si>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</si>
  <si>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</si>
  <si>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</si>
  <si>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</si>
  <si>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</si>
  <si>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</si>
  <si>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</si>
  <si>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</si>
  <si>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</si>
  <si>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</si>
  <si>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</si>
  <si>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</si>
  <si>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</si>
  <si>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</si>
  <si>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</si>
  <si>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</si>
  <si>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</si>
  <si>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</si>
  <si>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</si>
  <si>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</si>
  <si>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</si>
  <si>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</si>
  <si>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</si>
  <si>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</si>
  <si>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</si>
  <si>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</si>
  <si>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</si>
  <si>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</si>
  <si>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</si>
  <si>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</si>
  <si>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</si>
  <si>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</si>
  <si>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</si>
  <si>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</si>
  <si>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</si>
  <si>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</si>
  <si>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</si>
  <si>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</si>
  <si>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</si>
  <si>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</si>
  <si>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</si>
  <si>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</si>
  <si>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</si>
  <si>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</si>
  <si>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</si>
  <si>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</si>
  <si>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</si>
  <si>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</si>
  <si>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</si>
  <si>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</si>
  <si>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</si>
  <si>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</si>
  <si>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</si>
  <si>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</si>
  <si>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</si>
  <si>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</si>
  <si>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</si>
  <si>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</si>
  <si>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</si>
  <si>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</si>
  <si>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</si>
  <si>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</si>
  <si>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</si>
  <si>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</si>
  <si>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</si>
  <si>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</si>
  <si>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</si>
  <si>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</si>
  <si>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</si>
  <si>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</si>
  <si>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</si>
  <si>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</si>
  <si>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</si>
  <si>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</si>
  <si>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</si>
  <si>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</si>
  <si>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</si>
  <si>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</si>
  <si>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</si>
  <si>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</si>
  <si>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</si>
  <si>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</si>
  <si>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</si>
  <si>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</si>
  <si>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</si>
  <si>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</si>
  <si>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</si>
  <si>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</si>
  <si>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</si>
  <si>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</si>
  <si>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</si>
  <si>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</si>
  <si>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</si>
  <si>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</si>
  <si>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</si>
  <si>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</si>
  <si>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</si>
  <si>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</si>
  <si>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</si>
  <si>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</si>
  <si>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</si>
  <si>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</si>
  <si>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</si>
  <si>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</si>
  <si>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</si>
  <si>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</si>
  <si>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</si>
  <si>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</si>
  <si>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</si>
  <si>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</si>
  <si>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</si>
  <si>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</si>
  <si>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</si>
  <si>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</si>
  <si>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</si>
  <si>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</si>
  <si>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</si>
  <si>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</si>
  <si>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</si>
  <si>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</si>
  <si>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</si>
  <si>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</si>
  <si>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</si>
  <si>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</si>
  <si>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</si>
  <si>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</si>
  <si>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</si>
  <si>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</si>
  <si>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</si>
  <si>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</si>
  <si>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</si>
  <si>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</si>
  <si>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</si>
  <si>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</si>
  <si>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</si>
  <si>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</si>
  <si>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</si>
  <si>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</si>
  <si>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</si>
  <si>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</si>
  <si>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</si>
  <si>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</si>
  <si>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</si>
  <si>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</si>
  <si>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</si>
  <si>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</si>
  <si>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</si>
  <si>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</si>
  <si>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</si>
  <si>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</si>
  <si>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</si>
  <si>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</si>
  <si>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</si>
  <si>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</si>
  <si>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</si>
  <si>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</si>
  <si>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</si>
  <si>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</si>
  <si>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</si>
  <si>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</si>
  <si>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</si>
  <si>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</si>
  <si>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</si>
  <si>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</si>
  <si>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</si>
  <si>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</si>
  <si>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</si>
  <si>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</si>
  <si>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</si>
  <si>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</si>
  <si>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</si>
  <si>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</si>
  <si>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</si>
  <si>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</si>
  <si>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</si>
  <si>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</si>
  <si>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</si>
  <si>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</si>
  <si>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</si>
  <si>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</si>
  <si>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</si>
  <si>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</si>
  <si>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</si>
  <si>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</si>
  <si>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</si>
  <si>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</si>
  <si>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</si>
  <si>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</si>
  <si>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</si>
  <si>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</si>
  <si>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</si>
  <si>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</si>
  <si>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</si>
  <si>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</si>
  <si>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</si>
  <si>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</si>
  <si>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</si>
  <si>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</si>
  <si>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</si>
  <si>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</si>
  <si>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</si>
  <si>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</si>
  <si>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</si>
  <si>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</si>
  <si>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</si>
  <si>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</si>
  <si>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</si>
  <si>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</si>
  <si>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</si>
  <si>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</si>
  <si>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</si>
  <si>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</si>
  <si>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</si>
  <si>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</si>
  <si>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</si>
  <si>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</si>
  <si>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</si>
  <si>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</si>
  <si>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</si>
  <si>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</si>
  <si>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</si>
  <si>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</si>
  <si>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</si>
  <si>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</si>
  <si>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</si>
  <si>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</si>
  <si>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</si>
  <si>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</si>
  <si>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</si>
  <si>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</si>
  <si>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</si>
  <si>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</si>
  <si>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</si>
  <si>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</si>
  <si>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</si>
  <si>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</si>
  <si>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</si>
  <si>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</si>
  <si>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</si>
  <si>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</si>
  <si>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</si>
  <si>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</si>
  <si>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</si>
  <si>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</si>
  <si>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</si>
  <si>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</si>
  <si>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</si>
  <si>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</si>
  <si>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</si>
  <si>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</si>
  <si>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</si>
  <si>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</si>
  <si>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</si>
  <si>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</si>
  <si>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</si>
  <si>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</si>
  <si>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</si>
  <si>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</si>
  <si>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</si>
  <si>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</si>
  <si>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</si>
  <si>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</si>
  <si>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</si>
  <si>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</si>
  <si>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</si>
  <si>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</si>
  <si>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</si>
  <si>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</si>
  <si>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</si>
  <si>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</si>
  <si>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</si>
  <si>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</si>
  <si>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</si>
  <si>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</si>
  <si>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</si>
  <si>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</si>
  <si>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</si>
  <si>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</si>
  <si>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</si>
  <si>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</si>
  <si>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</si>
  <si>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</si>
  <si>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</si>
  <si>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</si>
  <si>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</si>
  <si>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</si>
  <si>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</si>
  <si>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</si>
  <si>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</si>
  <si>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</si>
  <si>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</si>
  <si>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</si>
  <si>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</si>
  <si>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</si>
  <si>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</si>
  <si>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</si>
  <si>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</si>
  <si>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</si>
  <si>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</si>
  <si>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</si>
  <si>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</si>
  <si>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</si>
  <si>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</si>
  <si>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</si>
  <si>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</si>
  <si>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</si>
  <si>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</si>
  <si>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</si>
  <si>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</si>
  <si>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</si>
  <si>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</si>
  <si>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</si>
  <si>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</si>
  <si>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</si>
  <si>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</si>
  <si>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</si>
  <si>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</si>
  <si>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</si>
  <si>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</si>
  <si>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</si>
  <si>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</si>
  <si>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</si>
  <si>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</si>
  <si>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</si>
  <si>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</si>
  <si>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</si>
  <si>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</si>
  <si>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</si>
  <si>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</si>
  <si>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</si>
  <si>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</si>
  <si>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</si>
  <si>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</si>
  <si>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</si>
  <si>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</si>
  <si>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</si>
  <si>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</si>
  <si>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</si>
  <si>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</si>
  <si>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</si>
  <si>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</si>
  <si>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</si>
  <si>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</si>
  <si>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</si>
  <si>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</si>
  <si>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</si>
  <si>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</si>
  <si>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</si>
  <si>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</si>
  <si>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</si>
  <si>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</si>
  <si>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</si>
  <si>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</si>
  <si>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</si>
  <si>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</si>
  <si>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</si>
  <si>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</si>
  <si>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</si>
  <si>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</si>
  <si>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</si>
  <si>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</si>
  <si>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</si>
  <si>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</si>
  <si>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</si>
  <si>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</si>
  <si>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</si>
  <si>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</si>
  <si>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</si>
  <si>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</si>
  <si>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</si>
  <si>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</si>
  <si>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</si>
  <si>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</si>
  <si>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</si>
  <si>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</si>
  <si>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</si>
  <si>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</si>
  <si>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</si>
  <si>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</si>
  <si>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</si>
  <si>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</si>
  <si>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</si>
  <si>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</si>
  <si>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</si>
  <si>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</si>
  <si>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</si>
  <si>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</si>
  <si>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</si>
  <si>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</si>
  <si>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</si>
  <si>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</si>
  <si>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</si>
  <si>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</si>
  <si>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</si>
  <si>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</si>
  <si>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</si>
  <si>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</si>
  <si>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</si>
  <si>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</si>
  <si>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</si>
  <si>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</si>
  <si>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</si>
  <si>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</si>
  <si>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</si>
  <si>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</si>
  <si>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</si>
  <si>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</si>
  <si>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</si>
  <si>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</si>
  <si>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</si>
  <si>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</si>
  <si>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</si>
  <si>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</si>
  <si>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</si>
  <si>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</si>
  <si>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</si>
  <si>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</si>
  <si>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</si>
  <si>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</si>
  <si>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</si>
  <si>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</si>
  <si>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</si>
  <si>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</si>
  <si>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</si>
  <si>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</si>
  <si>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</si>
  <si>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</si>
  <si>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</si>
  <si>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</si>
  <si>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</si>
  <si>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</si>
  <si>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</si>
  <si>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</si>
  <si>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</si>
  <si>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</si>
  <si>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</si>
  <si>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</si>
  <si>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</si>
  <si>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</si>
  <si>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</si>
  <si>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</si>
  <si>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</si>
  <si>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</si>
  <si>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</si>
  <si>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</si>
  <si>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</si>
  <si>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</si>
  <si>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</si>
  <si>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</si>
  <si>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</si>
  <si>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</si>
  <si>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</si>
  <si>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</si>
  <si>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</si>
  <si>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</si>
  <si>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</si>
  <si>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</si>
  <si>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</si>
  <si>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</si>
  <si>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</si>
  <si>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</si>
  <si>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</si>
  <si>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</si>
  <si>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</si>
  <si>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</si>
  <si>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</si>
  <si>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</si>
  <si>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</si>
  <si>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</si>
  <si>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</si>
  <si>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</si>
  <si>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</si>
  <si>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</si>
  <si>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</si>
  <si>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</si>
  <si>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</si>
  <si>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</si>
  <si>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</si>
  <si>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</si>
  <si>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</si>
  <si>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</si>
  <si>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</si>
  <si>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</si>
  <si>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</si>
  <si>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</si>
  <si>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</si>
  <si>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</si>
  <si>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</si>
  <si>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</si>
  <si>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</si>
  <si>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</si>
  <si>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</si>
  <si>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</si>
  <si>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</si>
  <si>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</si>
  <si>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</si>
  <si>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</si>
  <si>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</si>
  <si>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</si>
  <si>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</si>
  <si>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</si>
  <si>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</si>
  <si>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</si>
  <si>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</si>
  <si>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</si>
  <si>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</si>
  <si>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</si>
  <si>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</si>
  <si>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</si>
  <si>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</si>
  <si>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</si>
  <si>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</si>
  <si>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</si>
  <si>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</si>
  <si>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</si>
  <si>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</si>
  <si>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</si>
  <si>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</si>
  <si>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</si>
  <si>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</si>
  <si>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</si>
  <si>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</si>
  <si>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</si>
  <si>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</si>
  <si>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</si>
  <si>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</si>
  <si>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</si>
  <si>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</si>
  <si>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</si>
  <si>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</si>
  <si>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</si>
  <si>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</si>
  <si>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</si>
  <si>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</si>
  <si>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</si>
  <si>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</si>
  <si>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</si>
  <si>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</si>
  <si>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</si>
  <si>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</si>
  <si>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</si>
  <si>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</si>
  <si>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</si>
  <si>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</si>
  <si>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</si>
  <si>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</si>
  <si>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</si>
  <si>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</si>
  <si>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</si>
  <si>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</si>
  <si>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</si>
  <si>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</si>
  <si>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</si>
  <si>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</si>
  <si>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</si>
  <si>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</si>
  <si>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</si>
  <si>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</si>
  <si>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</si>
  <si>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</si>
  <si>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</si>
  <si>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</si>
  <si>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</si>
  <si>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</si>
  <si>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</si>
  <si>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</si>
  <si>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</si>
  <si>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</si>
  <si>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</si>
  <si>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</si>
  <si>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</si>
  <si>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</si>
  <si>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</si>
  <si>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</si>
  <si>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</si>
  <si>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</si>
  <si>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</si>
  <si>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</si>
  <si>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</si>
  <si>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</si>
  <si>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</si>
  <si>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</si>
  <si>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</si>
  <si>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</si>
  <si>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</si>
  <si>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</si>
  <si>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</si>
  <si>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</si>
  <si>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</si>
  <si>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</si>
  <si>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</si>
  <si>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</si>
  <si>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</si>
  <si>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</si>
  <si>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</si>
  <si>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</si>
  <si>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</si>
  <si>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</si>
  <si>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</si>
  <si>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</si>
  <si>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</si>
  <si>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</si>
  <si>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</si>
  <si>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</si>
  <si>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</si>
  <si>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</si>
  <si>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</si>
  <si>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</si>
  <si>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</si>
  <si>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</si>
  <si>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</si>
  <si>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</si>
  <si>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</si>
  <si>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</si>
  <si>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</si>
  <si>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</si>
  <si>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</si>
  <si>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</si>
  <si>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</si>
  <si>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</si>
  <si>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</si>
  <si>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</si>
  <si>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</si>
  <si>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</si>
  <si>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</si>
  <si>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</si>
  <si>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</si>
  <si>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</si>
  <si>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</si>
  <si>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</si>
  <si>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</si>
  <si>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</si>
  <si>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</si>
  <si>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</si>
  <si>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</si>
  <si>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</si>
  <si>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</si>
  <si>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</si>
  <si>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</si>
  <si>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</si>
  <si>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</si>
  <si>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</si>
  <si>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</si>
  <si>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</si>
  <si>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</si>
  <si>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</si>
  <si>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</si>
  <si>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</si>
  <si>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</si>
  <si>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</si>
  <si>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</si>
  <si>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</si>
  <si>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</si>
  <si>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</si>
  <si>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</si>
  <si>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</si>
  <si>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</si>
  <si>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</si>
  <si>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</si>
  <si>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</si>
  <si>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</si>
  <si>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</si>
  <si>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</si>
  <si>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</si>
  <si>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</si>
  <si>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</si>
  <si>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</si>
  <si>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</si>
  <si>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</si>
  <si>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</si>
  <si>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</si>
  <si>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</si>
  <si>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</si>
  <si>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</si>
  <si>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</si>
  <si>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</si>
  <si>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</si>
  <si>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</si>
  <si>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</si>
  <si>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</si>
  <si>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</si>
  <si>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</si>
  <si>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</si>
  <si>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</si>
  <si>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</si>
  <si>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</si>
  <si>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</si>
  <si>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</si>
  <si>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</si>
  <si>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</si>
  <si>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</si>
  <si>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</si>
  <si>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</si>
  <si>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</si>
  <si>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</si>
  <si>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</si>
  <si>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</si>
  <si>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</si>
  <si>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</si>
  <si>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</si>
  <si>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</si>
  <si>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</si>
  <si>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</si>
  <si>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</si>
  <si>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</si>
  <si>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</si>
  <si>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</si>
  <si>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</si>
  <si>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</si>
  <si>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</si>
  <si>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</si>
  <si>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</si>
  <si>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</si>
  <si>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</si>
  <si>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</si>
  <si>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</si>
  <si>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</si>
  <si>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</si>
  <si>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</si>
  <si>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</si>
  <si>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</si>
  <si>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</si>
  <si>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</si>
  <si>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</si>
  <si>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</si>
  <si>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</si>
  <si>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</si>
  <si>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</si>
  <si>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</si>
  <si>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</si>
  <si>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</si>
  <si>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</si>
  <si>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</si>
  <si>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</si>
  <si>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</si>
  <si>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</si>
  <si>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</si>
  <si>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</si>
  <si>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</si>
  <si>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</si>
  <si>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</si>
  <si>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</si>
  <si>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</si>
  <si>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</si>
  <si>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</si>
  <si>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</si>
  <si>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</si>
  <si>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</si>
  <si>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</si>
  <si>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</si>
  <si>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</si>
  <si>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</si>
  <si>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</si>
  <si>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</si>
  <si>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</si>
  <si>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</si>
  <si>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</si>
  <si>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</si>
  <si>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</si>
  <si>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</si>
  <si>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</si>
  <si>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</si>
  <si>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</si>
  <si>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</si>
  <si>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</si>
  <si>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</si>
  <si>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</si>
  <si>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</si>
  <si>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</si>
  <si>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</si>
  <si>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</si>
  <si>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</si>
  <si>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</si>
  <si>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</si>
  <si>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</si>
  <si>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</si>
  <si>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</si>
  <si>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</si>
  <si>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</si>
  <si>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</si>
  <si>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</si>
  <si>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</si>
  <si>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</si>
  <si>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</si>
  <si>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</si>
  <si>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</si>
  <si>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</si>
  <si>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</si>
  <si>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</si>
  <si>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</si>
  <si>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</si>
  <si>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</si>
  <si>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</si>
  <si>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</si>
  <si>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</si>
  <si>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</si>
  <si>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</si>
  <si>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</si>
  <si>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</si>
  <si>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</si>
  <si>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</si>
  <si>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</si>
  <si>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</si>
  <si>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</si>
  <si>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</si>
  <si>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</si>
  <si>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</si>
  <si>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</si>
  <si>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</si>
  <si>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</si>
  <si>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</si>
  <si>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</si>
  <si>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</si>
  <si>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</si>
  <si>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</si>
  <si>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</si>
  <si>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</si>
  <si>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</si>
  <si>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</si>
  <si>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</si>
  <si>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</si>
  <si>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</si>
  <si>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</si>
  <si>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</si>
  <si>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</si>
  <si>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</si>
  <si>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</si>
  <si>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</si>
  <si>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</si>
  <si>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</si>
  <si>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</si>
  <si>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</si>
  <si>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</si>
  <si>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</si>
  <si>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</si>
  <si>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</si>
  <si>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</si>
  <si>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</si>
  <si>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</si>
  <si>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</si>
  <si>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</si>
  <si>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</si>
  <si>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</si>
  <si>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</si>
  <si>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</si>
  <si>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</si>
  <si>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</si>
  <si>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</si>
  <si>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</si>
  <si>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</si>
  <si>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</si>
  <si>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</si>
  <si>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</si>
  <si>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</si>
  <si>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</si>
  <si>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</si>
  <si>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</si>
  <si>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</si>
  <si>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</si>
  <si>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</si>
  <si>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</si>
  <si>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</si>
  <si>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</si>
  <si>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</si>
  <si>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</si>
  <si>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</si>
  <si>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</si>
  <si>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</si>
  <si>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</si>
  <si>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</si>
  <si>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</si>
  <si>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</si>
  <si>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</si>
  <si>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</si>
  <si>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</si>
  <si>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</si>
  <si>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</si>
  <si>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</si>
  <si>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</si>
  <si>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</si>
  <si>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</si>
  <si>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</si>
  <si>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</si>
  <si>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</si>
  <si>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</si>
  <si>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</si>
  <si>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</si>
  <si>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</si>
  <si>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</si>
  <si>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</si>
  <si>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</si>
  <si>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</si>
  <si>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</si>
  <si>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</si>
  <si>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</si>
  <si>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</si>
  <si>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</si>
  <si>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</si>
  <si>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</si>
  <si>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</si>
  <si>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</si>
  <si>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</si>
  <si>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</si>
  <si>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</si>
  <si>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</si>
  <si>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</si>
  <si>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</si>
  <si>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</si>
  <si>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</si>
  <si>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</si>
  <si>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</si>
  <si>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</si>
  <si>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</si>
  <si>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</si>
  <si>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</si>
  <si>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</si>
  <si>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</si>
  <si>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</si>
  <si>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</si>
  <si>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</si>
  <si>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</si>
  <si>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</si>
  <si>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</si>
  <si>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</si>
  <si>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</si>
  <si>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</si>
  <si>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</si>
  <si>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</si>
  <si>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</si>
  <si>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</si>
  <si>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</si>
  <si>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</si>
  <si>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</si>
  <si>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</si>
  <si>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</si>
  <si>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</si>
  <si>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</si>
  <si>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</si>
  <si>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</si>
  <si>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</si>
  <si>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</si>
  <si>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</si>
  <si>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</si>
  <si>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</si>
  <si>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</si>
  <si>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</si>
  <si>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</si>
  <si>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</si>
  <si>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</si>
  <si>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</si>
  <si>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</si>
  <si>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</si>
  <si>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</si>
  <si>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</si>
  <si>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</si>
  <si>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</si>
  <si>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</si>
  <si>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</si>
  <si>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</si>
  <si>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</si>
  <si>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</si>
  <si>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</si>
  <si>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</si>
  <si>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</si>
  <si>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</si>
  <si>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</si>
  <si>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</si>
  <si>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</si>
  <si>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</si>
  <si>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</si>
  <si>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</si>
  <si>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</si>
  <si>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</si>
  <si>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</si>
  <si>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</si>
  <si>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</si>
  <si>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</si>
  <si>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</si>
  <si>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</si>
  <si>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</si>
  <si>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</si>
  <si>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</si>
  <si>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</si>
  <si>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</si>
  <si>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</si>
  <si>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</si>
  <si>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</si>
  <si>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</si>
  <si>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</si>
  <si>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</si>
  <si>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</si>
  <si>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</si>
  <si>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</si>
  <si>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</si>
  <si>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</si>
  <si>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</si>
  <si>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</si>
  <si>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</si>
  <si>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</si>
  <si>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</si>
  <si>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</si>
  <si>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</si>
  <si>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</si>
  <si>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</si>
  <si>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</si>
  <si>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</si>
  <si>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</si>
  <si>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</si>
  <si>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</si>
  <si>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</si>
  <si>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</si>
  <si>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</si>
  <si>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</si>
  <si>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</si>
  <si>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</si>
  <si>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</si>
  <si>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</si>
  <si>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</si>
  <si>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</si>
  <si>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</si>
  <si>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</si>
  <si>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</si>
  <si>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</si>
  <si>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</si>
  <si>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</si>
  <si>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</si>
  <si>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</si>
  <si>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</si>
  <si>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</si>
  <si>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</si>
  <si>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</si>
  <si>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</si>
  <si>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</si>
  <si>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</si>
  <si>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</si>
  <si>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</si>
  <si>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</si>
  <si>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</si>
  <si>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</si>
  <si>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</si>
  <si>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</si>
  <si>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</si>
  <si>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</si>
  <si>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</si>
  <si>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</si>
  <si>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</si>
  <si>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</si>
  <si>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</si>
  <si>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</si>
  <si>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</si>
  <si>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</si>
  <si>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</si>
  <si>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</si>
  <si>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</si>
  <si>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</si>
  <si>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</si>
  <si>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</si>
  <si>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</si>
  <si>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</si>
  <si>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</si>
  <si>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</si>
  <si>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</si>
  <si>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</si>
  <si>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</si>
  <si>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</si>
  <si>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</si>
  <si>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</si>
  <si>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</si>
  <si>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</si>
  <si>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</si>
  <si>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</si>
  <si>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</si>
  <si>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</si>
  <si>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</si>
  <si>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</si>
  <si>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</si>
  <si>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</si>
  <si>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</si>
  <si>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</si>
  <si>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</si>
  <si>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</si>
  <si>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</si>
  <si>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</si>
  <si>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</si>
  <si>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</si>
  <si>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</si>
  <si>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</si>
  <si>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</si>
  <si>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</si>
  <si>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</si>
  <si>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</si>
  <si>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</si>
  <si>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</si>
  <si>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</si>
  <si>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</si>
  <si>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</si>
  <si>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</si>
  <si>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</si>
  <si>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</si>
  <si>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</si>
  <si>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</si>
  <si>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</si>
  <si>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</si>
  <si>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</si>
  <si>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</si>
  <si>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</si>
  <si>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</si>
  <si>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</si>
  <si>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</si>
  <si>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</si>
  <si>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</si>
  <si>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</si>
  <si>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</si>
  <si>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</si>
  <si>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</si>
  <si>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</si>
  <si>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</si>
  <si>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</si>
  <si>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</si>
  <si>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</si>
  <si>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</si>
  <si>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</si>
  <si>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</si>
  <si>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</si>
  <si>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</si>
  <si>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</si>
  <si>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</si>
  <si>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</si>
  <si>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</si>
  <si>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</si>
  <si>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</si>
  <si>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</si>
  <si>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</si>
  <si>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</si>
  <si>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</si>
  <si>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</si>
  <si>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</si>
  <si>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</si>
  <si>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</si>
  <si>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</si>
  <si>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</si>
  <si>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</si>
  <si>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</si>
  <si>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</si>
  <si>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</si>
  <si>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</si>
  <si>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</si>
  <si>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</si>
  <si>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</si>
  <si>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</si>
  <si>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</si>
  <si>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</si>
  <si>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</si>
  <si>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</si>
  <si>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</si>
  <si>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</si>
  <si>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</si>
  <si>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</si>
  <si>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</si>
  <si>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</si>
  <si>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</si>
  <si>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</si>
  <si>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</si>
  <si>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</si>
  <si>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</si>
  <si>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</si>
  <si>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</si>
  <si>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</si>
  <si>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</si>
  <si>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</si>
  <si>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</si>
  <si>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</si>
  <si>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</si>
  <si>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</si>
  <si>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</si>
  <si>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</si>
  <si>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</si>
  <si>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</si>
  <si>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</si>
  <si>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</si>
  <si>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</si>
  <si>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</si>
  <si>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</si>
  <si>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</si>
  <si>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</si>
  <si>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</si>
  <si>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</si>
  <si>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</si>
  <si>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</si>
  <si>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</si>
  <si>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</si>
  <si>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</si>
  <si>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</si>
  <si>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</si>
  <si>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</si>
  <si>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</si>
  <si>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</si>
  <si>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</si>
  <si>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</si>
  <si>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</si>
  <si>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</si>
  <si>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</si>
  <si>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</si>
  <si>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</si>
  <si>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</si>
  <si>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</si>
  <si>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</si>
  <si>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</si>
  <si>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</si>
  <si>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</si>
  <si>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</si>
  <si>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</si>
  <si>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</si>
  <si>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</si>
  <si>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</si>
  <si>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</si>
  <si>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</si>
  <si>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</si>
  <si>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</si>
  <si>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</si>
  <si>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</si>
  <si>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</si>
  <si>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</si>
  <si>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</si>
  <si>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</si>
  <si>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</si>
  <si>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</si>
  <si>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</si>
  <si>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</si>
  <si>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</si>
  <si>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</si>
  <si>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</si>
  <si>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</si>
  <si>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</si>
  <si>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</si>
  <si>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</si>
  <si>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</si>
  <si>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</si>
  <si>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</si>
  <si>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</si>
  <si>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</si>
  <si>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</si>
  <si>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</si>
  <si>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</si>
  <si>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</si>
  <si>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</si>
  <si>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</si>
  <si>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</si>
  <si>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</si>
  <si>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</si>
  <si>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</si>
  <si>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</si>
  <si>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</si>
  <si>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</si>
  <si>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</si>
  <si>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</si>
  <si>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</si>
  <si>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</si>
  <si>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</si>
  <si>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</si>
  <si>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</si>
  <si>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</si>
  <si>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</si>
  <si>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</si>
  <si>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</si>
  <si>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</si>
  <si>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</si>
  <si>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</si>
  <si>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</si>
  <si>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</si>
  <si>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(Multiple Items)</t>
  </si>
  <si>
    <t>canceled Total</t>
  </si>
  <si>
    <t>failed Total</t>
  </si>
  <si>
    <t>live Total</t>
  </si>
  <si>
    <t>Date Created Conversion</t>
  </si>
  <si>
    <t>Date End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</si>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</sst>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Font="1"/>
    <xf numFmtId="0" fontId="0" fillId="0" borderId="0" xfId="0" applyAlignment="1">
      <alignment horizontal="center"/>
    </xf>
    <xf numFmtId="4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165" fontId="3" fillId="0" borderId="0" xfId="0" applyNumberFormat="1" applyFont="1" applyAlignment="1">
      <alignment horizontal="left"/>
    </xf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[Lou KStarter Campaign.xlsx]Category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7463075542523477"/>
          <c:y val="3.841807909604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A8-8E42-9329-7738D40ADFF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0C-3A4B-B124-2E39A7B5AF7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0C-3A4B-B124-2E39A7B5AF7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0C-3A4B-B124-2E39A7B5A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2413472"/>
        <c:axId val="442415120"/>
      </c:barChart>
      <c:catAx>
        <c:axId val="44241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415120"/>
        <c:crosses val="autoZero"/>
        <c:auto val="1"/>
        <c:lblAlgn val="ctr"/>
        <c:lblOffset val="100"/>
        <c:noMultiLvlLbl val="0"/>
      </c:catAx>
      <c:valAx>
        <c:axId val="44241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41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[Lou KStarter Campaign.xlsx]Subcategory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0-1840-9FCD-5129B19EA23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0B-7240-AEA8-B31F768A85B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0B-7240-AEA8-B31F768A8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3968448"/>
        <c:axId val="463970096"/>
      </c:barChart>
      <c:catAx>
        <c:axId val="46396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970096"/>
        <c:crosses val="autoZero"/>
        <c:auto val="1"/>
        <c:lblAlgn val="ctr"/>
        <c:lblOffset val="100"/>
        <c:noMultiLvlLbl val="0"/>
      </c:catAx>
      <c:valAx>
        <c:axId val="46397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968448"/>
        <c:crosses val="autoZero"/>
        <c:crossBetween val="between"/>
      </c:valAx>
      <c:spPr>
        <a:noFill/>
        <a:ln w="28575">
          <a:solidFill>
            <a:schemeClr val="accent1"/>
          </a:solidFill>
        </a:ln>
        <a:effectLst>
          <a:outerShdw blurRad="50800" dist="50800" dir="5400000" algn="ctr" rotWithShape="0">
            <a:srgbClr val="000000"/>
          </a:outerShdw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noFill/>
          </a:ln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[Lou KStarter Campaign.xlsx]Outcomes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Dates</a:t>
            </a:r>
          </a:p>
        </c:rich>
      </c:tx>
      <c:layout>
        <c:manualLayout>
          <c:xMode val="edge"/>
          <c:yMode val="edge"/>
          <c:x val="0.7216334661354582"/>
          <c:y val="3.141361256544502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EE-AC4D-9CA6-DE3EC8B14F2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B63-F74B-AC95-984CE250D86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B63-F74B-AC95-984CE250D86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B63-F74B-AC95-984CE250D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501456"/>
        <c:axId val="478269600"/>
      </c:lineChart>
      <c:catAx>
        <c:axId val="46450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269600"/>
        <c:crosses val="autoZero"/>
        <c:auto val="1"/>
        <c:lblAlgn val="ctr"/>
        <c:lblOffset val="100"/>
        <c:noMultiLvlLbl val="0"/>
      </c:catAx>
      <c:valAx>
        <c:axId val="47826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50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3C38765-BA0D-7D4D-B6D0-D76B9861A04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F80ACEA-0FAD-3B4E-A46D-D0C255BBEC4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5866CE3-F05D-CD49-A6E8-C9B1F1407646}">
  <sheetPr/>
  <sheetViews>
    <sheetView tabSelected="1" zoomScale="1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635000</xdr:colOff>
      <xdr:row>0</xdr:row>
      <xdr:rowOff>203200</xdr:rowOff>
    </xdr:from>
    <xdr:to>
      <xdr:col>18</xdr:col>
      <xdr:colOff>101600</xdr:colOff>
      <xdr:row>27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2CC0EA-950D-A742-A578-41121B787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18500" y="203200"/>
          <a:ext cx="9372600" cy="6616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546100</xdr:colOff>
      <xdr:row>17</xdr:row>
      <xdr:rowOff>82550</xdr:rowOff>
    </xdr:from>
    <xdr:to>
      <xdr:col>10</xdr:col>
      <xdr:colOff>660400</xdr:colOff>
      <xdr:row>46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4A1429-FCD2-3447-A8D4-95AF9569F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711200</xdr:colOff>
      <xdr:row>3</xdr:row>
      <xdr:rowOff>69850</xdr:rowOff>
    </xdr:from>
    <xdr:to>
      <xdr:col>23</xdr:col>
      <xdr:colOff>114300</xdr:colOff>
      <xdr:row>47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0E8062-258F-1448-A78F-EE643246F4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1</xdr:row>
      <xdr:rowOff>184150</xdr:rowOff>
    </xdr:from>
    <xdr:to>
      <xdr:col>18</xdr:col>
      <xdr:colOff>660400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A35049-2E2E-574D-8D21-7821091861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9461" cy="62815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6F7E6B6-2A50-CC41-84A0-DC3226F2F71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E4B12ED-A6D3-3249-AE41-AFA848325E0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61" cy="62815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erson, John" refreshedDate="44646.365443055554" createdVersion="7" refreshedVersion="7" minRefreshableVersion="3" recordCount="4115" xr:uid="{96B1D103-9737-C145-9718-0FBF5528C40D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erson, John" refreshedDate="44646.385831712963" createdVersion="7" refreshedVersion="7" minRefreshableVersion="3" recordCount="4115" xr:uid="{D1D09372-04FA-F246-9685-BCBDA10D5FF3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x v="0"/>
    <n v="1434931811"/>
    <b v="0"/>
    <x v="0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x v="1"/>
    <x v="0"/>
    <x v="0"/>
    <s v="USD"/>
    <x v="1"/>
    <n v="1485872683"/>
    <b v="0"/>
    <x v="1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x v="2"/>
    <n v="1454691083"/>
    <b v="0"/>
    <x v="2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x v="3"/>
    <n v="1404822107"/>
    <b v="0"/>
    <x v="3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x v="4"/>
    <n v="1447963279"/>
    <b v="0"/>
    <x v="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x v="5"/>
    <n v="1468362207"/>
    <b v="0"/>
    <x v="5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x v="6"/>
    <n v="1401846250"/>
    <b v="0"/>
    <x v="6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x v="7"/>
    <n v="1464224867"/>
    <b v="0"/>
    <x v="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s v="USD"/>
    <x v="8"/>
    <n v="1460155212"/>
    <b v="0"/>
    <x v="8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x v="9"/>
    <n v="1458268144"/>
    <b v="0"/>
    <x v="9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x v="10"/>
    <n v="1400636279"/>
    <b v="0"/>
    <x v="10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x v="11"/>
    <n v="1469126462"/>
    <b v="0"/>
    <x v="11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x v="12"/>
    <n v="1401642425"/>
    <b v="0"/>
    <x v="12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x v="13"/>
    <n v="1463588109"/>
    <b v="0"/>
    <x v="13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s v="AUD"/>
    <x v="14"/>
    <n v="1403051888"/>
    <b v="0"/>
    <x v="14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x v="15"/>
    <n v="1441790658"/>
    <b v="0"/>
    <x v="15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x v="16"/>
    <n v="1398971211"/>
    <b v="0"/>
    <x v="16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x v="17"/>
    <n v="1412530422"/>
    <b v="0"/>
    <x v="17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x v="18"/>
    <n v="1408366856"/>
    <b v="0"/>
    <x v="18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x v="19"/>
    <n v="1434828934"/>
    <b v="0"/>
    <x v="19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x v="20"/>
    <n v="1436983912"/>
    <b v="0"/>
    <x v="20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x v="21"/>
    <n v="1409151789"/>
    <b v="0"/>
    <x v="2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x v="22"/>
    <n v="1418766740"/>
    <b v="0"/>
    <x v="22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x v="23"/>
    <n v="1428086501"/>
    <b v="0"/>
    <x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x v="24"/>
    <n v="1439494863"/>
    <b v="0"/>
    <x v="2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x v="25"/>
    <n v="1447115761"/>
    <b v="0"/>
    <x v="25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x v="26"/>
    <n v="1404822144"/>
    <b v="0"/>
    <x v="10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x v="27"/>
    <n v="1413518233"/>
    <b v="0"/>
    <x v="3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x v="28"/>
    <n v="1447715284"/>
    <b v="0"/>
    <x v="26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x v="29"/>
    <n v="1403453368"/>
    <b v="0"/>
    <x v="2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x v="30"/>
    <n v="1406012515"/>
    <b v="0"/>
    <x v="28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x v="31"/>
    <n v="1452193234"/>
    <b v="0"/>
    <x v="29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x v="32"/>
    <n v="1459523017"/>
    <b v="0"/>
    <x v="30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x v="33"/>
    <n v="1444405901"/>
    <b v="0"/>
    <x v="31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x v="34"/>
    <n v="1405928601"/>
    <b v="0"/>
    <x v="32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x v="35"/>
    <n v="1428130814"/>
    <b v="0"/>
    <x v="33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s v="USD"/>
    <x v="36"/>
    <n v="1425540125"/>
    <b v="0"/>
    <x v="3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x v="37"/>
    <n v="1422463079"/>
    <b v="0"/>
    <x v="35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x v="38"/>
    <n v="1365643344"/>
    <b v="0"/>
    <x v="3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x v="39"/>
    <n v="1398388068"/>
    <b v="0"/>
    <x v="3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x v="40"/>
    <n v="1401426488"/>
    <b v="0"/>
    <x v="38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x v="41"/>
    <n v="1409924354"/>
    <b v="0"/>
    <x v="10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x v="42"/>
    <n v="1417188026"/>
    <b v="0"/>
    <x v="3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x v="43"/>
    <n v="1402599486"/>
    <b v="0"/>
    <x v="40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x v="44"/>
    <n v="1408760537"/>
    <b v="0"/>
    <x v="41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x v="45"/>
    <n v="1459177107"/>
    <b v="0"/>
    <x v="42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x v="46"/>
    <n v="1447628974"/>
    <b v="0"/>
    <x v="43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x v="47"/>
    <n v="1413834007"/>
    <b v="0"/>
    <x v="16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x v="48"/>
    <n v="1422534260"/>
    <b v="0"/>
    <x v="44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x v="48"/>
    <x v="0"/>
    <x v="0"/>
    <s v="USD"/>
    <x v="49"/>
    <n v="1443068045"/>
    <b v="0"/>
    <x v="45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x v="50"/>
    <n v="1419271458"/>
    <b v="0"/>
    <x v="19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x v="51"/>
    <n v="1436653037"/>
    <b v="0"/>
    <x v="46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x v="52"/>
    <n v="1403023846"/>
    <b v="0"/>
    <x v="47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x v="53"/>
    <n v="1395407445"/>
    <b v="0"/>
    <x v="2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x v="54"/>
    <n v="1448471221"/>
    <b v="0"/>
    <x v="47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x v="55"/>
    <n v="1462576516"/>
    <b v="0"/>
    <x v="48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x v="56"/>
    <n v="1432559424"/>
    <b v="0"/>
    <x v="49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x v="57"/>
    <n v="1427399962"/>
    <b v="0"/>
    <x v="50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x v="58"/>
    <n v="1413827572"/>
    <b v="0"/>
    <x v="11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x v="59"/>
    <n v="1439530776"/>
    <b v="0"/>
    <x v="51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x v="60"/>
    <n v="1393882717"/>
    <b v="0"/>
    <x v="52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x v="61"/>
    <n v="1368646357"/>
    <b v="0"/>
    <x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x v="62"/>
    <n v="1360177878"/>
    <b v="0"/>
    <x v="53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x v="63"/>
    <n v="1386194013"/>
    <b v="0"/>
    <x v="31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x v="64"/>
    <n v="1370651181"/>
    <b v="0"/>
    <x v="5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x v="65"/>
    <n v="1405453354"/>
    <b v="0"/>
    <x v="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x v="66"/>
    <n v="1466281420"/>
    <b v="0"/>
    <x v="55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x v="67"/>
    <n v="1339768804"/>
    <b v="0"/>
    <x v="9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x v="68"/>
    <n v="1390570791"/>
    <b v="0"/>
    <x v="17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x v="69"/>
    <n v="1314765025"/>
    <b v="0"/>
    <x v="56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x v="70"/>
    <n v="1309987845"/>
    <b v="0"/>
    <x v="5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x v="71"/>
    <n v="1333002657"/>
    <b v="0"/>
    <x v="58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x v="72"/>
    <n v="1351210481"/>
    <b v="0"/>
    <x v="14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x v="73"/>
    <n v="1297620584"/>
    <b v="0"/>
    <x v="59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x v="74"/>
    <n v="1450784495"/>
    <b v="0"/>
    <x v="60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x v="75"/>
    <n v="1364101272"/>
    <b v="0"/>
    <x v="5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x v="76"/>
    <n v="1319819758"/>
    <b v="0"/>
    <x v="41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x v="77"/>
    <n v="1332991717"/>
    <b v="0"/>
    <x v="55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x v="78"/>
    <n v="1471887121"/>
    <b v="0"/>
    <x v="2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x v="79"/>
    <n v="1395859093"/>
    <b v="0"/>
    <x v="14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x v="80"/>
    <n v="1383616856"/>
    <b v="0"/>
    <x v="5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x v="81"/>
    <n v="1341892127"/>
    <b v="0"/>
    <x v="33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x v="82"/>
    <n v="1315597261"/>
    <b v="0"/>
    <x v="61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x v="83"/>
    <n v="1423320389"/>
    <b v="0"/>
    <x v="62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x v="84"/>
    <n v="1302891086"/>
    <b v="0"/>
    <x v="63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x v="85"/>
    <n v="1314154837"/>
    <b v="0"/>
    <x v="64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x v="86"/>
    <n v="1444828845"/>
    <b v="0"/>
    <x v="5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x v="87"/>
    <n v="1274705803"/>
    <b v="0"/>
    <x v="20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x v="88"/>
    <n v="1401205731"/>
    <b v="0"/>
    <x v="65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x v="89"/>
    <n v="1368036192"/>
    <b v="0"/>
    <x v="6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x v="90"/>
    <n v="1307862499"/>
    <b v="0"/>
    <x v="38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x v="91"/>
    <n v="1300354764"/>
    <b v="0"/>
    <x v="67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x v="92"/>
    <n v="1481949983"/>
    <b v="0"/>
    <x v="68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x v="93"/>
    <n v="1338928537"/>
    <b v="0"/>
    <x v="41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x v="94"/>
    <n v="1395162822"/>
    <b v="0"/>
    <x v="8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x v="95"/>
    <n v="1327622841"/>
    <b v="0"/>
    <x v="64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x v="96"/>
    <n v="1274889241"/>
    <b v="0"/>
    <x v="69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x v="97"/>
    <n v="1307848482"/>
    <b v="0"/>
    <x v="22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x v="98"/>
    <n v="1351796674"/>
    <b v="0"/>
    <x v="65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x v="99"/>
    <n v="1387834799"/>
    <b v="0"/>
    <x v="70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x v="100"/>
    <n v="1350324286"/>
    <b v="0"/>
    <x v="55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x v="101"/>
    <n v="1356979110"/>
    <b v="0"/>
    <x v="2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x v="102"/>
    <n v="1290481733"/>
    <b v="0"/>
    <x v="71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x v="103"/>
    <n v="1392232830"/>
    <b v="0"/>
    <x v="72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x v="49"/>
    <x v="0"/>
    <x v="0"/>
    <s v="USD"/>
    <x v="104"/>
    <n v="1299775266"/>
    <b v="0"/>
    <x v="73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x v="105"/>
    <n v="1461605020"/>
    <b v="0"/>
    <x v="65"/>
    <b v="1"/>
    <s v="film &amp; video/shorts"/>
    <n v="107"/>
    <n v="39.380000000000003"/>
    <x v="0"/>
    <x v="1"/>
  </r>
  <r>
    <n v="106"/>
    <s v="LOST WEEKEND"/>
    <s v="A Boy. A Girl. A Car. A Serial Killer."/>
    <n v="5000"/>
    <x v="102"/>
    <x v="0"/>
    <x v="0"/>
    <s v="USD"/>
    <x v="106"/>
    <n v="1332182301"/>
    <b v="0"/>
    <x v="74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x v="107"/>
    <n v="1301787287"/>
    <b v="0"/>
    <x v="50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x v="108"/>
    <n v="1364827370"/>
    <b v="0"/>
    <x v="5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x v="109"/>
    <n v="1296088630"/>
    <b v="0"/>
    <x v="5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x v="110"/>
    <n v="1381445253"/>
    <b v="0"/>
    <x v="55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x v="111"/>
    <n v="1430467187"/>
    <b v="0"/>
    <x v="28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x v="112"/>
    <n v="1395277318"/>
    <b v="0"/>
    <x v="75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x v="113"/>
    <n v="1311963128"/>
    <b v="0"/>
    <x v="76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x v="114"/>
    <n v="1321252488"/>
    <b v="0"/>
    <x v="2"/>
    <b v="1"/>
    <s v="film &amp; video/shorts"/>
    <n v="103"/>
    <n v="88.57"/>
    <x v="0"/>
    <x v="1"/>
  </r>
  <r>
    <n v="115"/>
    <s v="The World's Greatest Lover"/>
    <s v="Never judge a book (or a lover) by their cover."/>
    <n v="450"/>
    <x v="110"/>
    <x v="0"/>
    <x v="0"/>
    <s v="USD"/>
    <x v="115"/>
    <n v="1326217444"/>
    <b v="0"/>
    <x v="19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x v="116"/>
    <n v="1298289355"/>
    <b v="0"/>
    <x v="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x v="117"/>
    <n v="1268337744"/>
    <b v="0"/>
    <x v="74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x v="118"/>
    <n v="1309310236"/>
    <b v="0"/>
    <x v="70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x v="119"/>
    <n v="1310693986"/>
    <b v="0"/>
    <x v="7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x v="120"/>
    <n v="1472865107"/>
    <b v="0"/>
    <x v="29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x v="121"/>
    <n v="1427993710"/>
    <b v="0"/>
    <x v="29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x v="122"/>
    <n v="1470910907"/>
    <b v="0"/>
    <x v="78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x v="123"/>
    <n v="1411411564"/>
    <b v="0"/>
    <x v="79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x v="124"/>
    <n v="1429568242"/>
    <b v="0"/>
    <x v="78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x v="125"/>
    <n v="1480981880"/>
    <b v="0"/>
    <x v="79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x v="126"/>
    <n v="1431353337"/>
    <b v="0"/>
    <x v="62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x v="127"/>
    <n v="1425481141"/>
    <b v="0"/>
    <x v="80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x v="128"/>
    <n v="1473917293"/>
    <b v="0"/>
    <x v="79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x v="129"/>
    <n v="1409524183"/>
    <b v="0"/>
    <x v="78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x v="130"/>
    <n v="1400536692"/>
    <b v="0"/>
    <x v="78"/>
    <b v="0"/>
    <s v="film &amp; video/science fiction"/>
    <n v="0"/>
    <n v="0"/>
    <x v="0"/>
    <x v="2"/>
  </r>
  <r>
    <n v="131"/>
    <s v="I (Canceled)"/>
    <s v="I"/>
    <n v="1200"/>
    <x v="117"/>
    <x v="1"/>
    <x v="0"/>
    <s v="USD"/>
    <x v="131"/>
    <n v="1466453161"/>
    <b v="0"/>
    <x v="78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x v="132"/>
    <n v="1411500607"/>
    <b v="0"/>
    <x v="75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x v="133"/>
    <n v="1462130584"/>
    <b v="0"/>
    <x v="78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x v="134"/>
    <n v="1438811418"/>
    <b v="0"/>
    <x v="78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x v="135"/>
    <n v="1401354597"/>
    <b v="0"/>
    <x v="81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x v="136"/>
    <n v="1427968234"/>
    <b v="0"/>
    <x v="78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x v="137"/>
    <n v="1440337593"/>
    <b v="0"/>
    <x v="78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x v="138"/>
    <n v="1435731041"/>
    <b v="0"/>
    <x v="6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x v="139"/>
    <n v="1435874772"/>
    <b v="0"/>
    <x v="29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x v="140"/>
    <n v="1424234732"/>
    <b v="0"/>
    <x v="78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x v="141"/>
    <n v="1429155623"/>
    <b v="0"/>
    <x v="33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x v="142"/>
    <n v="1414358778"/>
    <b v="0"/>
    <x v="29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x v="143"/>
    <n v="1467941542"/>
    <b v="0"/>
    <x v="78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x v="144"/>
    <n v="1423765072"/>
    <b v="0"/>
    <x v="7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x v="145"/>
    <n v="1436965252"/>
    <b v="0"/>
    <x v="82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x v="146"/>
    <n v="1479514998"/>
    <b v="0"/>
    <x v="8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x v="117"/>
    <x v="1"/>
    <x v="1"/>
    <s v="GBP"/>
    <x v="147"/>
    <n v="1417026340"/>
    <b v="0"/>
    <x v="78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x v="148"/>
    <n v="1453963536"/>
    <b v="0"/>
    <x v="84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x v="149"/>
    <n v="1416888470"/>
    <b v="0"/>
    <x v="79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x v="150"/>
    <n v="1427428382"/>
    <b v="0"/>
    <x v="85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x v="151"/>
    <n v="1429449191"/>
    <b v="0"/>
    <x v="81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x v="152"/>
    <n v="1408845100"/>
    <b v="0"/>
    <x v="84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x v="153"/>
    <n v="1413900244"/>
    <b v="0"/>
    <x v="73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x v="154"/>
    <n v="1429621695"/>
    <b v="0"/>
    <x v="8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x v="155"/>
    <n v="1434201935"/>
    <b v="0"/>
    <x v="80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x v="156"/>
    <n v="1401850796"/>
    <b v="0"/>
    <x v="41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x v="157"/>
    <n v="1453931572"/>
    <b v="0"/>
    <x v="84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x v="158"/>
    <n v="1411350628"/>
    <b v="0"/>
    <x v="78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x v="159"/>
    <n v="1464085545"/>
    <b v="0"/>
    <x v="29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x v="160"/>
    <n v="1434491691"/>
    <b v="0"/>
    <x v="78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x v="161"/>
    <n v="1401726595"/>
    <b v="0"/>
    <x v="29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x v="162"/>
    <n v="1405393356"/>
    <b v="0"/>
    <x v="73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x v="163"/>
    <n v="1440716654"/>
    <b v="0"/>
    <x v="78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x v="164"/>
    <n v="1405966701"/>
    <b v="0"/>
    <x v="63"/>
    <b v="0"/>
    <s v="film &amp; video/drama"/>
    <n v="1"/>
    <n v="91.43"/>
    <x v="0"/>
    <x v="3"/>
  </r>
  <r>
    <n v="165"/>
    <s v="NET"/>
    <s v="A teacher. A boy. The beach and a heatwave that drove them all insane."/>
    <n v="17000"/>
    <x v="117"/>
    <x v="2"/>
    <x v="1"/>
    <s v="GBP"/>
    <x v="165"/>
    <n v="1450021724"/>
    <b v="0"/>
    <x v="78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x v="166"/>
    <n v="1481939362"/>
    <b v="0"/>
    <x v="29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x v="167"/>
    <n v="1433542535"/>
    <b v="0"/>
    <x v="84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x v="168"/>
    <n v="1424203370"/>
    <b v="0"/>
    <x v="8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x v="169"/>
    <n v="1411042059"/>
    <b v="0"/>
    <x v="73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x v="170"/>
    <n v="1438385283"/>
    <b v="0"/>
    <x v="73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x v="171"/>
    <n v="1465791614"/>
    <b v="0"/>
    <x v="29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x v="172"/>
    <n v="1423733323"/>
    <b v="0"/>
    <x v="78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x v="173"/>
    <n v="1422539108"/>
    <b v="0"/>
    <x v="78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x v="174"/>
    <n v="1425924776"/>
    <b v="0"/>
    <x v="78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x v="175"/>
    <n v="1407177611"/>
    <b v="0"/>
    <x v="55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x v="176"/>
    <n v="1436211999"/>
    <b v="0"/>
    <x v="78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x v="177"/>
    <n v="1425690526"/>
    <b v="0"/>
    <x v="63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x v="178"/>
    <n v="1445986545"/>
    <b v="0"/>
    <x v="78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x v="179"/>
    <n v="1454464555"/>
    <b v="0"/>
    <x v="84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x v="180"/>
    <n v="1425512843"/>
    <b v="0"/>
    <x v="62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x v="181"/>
    <n v="1432403295"/>
    <b v="0"/>
    <x v="80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x v="182"/>
    <n v="1481156232"/>
    <b v="0"/>
    <x v="78"/>
    <b v="0"/>
    <s v="film &amp; video/drama"/>
    <n v="0"/>
    <n v="0"/>
    <x v="0"/>
    <x v="3"/>
  </r>
  <r>
    <n v="183"/>
    <s v="Three Little Words"/>
    <s v="Don't kill me until I meet my Dad"/>
    <n v="12500"/>
    <x v="151"/>
    <x v="2"/>
    <x v="1"/>
    <s v="GBP"/>
    <x v="183"/>
    <n v="1414438010"/>
    <b v="0"/>
    <x v="8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x v="184"/>
    <n v="1404586762"/>
    <b v="0"/>
    <x v="84"/>
    <b v="0"/>
    <s v="film &amp; video/drama"/>
    <n v="3"/>
    <n v="25.5"/>
    <x v="0"/>
    <x v="3"/>
  </r>
  <r>
    <n v="185"/>
    <s v="BLANK Short Movie"/>
    <s v="Love has no boundaries!"/>
    <n v="40000"/>
    <x v="153"/>
    <x v="2"/>
    <x v="10"/>
    <s v="NOK"/>
    <x v="185"/>
    <n v="1468965139"/>
    <b v="0"/>
    <x v="73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x v="186"/>
    <n v="1485977434"/>
    <b v="0"/>
    <x v="78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x v="187"/>
    <n v="1435383457"/>
    <b v="0"/>
    <x v="81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x v="188"/>
    <n v="1407299015"/>
    <b v="0"/>
    <x v="78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x v="189"/>
    <n v="1467736477"/>
    <b v="0"/>
    <x v="81"/>
    <b v="0"/>
    <s v="film &amp; video/drama"/>
    <n v="0"/>
    <n v="69"/>
    <x v="0"/>
    <x v="3"/>
  </r>
  <r>
    <n v="190"/>
    <s v="REGIONRAT, the movie"/>
    <s v="Because hope can be a 4 letter word"/>
    <n v="12000"/>
    <x v="155"/>
    <x v="2"/>
    <x v="0"/>
    <s v="USD"/>
    <x v="190"/>
    <n v="1465227446"/>
    <b v="0"/>
    <x v="29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x v="191"/>
    <n v="1440326138"/>
    <b v="0"/>
    <x v="8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x v="192"/>
    <n v="1410980432"/>
    <b v="0"/>
    <x v="8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x v="193"/>
    <n v="1412029566"/>
    <b v="0"/>
    <x v="78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x v="194"/>
    <n v="1452124531"/>
    <b v="0"/>
    <x v="8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x v="195"/>
    <n v="1431360332"/>
    <b v="0"/>
    <x v="78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x v="196"/>
    <n v="1442062898"/>
    <b v="0"/>
    <x v="10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x v="197"/>
    <n v="1483734100"/>
    <b v="0"/>
    <x v="22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x v="198"/>
    <n v="1409908322"/>
    <b v="0"/>
    <x v="79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x v="199"/>
    <n v="1470106702"/>
    <b v="0"/>
    <x v="78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x v="200"/>
    <n v="1408154403"/>
    <b v="0"/>
    <x v="59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x v="201"/>
    <n v="1421696329"/>
    <b v="0"/>
    <x v="63"/>
    <b v="0"/>
    <s v="film &amp; video/drama"/>
    <n v="58"/>
    <n v="54.29"/>
    <x v="0"/>
    <x v="3"/>
  </r>
  <r>
    <n v="202"/>
    <s v="Modern Gangsters"/>
    <s v="new web series created by jonney terry"/>
    <n v="6000"/>
    <x v="117"/>
    <x v="2"/>
    <x v="0"/>
    <s v="USD"/>
    <x v="202"/>
    <n v="1441750564"/>
    <b v="0"/>
    <x v="78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x v="203"/>
    <n v="1417378864"/>
    <b v="0"/>
    <x v="22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x v="204"/>
    <n v="1467727203"/>
    <b v="0"/>
    <x v="86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x v="205"/>
    <n v="1441120222"/>
    <b v="0"/>
    <x v="5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x v="206"/>
    <n v="1468627583"/>
    <b v="0"/>
    <x v="78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x v="207"/>
    <n v="1417754638"/>
    <b v="0"/>
    <x v="62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x v="208"/>
    <n v="1416127967"/>
    <b v="0"/>
    <x v="78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x v="209"/>
    <n v="1433974135"/>
    <b v="0"/>
    <x v="78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x v="210"/>
    <n v="1441157592"/>
    <b v="0"/>
    <x v="51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x v="211"/>
    <n v="1440042617"/>
    <b v="0"/>
    <x v="8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x v="212"/>
    <n v="1455656920"/>
    <b v="0"/>
    <x v="29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x v="213"/>
    <n v="1437142547"/>
    <b v="0"/>
    <x v="29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x v="214"/>
    <n v="1420471349"/>
    <b v="0"/>
    <x v="29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x v="215"/>
    <n v="1452058282"/>
    <b v="0"/>
    <x v="29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x v="216"/>
    <n v="1425423637"/>
    <b v="0"/>
    <x v="87"/>
    <b v="0"/>
    <s v="film &amp; video/drama"/>
    <n v="56"/>
    <n v="331.54"/>
    <x v="0"/>
    <x v="3"/>
  </r>
  <r>
    <n v="217"/>
    <s v="Bitch"/>
    <s v="A roadmovie by paw"/>
    <n v="100000"/>
    <x v="172"/>
    <x v="2"/>
    <x v="11"/>
    <s v="SEK"/>
    <x v="217"/>
    <n v="1417101749"/>
    <b v="0"/>
    <x v="44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x v="218"/>
    <n v="1426518289"/>
    <b v="0"/>
    <x v="29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x v="219"/>
    <n v="1456732225"/>
    <b v="0"/>
    <x v="88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x v="220"/>
    <n v="1436542030"/>
    <b v="0"/>
    <x v="83"/>
    <b v="0"/>
    <s v="film &amp; video/drama"/>
    <n v="1"/>
    <n v="120"/>
    <x v="0"/>
    <x v="3"/>
  </r>
  <r>
    <n v="221"/>
    <s v="Archetypes"/>
    <s v="Film about Schizophrenia with Surreal Twists!"/>
    <n v="50000"/>
    <x v="117"/>
    <x v="2"/>
    <x v="0"/>
    <s v="USD"/>
    <x v="221"/>
    <n v="1422389164"/>
    <b v="0"/>
    <x v="78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x v="222"/>
    <n v="1422383318"/>
    <b v="0"/>
    <x v="84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x v="223"/>
    <n v="1461287350"/>
    <b v="0"/>
    <x v="78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x v="224"/>
    <n v="1431322726"/>
    <b v="0"/>
    <x v="78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x v="225"/>
    <n v="1457564654"/>
    <b v="0"/>
    <x v="78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x v="226"/>
    <n v="1428854344"/>
    <b v="0"/>
    <x v="84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x v="227"/>
    <n v="1433885241"/>
    <b v="0"/>
    <x v="78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x v="117"/>
    <x v="2"/>
    <x v="1"/>
    <s v="GBP"/>
    <x v="228"/>
    <n v="1427992105"/>
    <b v="0"/>
    <x v="78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x v="229"/>
    <n v="1452810297"/>
    <b v="0"/>
    <x v="78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x v="230"/>
    <n v="1430851151"/>
    <b v="0"/>
    <x v="84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x v="231"/>
    <n v="1449183651"/>
    <b v="0"/>
    <x v="78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x v="232"/>
    <n v="1422474546"/>
    <b v="0"/>
    <x v="63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x v="233"/>
    <n v="1472593972"/>
    <b v="0"/>
    <x v="78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x v="234"/>
    <n v="1431391859"/>
    <b v="0"/>
    <x v="81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x v="235"/>
    <n v="1433886497"/>
    <b v="0"/>
    <x v="78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x v="236"/>
    <n v="1447380099"/>
    <b v="0"/>
    <x v="78"/>
    <b v="0"/>
    <s v="film &amp; video/drama"/>
    <n v="0"/>
    <n v="0"/>
    <x v="0"/>
    <x v="3"/>
  </r>
  <r>
    <n v="237"/>
    <s v="Making The Choice"/>
    <s v="Making The Choice is a christian short film series."/>
    <n v="15000"/>
    <x v="155"/>
    <x v="2"/>
    <x v="0"/>
    <s v="USD"/>
    <x v="237"/>
    <n v="1452261069"/>
    <b v="0"/>
    <x v="29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x v="238"/>
    <n v="1481324760"/>
    <b v="0"/>
    <x v="78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x v="239"/>
    <n v="1445308730"/>
    <b v="0"/>
    <x v="81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x v="240"/>
    <n v="1363885211"/>
    <b v="1"/>
    <x v="89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x v="241"/>
    <n v="1415292304"/>
    <b v="1"/>
    <x v="90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x v="242"/>
    <n v="1321357790"/>
    <b v="1"/>
    <x v="91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x v="243"/>
    <n v="1390439304"/>
    <b v="1"/>
    <x v="92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x v="183"/>
    <x v="0"/>
    <x v="0"/>
    <s v="USD"/>
    <x v="244"/>
    <n v="1265269559"/>
    <b v="1"/>
    <x v="87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x v="245"/>
    <n v="1342487785"/>
    <b v="1"/>
    <x v="93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x v="246"/>
    <n v="1288341805"/>
    <b v="1"/>
    <x v="94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x v="247"/>
    <n v="1284042614"/>
    <b v="1"/>
    <x v="95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x v="248"/>
    <n v="1322073309"/>
    <b v="1"/>
    <x v="9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x v="249"/>
    <n v="1275603020"/>
    <b v="1"/>
    <x v="97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x v="250"/>
    <n v="1367933691"/>
    <b v="1"/>
    <x v="98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x v="251"/>
    <n v="1334429646"/>
    <b v="1"/>
    <x v="99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x v="252"/>
    <n v="1269878058"/>
    <b v="1"/>
    <x v="52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x v="253"/>
    <n v="1326728235"/>
    <b v="1"/>
    <x v="63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x v="254"/>
    <n v="1442443910"/>
    <b v="1"/>
    <x v="100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x v="255"/>
    <n v="1297687082"/>
    <b v="1"/>
    <x v="101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x v="256"/>
    <n v="1360866467"/>
    <b v="1"/>
    <x v="102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x v="257"/>
    <n v="1461078162"/>
    <b v="1"/>
    <x v="103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x v="258"/>
    <n v="1305767666"/>
    <b v="1"/>
    <x v="104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x v="259"/>
    <n v="1425922969"/>
    <b v="1"/>
    <x v="105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x v="260"/>
    <n v="1275415679"/>
    <b v="1"/>
    <x v="106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x v="261"/>
    <n v="1334783704"/>
    <b v="1"/>
    <x v="107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x v="262"/>
    <n v="1294811828"/>
    <b v="1"/>
    <x v="108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x v="263"/>
    <n v="1346194494"/>
    <b v="1"/>
    <x v="109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x v="264"/>
    <n v="1334155995"/>
    <b v="1"/>
    <x v="110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x v="265"/>
    <n v="1269928430"/>
    <b v="1"/>
    <x v="6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x v="266"/>
    <n v="1264565507"/>
    <b v="1"/>
    <x v="17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x v="267"/>
    <n v="1401101499"/>
    <b v="1"/>
    <x v="111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x v="268"/>
    <n v="1316749178"/>
    <b v="1"/>
    <x v="112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x v="269"/>
    <n v="1485146622"/>
    <b v="1"/>
    <x v="113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x v="270"/>
    <n v="1301950070"/>
    <b v="1"/>
    <x v="42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x v="271"/>
    <n v="1386123861"/>
    <b v="1"/>
    <x v="114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x v="272"/>
    <n v="1267220191"/>
    <b v="1"/>
    <x v="71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x v="273"/>
    <n v="1307102266"/>
    <b v="1"/>
    <x v="115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x v="274"/>
    <n v="1330638829"/>
    <b v="1"/>
    <x v="116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x v="275"/>
    <n v="1349916366"/>
    <b v="1"/>
    <x v="117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x v="276"/>
    <n v="1330394274"/>
    <b v="1"/>
    <x v="95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x v="277"/>
    <n v="1429824219"/>
    <b v="1"/>
    <x v="118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x v="278"/>
    <n v="1347411539"/>
    <b v="1"/>
    <x v="119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x v="279"/>
    <n v="1485237096"/>
    <b v="1"/>
    <x v="120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x v="280"/>
    <n v="1397571035"/>
    <b v="1"/>
    <x v="121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x v="281"/>
    <n v="1242532513"/>
    <b v="1"/>
    <x v="1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x v="282"/>
    <n v="1263679492"/>
    <b v="1"/>
    <x v="122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x v="221"/>
    <x v="0"/>
    <x v="0"/>
    <s v="USD"/>
    <x v="283"/>
    <n v="1305219744"/>
    <b v="1"/>
    <x v="91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x v="284"/>
    <n v="1325007780"/>
    <b v="1"/>
    <x v="123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x v="285"/>
    <n v="1377022128"/>
    <b v="1"/>
    <x v="124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x v="286"/>
    <n v="1360352124"/>
    <b v="1"/>
    <x v="12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x v="287"/>
    <n v="1349160018"/>
    <b v="1"/>
    <x v="126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x v="288"/>
    <n v="1337659393"/>
    <b v="1"/>
    <x v="12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x v="289"/>
    <n v="1380797834"/>
    <b v="1"/>
    <x v="128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x v="290"/>
    <n v="1292316697"/>
    <b v="1"/>
    <x v="129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x v="291"/>
    <n v="1365791246"/>
    <b v="1"/>
    <x v="130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x v="292"/>
    <n v="1317064599"/>
    <b v="1"/>
    <x v="131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x v="293"/>
    <n v="1395417714"/>
    <b v="1"/>
    <x v="132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x v="294"/>
    <n v="1276480894"/>
    <b v="1"/>
    <x v="133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x v="295"/>
    <n v="1378080409"/>
    <b v="1"/>
    <x v="134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x v="296"/>
    <n v="1344857083"/>
    <b v="1"/>
    <x v="135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x v="297"/>
    <n v="1427390901"/>
    <b v="1"/>
    <x v="136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x v="298"/>
    <n v="1394536048"/>
    <b v="1"/>
    <x v="137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x v="299"/>
    <n v="1287379460"/>
    <b v="1"/>
    <x v="138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x v="300"/>
    <n v="1301007738"/>
    <b v="1"/>
    <x v="139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x v="301"/>
    <n v="1360258935"/>
    <b v="1"/>
    <x v="140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x v="302"/>
    <n v="1327523638"/>
    <b v="1"/>
    <x v="52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x v="303"/>
    <n v="1336009346"/>
    <b v="1"/>
    <x v="141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x v="304"/>
    <n v="1343096197"/>
    <b v="1"/>
    <x v="142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x v="305"/>
    <n v="1328800049"/>
    <b v="1"/>
    <x v="143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x v="306"/>
    <n v="1362081933"/>
    <b v="1"/>
    <x v="144"/>
    <b v="1"/>
    <s v="film &amp; video/documentary"/>
    <n v="293"/>
    <n v="36.61"/>
    <x v="0"/>
    <x v="4"/>
  </r>
  <r>
    <n v="307"/>
    <s v="Grammar Revolution"/>
    <s v="Why is grammar important?"/>
    <n v="22000"/>
    <x v="244"/>
    <x v="0"/>
    <x v="0"/>
    <s v="USD"/>
    <x v="307"/>
    <n v="1357684801"/>
    <b v="1"/>
    <x v="145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x v="308"/>
    <n v="1295887210"/>
    <b v="1"/>
    <x v="91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x v="309"/>
    <n v="1344880934"/>
    <b v="1"/>
    <x v="146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x v="310"/>
    <n v="1317788623"/>
    <b v="1"/>
    <x v="17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x v="311"/>
    <n v="1321852592"/>
    <b v="1"/>
    <x v="3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x v="312"/>
    <n v="1363381432"/>
    <b v="1"/>
    <x v="9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x v="313"/>
    <n v="1277702894"/>
    <b v="1"/>
    <x v="147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x v="314"/>
    <n v="1359575988"/>
    <b v="1"/>
    <x v="148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x v="315"/>
    <n v="1343068334"/>
    <b v="1"/>
    <x v="149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x v="316"/>
    <n v="1415398197"/>
    <b v="1"/>
    <x v="150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x v="317"/>
    <n v="1384186483"/>
    <b v="1"/>
    <x v="151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x v="318"/>
    <n v="1361753751"/>
    <b v="1"/>
    <x v="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x v="319"/>
    <n v="1257538029"/>
    <b v="1"/>
    <x v="13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x v="320"/>
    <n v="1448284433"/>
    <b v="1"/>
    <x v="150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x v="321"/>
    <n v="1475577786"/>
    <b v="1"/>
    <x v="152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x v="322"/>
    <n v="1460554848"/>
    <b v="1"/>
    <x v="153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x v="323"/>
    <n v="1479886966"/>
    <b v="1"/>
    <x v="6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x v="324"/>
    <n v="1435590108"/>
    <b v="1"/>
    <x v="141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x v="325"/>
    <n v="1479184233"/>
    <b v="1"/>
    <x v="154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x v="326"/>
    <n v="1486625606"/>
    <b v="1"/>
    <x v="155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x v="327"/>
    <n v="1424669929"/>
    <b v="1"/>
    <x v="69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x v="328"/>
    <n v="1443739388"/>
    <b v="1"/>
    <x v="156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x v="329"/>
    <n v="1444821127"/>
    <b v="1"/>
    <x v="15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x v="330"/>
    <n v="1366028563"/>
    <b v="1"/>
    <x v="158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x v="331"/>
    <n v="1463493434"/>
    <b v="1"/>
    <x v="159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x v="332"/>
    <n v="1442420377"/>
    <b v="1"/>
    <x v="160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x v="333"/>
    <n v="1457450191"/>
    <b v="1"/>
    <x v="161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x v="334"/>
    <n v="1428423757"/>
    <b v="1"/>
    <x v="50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x v="335"/>
    <n v="1428428515"/>
    <b v="1"/>
    <x v="144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x v="336"/>
    <n v="1444832318"/>
    <b v="1"/>
    <x v="131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x v="337"/>
    <n v="1423710308"/>
    <b v="1"/>
    <x v="162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x v="338"/>
    <n v="1468001290"/>
    <b v="1"/>
    <x v="163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x v="339"/>
    <n v="1427739268"/>
    <b v="1"/>
    <x v="30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x v="340"/>
    <n v="1486397007"/>
    <b v="1"/>
    <x v="164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x v="341"/>
    <n v="1410555998"/>
    <b v="1"/>
    <x v="16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x v="342"/>
    <n v="1459363465"/>
    <b v="1"/>
    <x v="166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x v="343"/>
    <n v="1413308545"/>
    <b v="1"/>
    <x v="167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x v="344"/>
    <n v="1429312694"/>
    <b v="1"/>
    <x v="168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x v="345"/>
    <n v="1429569590"/>
    <b v="1"/>
    <x v="122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x v="346"/>
    <n v="1442232021"/>
    <b v="1"/>
    <x v="101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x v="347"/>
    <n v="1444910009"/>
    <b v="1"/>
    <x v="16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x v="348"/>
    <n v="1437573916"/>
    <b v="1"/>
    <x v="46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x v="349"/>
    <n v="1485345508"/>
    <b v="1"/>
    <x v="15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x v="350"/>
    <n v="1470274509"/>
    <b v="1"/>
    <x v="170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x v="351"/>
    <n v="1456614554"/>
    <b v="1"/>
    <x v="171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x v="352"/>
    <n v="1410148868"/>
    <b v="1"/>
    <x v="172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x v="353"/>
    <n v="1445367619"/>
    <b v="1"/>
    <x v="17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x v="354"/>
    <n v="1457553121"/>
    <b v="1"/>
    <x v="60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x v="355"/>
    <n v="1414738994"/>
    <b v="1"/>
    <x v="111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x v="356"/>
    <n v="1455563793"/>
    <b v="1"/>
    <x v="174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x v="357"/>
    <n v="1426396797"/>
    <b v="1"/>
    <x v="175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x v="358"/>
    <n v="1463517521"/>
    <b v="1"/>
    <x v="176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x v="359"/>
    <n v="1414028490"/>
    <b v="1"/>
    <x v="177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x v="360"/>
    <n v="1433799180"/>
    <b v="0"/>
    <x v="45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x v="361"/>
    <n v="1414108906"/>
    <b v="0"/>
    <x v="178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x v="362"/>
    <n v="1405573391"/>
    <b v="0"/>
    <x v="48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x v="363"/>
    <n v="1268934736"/>
    <b v="0"/>
    <x v="55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x v="364"/>
    <n v="1400704672"/>
    <b v="0"/>
    <x v="116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x v="365"/>
    <n v="1391005999"/>
    <b v="0"/>
    <x v="71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x v="366"/>
    <n v="1334948518"/>
    <b v="0"/>
    <x v="179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x v="367"/>
    <n v="1363960278"/>
    <b v="0"/>
    <x v="46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x v="368"/>
    <n v="1423405922"/>
    <b v="0"/>
    <x v="180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x v="369"/>
    <n v="1324041269"/>
    <b v="0"/>
    <x v="15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x v="370"/>
    <n v="1481137500"/>
    <b v="0"/>
    <x v="68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x v="371"/>
    <n v="1355855139"/>
    <b v="0"/>
    <x v="181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x v="308"/>
    <x v="0"/>
    <x v="1"/>
    <s v="GBP"/>
    <x v="372"/>
    <n v="1456408244"/>
    <b v="0"/>
    <x v="82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x v="373"/>
    <n v="1340056398"/>
    <b v="0"/>
    <x v="30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x v="374"/>
    <n v="1312320031"/>
    <b v="0"/>
    <x v="49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x v="375"/>
    <n v="1390088311"/>
    <b v="0"/>
    <x v="25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x v="376"/>
    <n v="1469443916"/>
    <b v="0"/>
    <x v="53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x v="377"/>
    <n v="1444888868"/>
    <b v="0"/>
    <x v="182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x v="378"/>
    <n v="1451655808"/>
    <b v="0"/>
    <x v="1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x v="379"/>
    <n v="1332174672"/>
    <b v="0"/>
    <x v="184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x v="380"/>
    <n v="1451409392"/>
    <b v="0"/>
    <x v="72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x v="381"/>
    <n v="1340642717"/>
    <b v="0"/>
    <x v="140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x v="382"/>
    <n v="1345741300"/>
    <b v="0"/>
    <x v="19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x v="383"/>
    <n v="1398480559"/>
    <b v="0"/>
    <x v="53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x v="384"/>
    <n v="1417977947"/>
    <b v="0"/>
    <x v="185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x v="385"/>
    <n v="1413986501"/>
    <b v="0"/>
    <x v="186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x v="386"/>
    <n v="1437950991"/>
    <b v="0"/>
    <x v="62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x v="387"/>
    <n v="1436976858"/>
    <b v="0"/>
    <x v="187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x v="388"/>
    <n v="1467078580"/>
    <b v="0"/>
    <x v="26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x v="389"/>
    <n v="1391477450"/>
    <b v="0"/>
    <x v="188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x v="390"/>
    <n v="1429318372"/>
    <b v="0"/>
    <x v="25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x v="391"/>
    <n v="1321578051"/>
    <b v="0"/>
    <x v="189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x v="392"/>
    <n v="1312823571"/>
    <b v="0"/>
    <x v="190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x v="393"/>
    <n v="1378746052"/>
    <b v="0"/>
    <x v="19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x v="394"/>
    <n v="1455737882"/>
    <b v="0"/>
    <x v="133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x v="395"/>
    <n v="1332452960"/>
    <b v="0"/>
    <x v="192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x v="396"/>
    <n v="1340372006"/>
    <b v="0"/>
    <x v="193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x v="397"/>
    <n v="1279651084"/>
    <b v="0"/>
    <x v="194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x v="398"/>
    <n v="1426446126"/>
    <b v="0"/>
    <x v="85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x v="399"/>
    <n v="1479070867"/>
    <b v="0"/>
    <x v="1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x v="400"/>
    <n v="1397661347"/>
    <b v="0"/>
    <x v="95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x v="401"/>
    <n v="1310155970"/>
    <b v="0"/>
    <x v="196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x v="402"/>
    <n v="1444913817"/>
    <b v="0"/>
    <x v="68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x v="403"/>
    <n v="1308900441"/>
    <b v="0"/>
    <x v="16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x v="404"/>
    <n v="1389107062"/>
    <b v="0"/>
    <x v="197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x v="405"/>
    <n v="1391479339"/>
    <b v="0"/>
    <x v="16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x v="406"/>
    <n v="1301975637"/>
    <b v="0"/>
    <x v="2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x v="407"/>
    <n v="1316552050"/>
    <b v="0"/>
    <x v="19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x v="408"/>
    <n v="1380217190"/>
    <b v="0"/>
    <x v="44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x v="409"/>
    <n v="1466628144"/>
    <b v="0"/>
    <x v="41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x v="410"/>
    <n v="1429486397"/>
    <b v="0"/>
    <x v="63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x v="411"/>
    <n v="1384920804"/>
    <b v="0"/>
    <x v="198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x v="412"/>
    <n v="1341856178"/>
    <b v="0"/>
    <x v="16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x v="413"/>
    <n v="1340139811"/>
    <b v="0"/>
    <x v="199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x v="414"/>
    <n v="1378949465"/>
    <b v="0"/>
    <x v="200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x v="415"/>
    <n v="1411417602"/>
    <b v="0"/>
    <x v="64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x v="416"/>
    <n v="1389259831"/>
    <b v="0"/>
    <x v="20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x v="417"/>
    <n v="1364426260"/>
    <b v="0"/>
    <x v="47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x v="418"/>
    <n v="1435041997"/>
    <b v="0"/>
    <x v="201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x v="419"/>
    <n v="1367352787"/>
    <b v="0"/>
    <x v="196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x v="420"/>
    <n v="1392183631"/>
    <b v="0"/>
    <x v="8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x v="421"/>
    <n v="1434973656"/>
    <b v="0"/>
    <x v="79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x v="422"/>
    <n v="1407824097"/>
    <b v="0"/>
    <x v="8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x v="423"/>
    <n v="1367878430"/>
    <b v="0"/>
    <x v="62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x v="424"/>
    <n v="1327568499"/>
    <b v="0"/>
    <x v="81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x v="425"/>
    <n v="1443472804"/>
    <b v="0"/>
    <x v="84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x v="426"/>
    <n v="1454259914"/>
    <b v="0"/>
    <x v="22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x v="427"/>
    <n v="1444340940"/>
    <b v="0"/>
    <x v="78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x v="428"/>
    <n v="1400523845"/>
    <b v="0"/>
    <x v="62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x v="429"/>
    <n v="1252964282"/>
    <b v="0"/>
    <x v="78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x v="430"/>
    <n v="1377570867"/>
    <b v="0"/>
    <x v="81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x v="431"/>
    <n v="1465160083"/>
    <b v="0"/>
    <x v="22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x v="432"/>
    <n v="1440264381"/>
    <b v="0"/>
    <x v="22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x v="433"/>
    <n v="1439392022"/>
    <b v="0"/>
    <x v="78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x v="434"/>
    <n v="1383076902"/>
    <b v="0"/>
    <x v="84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x v="435"/>
    <n v="1376502980"/>
    <b v="0"/>
    <x v="8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x v="436"/>
    <n v="1372668113"/>
    <b v="0"/>
    <x v="78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x v="437"/>
    <n v="1470728326"/>
    <b v="0"/>
    <x v="78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x v="438"/>
    <n v="1445235358"/>
    <b v="0"/>
    <x v="202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x v="439"/>
    <n v="1412705818"/>
    <b v="0"/>
    <x v="78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x v="440"/>
    <n v="1456270753"/>
    <b v="0"/>
    <x v="29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x v="441"/>
    <n v="1380826996"/>
    <b v="0"/>
    <x v="78"/>
    <b v="0"/>
    <s v="film &amp; video/animation"/>
    <n v="0"/>
    <n v="0"/>
    <x v="0"/>
    <x v="5"/>
  </r>
  <r>
    <n v="442"/>
    <s v="The Paranormal Idiot"/>
    <s v="Doomsday is here"/>
    <n v="17000"/>
    <x v="368"/>
    <x v="2"/>
    <x v="0"/>
    <s v="USD"/>
    <x v="442"/>
    <n v="1421788783"/>
    <b v="0"/>
    <x v="5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x v="443"/>
    <n v="1389399701"/>
    <b v="0"/>
    <x v="84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x v="444"/>
    <n v="1324158361"/>
    <b v="0"/>
    <x v="29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x v="445"/>
    <n v="1430899375"/>
    <b v="0"/>
    <x v="84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x v="446"/>
    <n v="1422842420"/>
    <b v="0"/>
    <x v="38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x v="447"/>
    <n v="1361884763"/>
    <b v="0"/>
    <x v="29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x v="448"/>
    <n v="1398363095"/>
    <b v="0"/>
    <x v="80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x v="449"/>
    <n v="1379425085"/>
    <b v="0"/>
    <x v="81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x v="450"/>
    <n v="1389825800"/>
    <b v="0"/>
    <x v="63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x v="451"/>
    <n v="1388077791"/>
    <b v="0"/>
    <x v="78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x v="452"/>
    <n v="1428944015"/>
    <b v="0"/>
    <x v="8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x v="453"/>
    <n v="1422992879"/>
    <b v="0"/>
    <x v="84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x v="454"/>
    <n v="1414343571"/>
    <b v="0"/>
    <x v="81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x v="455"/>
    <n v="1330733022"/>
    <b v="0"/>
    <x v="84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x v="456"/>
    <n v="1380559201"/>
    <b v="0"/>
    <x v="8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x v="457"/>
    <n v="1405621512"/>
    <b v="0"/>
    <x v="78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x v="458"/>
    <n v="1365958060"/>
    <b v="0"/>
    <x v="72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x v="459"/>
    <n v="1316013727"/>
    <b v="0"/>
    <x v="29"/>
    <b v="0"/>
    <s v="film &amp; video/animation"/>
    <n v="0"/>
    <n v="25"/>
    <x v="0"/>
    <x v="5"/>
  </r>
  <r>
    <n v="460"/>
    <s v="Darwin's Kiss"/>
    <s v="An animated web series about biological evolution gone haywire."/>
    <n v="8500"/>
    <x v="379"/>
    <x v="2"/>
    <x v="0"/>
    <s v="USD"/>
    <x v="460"/>
    <n v="1398862875"/>
    <b v="0"/>
    <x v="84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x v="461"/>
    <n v="1368476367"/>
    <b v="0"/>
    <x v="78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x v="462"/>
    <n v="1307761341"/>
    <b v="0"/>
    <x v="78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x v="463"/>
    <n v="1311699753"/>
    <b v="0"/>
    <x v="202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x v="464"/>
    <n v="1461874935"/>
    <b v="0"/>
    <x v="29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x v="465"/>
    <n v="1402455174"/>
    <b v="0"/>
    <x v="22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x v="466"/>
    <n v="1344465464"/>
    <b v="0"/>
    <x v="81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x v="467"/>
    <n v="1344961134"/>
    <b v="0"/>
    <x v="70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x v="468"/>
    <n v="1336795283"/>
    <b v="0"/>
    <x v="78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x v="469"/>
    <n v="1404776724"/>
    <b v="0"/>
    <x v="78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x v="470"/>
    <n v="1385524889"/>
    <b v="0"/>
    <x v="84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x v="471"/>
    <n v="1394039979"/>
    <b v="0"/>
    <x v="203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x v="472"/>
    <n v="1406239718"/>
    <b v="0"/>
    <x v="81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x v="473"/>
    <n v="1408380319"/>
    <b v="0"/>
    <x v="25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x v="474"/>
    <n v="1484726029"/>
    <b v="0"/>
    <x v="29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x v="475"/>
    <n v="1428285843"/>
    <b v="0"/>
    <x v="78"/>
    <b v="0"/>
    <s v="film &amp; video/animation"/>
    <n v="0"/>
    <n v="0"/>
    <x v="0"/>
    <x v="5"/>
  </r>
  <r>
    <n v="476"/>
    <s v="Sight Word Music Videos"/>
    <s v="Animated Music Videos that teach kids how to read."/>
    <n v="220000"/>
    <x v="387"/>
    <x v="2"/>
    <x v="0"/>
    <s v="USD"/>
    <x v="476"/>
    <n v="1398727441"/>
    <b v="0"/>
    <x v="20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x v="477"/>
    <n v="1332187334"/>
    <b v="0"/>
    <x v="78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x v="478"/>
    <n v="1425333109"/>
    <b v="0"/>
    <x v="78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x v="479"/>
    <n v="1411379235"/>
    <b v="0"/>
    <x v="16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x v="480"/>
    <n v="1373457615"/>
    <b v="0"/>
    <x v="205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x v="481"/>
    <n v="1347293289"/>
    <b v="0"/>
    <x v="64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x v="482"/>
    <n v="1458336690"/>
    <b v="0"/>
    <x v="29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x v="483"/>
    <n v="1354250672"/>
    <b v="0"/>
    <x v="206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x v="484"/>
    <n v="1443220372"/>
    <b v="0"/>
    <x v="202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x v="485"/>
    <n v="1366200499"/>
    <b v="0"/>
    <x v="207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x v="486"/>
    <n v="1399070239"/>
    <b v="0"/>
    <x v="29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x v="487"/>
    <n v="1477491394"/>
    <b v="0"/>
    <x v="78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x v="488"/>
    <n v="1481332700"/>
    <b v="0"/>
    <x v="78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x v="489"/>
    <n v="1323084816"/>
    <b v="0"/>
    <x v="83"/>
    <b v="0"/>
    <s v="film &amp; video/animation"/>
    <n v="0"/>
    <n v="71.67"/>
    <x v="0"/>
    <x v="5"/>
  </r>
  <r>
    <n v="490"/>
    <s v="PROJECT IS CANCELLED"/>
    <s v="Cancelled"/>
    <n v="1000"/>
    <x v="117"/>
    <x v="2"/>
    <x v="0"/>
    <s v="USD"/>
    <x v="490"/>
    <n v="1343085285"/>
    <b v="0"/>
    <x v="78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x v="491"/>
    <n v="1451345699"/>
    <b v="0"/>
    <x v="78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x v="492"/>
    <n v="1471135830"/>
    <b v="0"/>
    <x v="78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x v="493"/>
    <n v="1429550738"/>
    <b v="0"/>
    <x v="78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x v="494"/>
    <n v="1402343765"/>
    <b v="0"/>
    <x v="8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x v="495"/>
    <n v="1434484305"/>
    <b v="0"/>
    <x v="78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x v="496"/>
    <n v="1386886874"/>
    <b v="0"/>
    <x v="29"/>
    <b v="0"/>
    <s v="film &amp; video/animation"/>
    <n v="0"/>
    <n v="1"/>
    <x v="0"/>
    <x v="5"/>
  </r>
  <r>
    <n v="497"/>
    <s v="Galaxy Probe Kids"/>
    <s v="live-action/animated series pilot."/>
    <n v="4480"/>
    <x v="134"/>
    <x v="2"/>
    <x v="0"/>
    <s v="USD"/>
    <x v="497"/>
    <n v="1414889665"/>
    <b v="0"/>
    <x v="8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x v="498"/>
    <n v="1321035449"/>
    <b v="0"/>
    <x v="19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x v="499"/>
    <n v="1250630968"/>
    <b v="0"/>
    <x v="55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x v="500"/>
    <n v="1268255751"/>
    <b v="0"/>
    <x v="80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x v="501"/>
    <n v="1307597851"/>
    <b v="0"/>
    <x v="78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x v="502"/>
    <n v="1329484625"/>
    <b v="0"/>
    <x v="80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x v="503"/>
    <n v="1418906303"/>
    <b v="0"/>
    <x v="82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x v="504"/>
    <n v="1328916987"/>
    <b v="0"/>
    <x v="81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x v="505"/>
    <n v="1447122086"/>
    <b v="0"/>
    <x v="25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x v="506"/>
    <n v="1373548520"/>
    <b v="0"/>
    <x v="29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x v="507"/>
    <n v="1346799657"/>
    <b v="0"/>
    <x v="73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x v="508"/>
    <n v="1332808501"/>
    <b v="0"/>
    <x v="8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x v="509"/>
    <n v="1432912170"/>
    <b v="0"/>
    <x v="29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x v="510"/>
    <n v="1454213639"/>
    <b v="0"/>
    <x v="78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x v="511"/>
    <n v="1362640582"/>
    <b v="0"/>
    <x v="81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x v="512"/>
    <n v="1475776127"/>
    <b v="0"/>
    <x v="84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x v="513"/>
    <n v="1467387705"/>
    <b v="0"/>
    <x v="32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x v="514"/>
    <n v="1405003447"/>
    <b v="0"/>
    <x v="8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x v="515"/>
    <n v="1447933601"/>
    <b v="0"/>
    <x v="69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x v="117"/>
    <x v="2"/>
    <x v="1"/>
    <s v="GBP"/>
    <x v="516"/>
    <n v="1427568080"/>
    <b v="0"/>
    <x v="78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x v="517"/>
    <n v="1483454761"/>
    <b v="0"/>
    <x v="8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x v="518"/>
    <n v="1438958824"/>
    <b v="0"/>
    <x v="78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x v="519"/>
    <n v="1352107421"/>
    <b v="0"/>
    <x v="16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x v="520"/>
    <n v="1447174261"/>
    <b v="0"/>
    <x v="69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x v="521"/>
    <n v="1475460819"/>
    <b v="0"/>
    <x v="6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x v="522"/>
    <n v="1456793925"/>
    <b v="0"/>
    <x v="162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x v="523"/>
    <n v="1440213076"/>
    <b v="0"/>
    <x v="87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x v="524"/>
    <n v="1462209169"/>
    <b v="0"/>
    <x v="208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x v="525"/>
    <n v="1406713041"/>
    <b v="0"/>
    <x v="8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x v="526"/>
    <n v="1436278344"/>
    <b v="0"/>
    <x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x v="527"/>
    <n v="1484715366"/>
    <b v="0"/>
    <x v="150"/>
    <b v="1"/>
    <s v="theater/plays"/>
    <n v="101"/>
    <n v="63.83"/>
    <x v="1"/>
    <x v="6"/>
  </r>
  <r>
    <n v="528"/>
    <s v="Devastated No Matter What"/>
    <s v="A Festival Backed Production of a Full-Length Play."/>
    <n v="1150"/>
    <x v="414"/>
    <x v="0"/>
    <x v="0"/>
    <s v="USD"/>
    <x v="528"/>
    <n v="1433109907"/>
    <b v="0"/>
    <x v="209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x v="529"/>
    <n v="1482281094"/>
    <b v="0"/>
    <x v="59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x v="530"/>
    <n v="1433254268"/>
    <b v="0"/>
    <x v="60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x v="531"/>
    <n v="1478050429"/>
    <b v="0"/>
    <x v="162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x v="532"/>
    <n v="1460506208"/>
    <b v="0"/>
    <x v="210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x v="533"/>
    <n v="1461320765"/>
    <b v="0"/>
    <x v="5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x v="534"/>
    <n v="1443036470"/>
    <b v="0"/>
    <x v="53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x v="535"/>
    <n v="1481115905"/>
    <b v="0"/>
    <x v="211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x v="536"/>
    <n v="1435133807"/>
    <b v="0"/>
    <x v="70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x v="537"/>
    <n v="1444069591"/>
    <b v="0"/>
    <x v="211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x v="538"/>
    <n v="1460574263"/>
    <b v="0"/>
    <x v="65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x v="539"/>
    <n v="1465866707"/>
    <b v="0"/>
    <x v="9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x v="540"/>
    <n v="1420486606"/>
    <b v="0"/>
    <x v="29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x v="541"/>
    <n v="1443488834"/>
    <b v="0"/>
    <x v="29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x v="542"/>
    <n v="1457113316"/>
    <b v="0"/>
    <x v="29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x v="543"/>
    <n v="1412215962"/>
    <b v="0"/>
    <x v="84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x v="544"/>
    <n v="1465055160"/>
    <b v="0"/>
    <x v="84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x v="545"/>
    <n v="1444140789"/>
    <b v="0"/>
    <x v="69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x v="546"/>
    <n v="1441209715"/>
    <b v="0"/>
    <x v="84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x v="547"/>
    <n v="1452530564"/>
    <b v="0"/>
    <x v="78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x v="548"/>
    <n v="1443562848"/>
    <b v="0"/>
    <x v="29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x v="549"/>
    <n v="1433776622"/>
    <b v="0"/>
    <x v="22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x v="550"/>
    <n v="1484756245"/>
    <b v="0"/>
    <x v="80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x v="551"/>
    <n v="1434609424"/>
    <b v="0"/>
    <x v="33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x v="552"/>
    <n v="1447166896"/>
    <b v="0"/>
    <x v="78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x v="553"/>
    <n v="1413393391"/>
    <b v="0"/>
    <x v="79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x v="554"/>
    <n v="1411143972"/>
    <b v="0"/>
    <x v="19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x v="555"/>
    <n v="1463128143"/>
    <b v="0"/>
    <x v="78"/>
    <b v="0"/>
    <s v="technology/web"/>
    <n v="0"/>
    <n v="0"/>
    <x v="2"/>
    <x v="7"/>
  </r>
  <r>
    <n v="556"/>
    <s v="Braille Academy"/>
    <s v="An educational platform for learning Unified English Braille Code"/>
    <n v="8000"/>
    <x v="148"/>
    <x v="2"/>
    <x v="0"/>
    <s v="USD"/>
    <x v="556"/>
    <n v="1449520717"/>
    <b v="0"/>
    <x v="29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x v="557"/>
    <n v="1478126203"/>
    <b v="0"/>
    <x v="9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x v="558"/>
    <n v="1424639505"/>
    <b v="0"/>
    <x v="78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x v="559"/>
    <n v="1447397260"/>
    <b v="0"/>
    <x v="29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x v="560"/>
    <n v="1416249045"/>
    <b v="0"/>
    <x v="8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x v="561"/>
    <n v="1442850513"/>
    <b v="0"/>
    <x v="84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x v="562"/>
    <n v="1479460815"/>
    <b v="0"/>
    <x v="78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x v="563"/>
    <n v="1421545247"/>
    <b v="0"/>
    <x v="84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x v="564"/>
    <n v="1455230275"/>
    <b v="0"/>
    <x v="29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x v="565"/>
    <n v="1433962249"/>
    <b v="0"/>
    <x v="78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x v="566"/>
    <n v="1465921533"/>
    <b v="0"/>
    <x v="29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x v="567"/>
    <n v="1417551194"/>
    <b v="0"/>
    <x v="78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x v="568"/>
    <n v="1449785223"/>
    <b v="0"/>
    <x v="81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x v="569"/>
    <n v="1449087612"/>
    <b v="0"/>
    <x v="29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x v="570"/>
    <n v="1453230569"/>
    <b v="0"/>
    <x v="29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x v="571"/>
    <n v="1436297723"/>
    <b v="0"/>
    <x v="84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x v="572"/>
    <n v="1444065088"/>
    <b v="0"/>
    <x v="78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x v="573"/>
    <n v="1416445931"/>
    <b v="0"/>
    <x v="82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x v="574"/>
    <n v="1474281507"/>
    <b v="0"/>
    <x v="80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x v="575"/>
    <n v="1431621443"/>
    <b v="0"/>
    <x v="80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x v="576"/>
    <n v="1422357552"/>
    <b v="0"/>
    <x v="29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x v="577"/>
    <n v="1458569302"/>
    <b v="0"/>
    <x v="29"/>
    <b v="0"/>
    <s v="technology/web"/>
    <n v="0"/>
    <n v="10"/>
    <x v="2"/>
    <x v="7"/>
  </r>
  <r>
    <n v="578"/>
    <s v="weBuy Crowdsourced Shopping"/>
    <s v="weBuy trade built on technology and Crowd Sourced Power"/>
    <n v="125000"/>
    <x v="441"/>
    <x v="2"/>
    <x v="1"/>
    <s v="GBP"/>
    <x v="578"/>
    <n v="1439560393"/>
    <b v="0"/>
    <x v="63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x v="579"/>
    <n v="1416947223"/>
    <b v="0"/>
    <x v="81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x v="580"/>
    <n v="1471988867"/>
    <b v="0"/>
    <x v="29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x v="581"/>
    <n v="1435882704"/>
    <b v="0"/>
    <x v="78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x v="582"/>
    <n v="1424454319"/>
    <b v="0"/>
    <x v="78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x v="583"/>
    <n v="1424212287"/>
    <b v="0"/>
    <x v="29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x v="584"/>
    <n v="1423933916"/>
    <b v="0"/>
    <x v="84"/>
    <b v="0"/>
    <s v="technology/web"/>
    <n v="1"/>
    <n v="5"/>
    <x v="2"/>
    <x v="7"/>
  </r>
  <r>
    <n v="585"/>
    <s v="Link Card"/>
    <s v="SAVE UP TO 40% WHEN YOU SPEND!_x000a__x000a_PRE-ORDER YOUR LINK CARD TODAY"/>
    <n v="9000"/>
    <x v="117"/>
    <x v="2"/>
    <x v="1"/>
    <s v="GBP"/>
    <x v="585"/>
    <n v="1444123377"/>
    <b v="0"/>
    <x v="78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x v="586"/>
    <n v="1421440207"/>
    <b v="0"/>
    <x v="80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x v="587"/>
    <n v="1426615833"/>
    <b v="0"/>
    <x v="63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x v="588"/>
    <n v="1474223286"/>
    <b v="0"/>
    <x v="84"/>
    <b v="0"/>
    <s v="technology/web"/>
    <n v="3"/>
    <n v="150.5"/>
    <x v="2"/>
    <x v="7"/>
  </r>
  <r>
    <n v="589"/>
    <s v="Get Neighborly"/>
    <s v="Services closer than you think..."/>
    <n v="7500"/>
    <x v="116"/>
    <x v="2"/>
    <x v="0"/>
    <s v="USD"/>
    <x v="589"/>
    <n v="1435070699"/>
    <b v="0"/>
    <x v="29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x v="590"/>
    <n v="1452259131"/>
    <b v="0"/>
    <x v="82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x v="591"/>
    <n v="1434978130"/>
    <b v="0"/>
    <x v="84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x v="592"/>
    <n v="1414992860"/>
    <b v="0"/>
    <x v="29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x v="593"/>
    <n v="1425744945"/>
    <b v="0"/>
    <x v="63"/>
    <b v="0"/>
    <s v="technology/web"/>
    <n v="23"/>
    <n v="16.43"/>
    <x v="2"/>
    <x v="7"/>
  </r>
  <r>
    <n v="594"/>
    <s v="Unleashed Fitness"/>
    <s v="Creating a fitness site that will change the fitness game forever!"/>
    <n v="25000"/>
    <x v="375"/>
    <x v="2"/>
    <x v="0"/>
    <s v="USD"/>
    <x v="594"/>
    <n v="1458240206"/>
    <b v="0"/>
    <x v="84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x v="595"/>
    <n v="1426815638"/>
    <b v="0"/>
    <x v="22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x v="596"/>
    <n v="1475530292"/>
    <b v="0"/>
    <x v="84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x v="597"/>
    <n v="1466787335"/>
    <b v="0"/>
    <x v="84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x v="598"/>
    <n v="1415145781"/>
    <b v="0"/>
    <x v="63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x v="599"/>
    <n v="1423769402"/>
    <b v="0"/>
    <x v="84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x v="600"/>
    <n v="1426014562"/>
    <b v="0"/>
    <x v="29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x v="601"/>
    <n v="1417034139"/>
    <b v="0"/>
    <x v="79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x v="602"/>
    <n v="1432062215"/>
    <b v="0"/>
    <x v="78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x v="603"/>
    <n v="1405437623"/>
    <b v="0"/>
    <x v="62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x v="604"/>
    <n v="1406595056"/>
    <b v="0"/>
    <x v="78"/>
    <b v="0"/>
    <s v="technology/web"/>
    <n v="0"/>
    <n v="0"/>
    <x v="2"/>
    <x v="7"/>
  </r>
  <r>
    <n v="605"/>
    <s v="Teach Your Parents iPad (Canceled)"/>
    <s v="An iPad support care package for your parents / seniors."/>
    <n v="5000"/>
    <x v="449"/>
    <x v="1"/>
    <x v="0"/>
    <s v="USD"/>
    <x v="605"/>
    <n v="1436430908"/>
    <b v="0"/>
    <x v="22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x v="606"/>
    <n v="1428507409"/>
    <b v="0"/>
    <x v="29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x v="607"/>
    <n v="1445629736"/>
    <b v="0"/>
    <x v="78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x v="608"/>
    <n v="1431813980"/>
    <b v="0"/>
    <x v="81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x v="609"/>
    <n v="1446166144"/>
    <b v="0"/>
    <x v="29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x v="610"/>
    <n v="1427140586"/>
    <b v="0"/>
    <x v="78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x v="611"/>
    <n v="1448026037"/>
    <b v="0"/>
    <x v="78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x v="117"/>
    <x v="1"/>
    <x v="13"/>
    <s v="EUR"/>
    <x v="612"/>
    <n v="1470185146"/>
    <b v="0"/>
    <x v="78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x v="613"/>
    <n v="1441022120"/>
    <b v="0"/>
    <x v="212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x v="614"/>
    <n v="1464139740"/>
    <b v="0"/>
    <x v="78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x v="615"/>
    <n v="1440557759"/>
    <b v="0"/>
    <x v="78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x v="616"/>
    <n v="1485421307"/>
    <b v="0"/>
    <x v="78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x v="617"/>
    <n v="1427184843"/>
    <b v="0"/>
    <x v="8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x v="618"/>
    <n v="1447097203"/>
    <b v="0"/>
    <x v="78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x v="116"/>
    <x v="1"/>
    <x v="0"/>
    <s v="USD"/>
    <x v="619"/>
    <n v="1411745790"/>
    <b v="0"/>
    <x v="29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x v="620"/>
    <n v="1405098738"/>
    <b v="0"/>
    <x v="29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x v="621"/>
    <n v="1465342937"/>
    <b v="0"/>
    <x v="8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x v="622"/>
    <n v="1465670138"/>
    <b v="0"/>
    <x v="82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x v="623"/>
    <n v="1430179997"/>
    <b v="0"/>
    <x v="78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x v="624"/>
    <n v="1429055041"/>
    <b v="0"/>
    <x v="78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x v="625"/>
    <n v="1487971777"/>
    <b v="0"/>
    <x v="78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x v="626"/>
    <n v="1436793939"/>
    <b v="0"/>
    <x v="70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x v="627"/>
    <n v="1452842511"/>
    <b v="0"/>
    <x v="29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x v="628"/>
    <n v="1402677457"/>
    <b v="0"/>
    <x v="78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x v="629"/>
    <n v="1460647108"/>
    <b v="0"/>
    <x v="8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x v="630"/>
    <n v="1438959121"/>
    <b v="0"/>
    <x v="29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x v="631"/>
    <n v="1461954729"/>
    <b v="0"/>
    <x v="82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x v="632"/>
    <n v="1445874565"/>
    <b v="0"/>
    <x v="78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x v="633"/>
    <n v="1463469062"/>
    <b v="0"/>
    <x v="20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x v="634"/>
    <n v="1422397029"/>
    <b v="0"/>
    <x v="29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x v="635"/>
    <n v="1426212762"/>
    <b v="0"/>
    <x v="29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x v="636"/>
    <n v="1430996150"/>
    <b v="0"/>
    <x v="29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x v="637"/>
    <n v="1485558318"/>
    <b v="0"/>
    <x v="78"/>
    <b v="0"/>
    <s v="technology/web"/>
    <n v="0"/>
    <n v="0"/>
    <x v="2"/>
    <x v="7"/>
  </r>
  <r>
    <n v="638"/>
    <s v="W (Canceled)"/>
    <s v="O0"/>
    <n v="200000"/>
    <x v="461"/>
    <x v="1"/>
    <x v="12"/>
    <s v="EUR"/>
    <x v="638"/>
    <n v="1485267262"/>
    <b v="0"/>
    <x v="79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x v="639"/>
    <n v="1408024795"/>
    <b v="0"/>
    <x v="29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x v="640"/>
    <n v="1478685915"/>
    <b v="0"/>
    <x v="84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x v="641"/>
    <n v="1436881248"/>
    <b v="0"/>
    <x v="213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x v="642"/>
    <n v="1436888274"/>
    <b v="0"/>
    <x v="21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x v="643"/>
    <n v="1428333875"/>
    <b v="0"/>
    <x v="215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x v="644"/>
    <n v="1410883139"/>
    <b v="0"/>
    <x v="216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s v="USD"/>
    <x v="645"/>
    <n v="1468370274"/>
    <b v="0"/>
    <x v="186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x v="646"/>
    <n v="1405196867"/>
    <b v="0"/>
    <x v="74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x v="647"/>
    <n v="1455647149"/>
    <b v="0"/>
    <x v="5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x v="470"/>
    <x v="0"/>
    <x v="0"/>
    <s v="USD"/>
    <x v="648"/>
    <n v="1410280708"/>
    <b v="0"/>
    <x v="74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x v="649"/>
    <n v="1409090013"/>
    <b v="0"/>
    <x v="141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x v="650"/>
    <n v="1413766384"/>
    <b v="0"/>
    <x v="53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x v="651"/>
    <n v="1415838311"/>
    <b v="0"/>
    <x v="217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x v="652"/>
    <n v="1478018050"/>
    <b v="0"/>
    <x v="33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x v="653"/>
    <n v="1436885440"/>
    <b v="0"/>
    <x v="218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x v="654"/>
    <n v="1433804313"/>
    <b v="0"/>
    <x v="219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x v="655"/>
    <n v="1423609112"/>
    <b v="0"/>
    <x v="220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x v="656"/>
    <n v="1455736719"/>
    <b v="0"/>
    <x v="45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x v="657"/>
    <n v="1448309872"/>
    <b v="0"/>
    <x v="221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x v="658"/>
    <n v="1435117889"/>
    <b v="0"/>
    <x v="222"/>
    <b v="1"/>
    <s v="technology/wearables"/>
    <n v="104"/>
    <n v="109.34"/>
    <x v="2"/>
    <x v="8"/>
  </r>
  <r>
    <n v="659"/>
    <s v="Lulu Watch Designs - Apple Watch"/>
    <s v="Sync up your lifestyle"/>
    <n v="3000"/>
    <x v="481"/>
    <x v="0"/>
    <x v="0"/>
    <s v="USD"/>
    <x v="659"/>
    <n v="1437747295"/>
    <b v="0"/>
    <x v="64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x v="660"/>
    <n v="1412963279"/>
    <b v="0"/>
    <x v="59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x v="661"/>
    <n v="1474644559"/>
    <b v="0"/>
    <x v="82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x v="662"/>
    <n v="1418812247"/>
    <b v="0"/>
    <x v="80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x v="663"/>
    <n v="1434658456"/>
    <b v="0"/>
    <x v="63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x v="664"/>
    <n v="1426348775"/>
    <b v="0"/>
    <x v="60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x v="665"/>
    <n v="1479143061"/>
    <b v="0"/>
    <x v="8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x v="666"/>
    <n v="1405713498"/>
    <b v="0"/>
    <x v="80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x v="667"/>
    <n v="1474275463"/>
    <b v="0"/>
    <x v="33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x v="668"/>
    <n v="1427486222"/>
    <b v="0"/>
    <x v="20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x v="669"/>
    <n v="1465225258"/>
    <b v="0"/>
    <x v="33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x v="670"/>
    <n v="1463418120"/>
    <b v="0"/>
    <x v="223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x v="671"/>
    <n v="1418315852"/>
    <b v="0"/>
    <x v="41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x v="672"/>
    <n v="1417410964"/>
    <b v="0"/>
    <x v="224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x v="673"/>
    <n v="1405714217"/>
    <b v="0"/>
    <x v="8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x v="674"/>
    <n v="1402627627"/>
    <b v="0"/>
    <x v="84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x v="675"/>
    <n v="1417558804"/>
    <b v="0"/>
    <x v="55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x v="676"/>
    <n v="1420741581"/>
    <b v="0"/>
    <x v="5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x v="677"/>
    <n v="1463218895"/>
    <b v="0"/>
    <x v="93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x v="678"/>
    <n v="1461229338"/>
    <b v="0"/>
    <x v="5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x v="679"/>
    <n v="1467736909"/>
    <b v="0"/>
    <x v="225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x v="680"/>
    <n v="1407931331"/>
    <b v="0"/>
    <x v="135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x v="681"/>
    <n v="1474917604"/>
    <b v="0"/>
    <x v="29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x v="682"/>
    <n v="1486923722"/>
    <b v="0"/>
    <x v="80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x v="683"/>
    <n v="1474493764"/>
    <b v="0"/>
    <x v="8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s v="USD"/>
    <x v="684"/>
    <n v="1403176891"/>
    <b v="0"/>
    <x v="12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x v="685"/>
    <n v="1417207672"/>
    <b v="0"/>
    <x v="73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x v="686"/>
    <n v="1436026170"/>
    <b v="0"/>
    <x v="78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x v="687"/>
    <n v="1481133653"/>
    <b v="0"/>
    <x v="79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x v="688"/>
    <n v="1442284253"/>
    <b v="0"/>
    <x v="17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x v="689"/>
    <n v="1478016097"/>
    <b v="0"/>
    <x v="22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s v="USD"/>
    <x v="690"/>
    <n v="1469718841"/>
    <b v="0"/>
    <x v="69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x v="691"/>
    <n v="1433292046"/>
    <b v="0"/>
    <x v="73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x v="692"/>
    <n v="1479805263"/>
    <b v="0"/>
    <x v="227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x v="693"/>
    <n v="1427829827"/>
    <b v="0"/>
    <x v="228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x v="694"/>
    <n v="1483372559"/>
    <b v="0"/>
    <x v="63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x v="695"/>
    <n v="1412166620"/>
    <b v="0"/>
    <x v="63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x v="116"/>
    <x v="2"/>
    <x v="9"/>
    <s v="EUR"/>
    <x v="696"/>
    <n v="1403734502"/>
    <b v="0"/>
    <x v="29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x v="697"/>
    <n v="1453206789"/>
    <b v="0"/>
    <x v="229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x v="698"/>
    <n v="1408141245"/>
    <b v="0"/>
    <x v="60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x v="699"/>
    <n v="1381923548"/>
    <b v="0"/>
    <x v="23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x v="700"/>
    <n v="1481473881"/>
    <b v="0"/>
    <x v="162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x v="701"/>
    <n v="1403538880"/>
    <b v="0"/>
    <x v="64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x v="702"/>
    <n v="1477416387"/>
    <b v="0"/>
    <x v="7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x v="703"/>
    <n v="1481150949"/>
    <b v="0"/>
    <x v="63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x v="704"/>
    <n v="1482381468"/>
    <b v="0"/>
    <x v="80"/>
    <b v="0"/>
    <s v="technology/wearables"/>
    <n v="1"/>
    <n v="120.25"/>
    <x v="2"/>
    <x v="8"/>
  </r>
  <r>
    <n v="705"/>
    <s v="SomnoScope"/>
    <s v="The closest thing ever to the Holy Grail of wearables technology"/>
    <n v="100000"/>
    <x v="518"/>
    <x v="2"/>
    <x v="9"/>
    <s v="EUR"/>
    <x v="705"/>
    <n v="1482407278"/>
    <b v="0"/>
    <x v="81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x v="706"/>
    <n v="1478130783"/>
    <b v="0"/>
    <x v="78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x v="707"/>
    <n v="1479830127"/>
    <b v="0"/>
    <x v="231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x v="708"/>
    <n v="1405432600"/>
    <b v="0"/>
    <x v="232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x v="377"/>
    <x v="2"/>
    <x v="0"/>
    <s v="USD"/>
    <x v="709"/>
    <n v="1415149159"/>
    <b v="0"/>
    <x v="84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x v="710"/>
    <n v="1405640302"/>
    <b v="0"/>
    <x v="78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x v="711"/>
    <n v="1478257268"/>
    <b v="0"/>
    <x v="233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x v="712"/>
    <n v="1452874832"/>
    <b v="0"/>
    <x v="80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x v="713"/>
    <n v="1462538532"/>
    <b v="0"/>
    <x v="29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x v="714"/>
    <n v="1483124082"/>
    <b v="0"/>
    <x v="33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x v="715"/>
    <n v="1443233440"/>
    <b v="0"/>
    <x v="8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x v="716"/>
    <n v="1414511307"/>
    <b v="0"/>
    <x v="38"/>
    <b v="0"/>
    <s v="technology/wearables"/>
    <n v="10"/>
    <n v="44.69"/>
    <x v="2"/>
    <x v="8"/>
  </r>
  <r>
    <n v="717"/>
    <s v="cool air belt"/>
    <s v="Cool air flowing under clothing keeps you cool."/>
    <n v="100000"/>
    <x v="527"/>
    <x v="2"/>
    <x v="0"/>
    <s v="USD"/>
    <x v="717"/>
    <n v="1407357002"/>
    <b v="0"/>
    <x v="80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x v="718"/>
    <n v="1484684247"/>
    <b v="0"/>
    <x v="80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x v="719"/>
    <n v="1454979476"/>
    <b v="0"/>
    <x v="73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x v="720"/>
    <n v="1325432091"/>
    <b v="0"/>
    <x v="14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x v="721"/>
    <n v="1403012607"/>
    <b v="0"/>
    <x v="46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x v="722"/>
    <n v="1331320778"/>
    <b v="0"/>
    <x v="234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x v="723"/>
    <n v="1435606549"/>
    <b v="0"/>
    <x v="61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x v="724"/>
    <n v="1306855163"/>
    <b v="0"/>
    <x v="235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x v="725"/>
    <n v="1447426912"/>
    <b v="0"/>
    <x v="205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x v="726"/>
    <n v="1363136487"/>
    <b v="0"/>
    <x v="2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x v="727"/>
    <n v="1354580949"/>
    <b v="0"/>
    <x v="184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x v="728"/>
    <n v="1310069157"/>
    <b v="0"/>
    <x v="208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x v="729"/>
    <n v="1342844861"/>
    <b v="0"/>
    <x v="148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x v="539"/>
    <x v="0"/>
    <x v="0"/>
    <s v="USD"/>
    <x v="730"/>
    <n v="1320688391"/>
    <b v="0"/>
    <x v="236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x v="731"/>
    <n v="1322852747"/>
    <b v="0"/>
    <x v="26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x v="732"/>
    <n v="1375265461"/>
    <b v="0"/>
    <x v="62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x v="733"/>
    <n v="1384941892"/>
    <b v="0"/>
    <x v="3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x v="734"/>
    <n v="1428465420"/>
    <b v="0"/>
    <x v="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x v="735"/>
    <n v="1414975346"/>
    <b v="0"/>
    <x v="194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x v="736"/>
    <n v="1383327440"/>
    <b v="0"/>
    <x v="52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x v="737"/>
    <n v="1390890987"/>
    <b v="0"/>
    <x v="52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x v="738"/>
    <n v="1414765794"/>
    <b v="0"/>
    <x v="14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x v="739"/>
    <n v="1404907429"/>
    <b v="0"/>
    <x v="237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x v="740"/>
    <n v="1433647882"/>
    <b v="0"/>
    <x v="10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s v="USD"/>
    <x v="741"/>
    <n v="1367940806"/>
    <b v="0"/>
    <x v="225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x v="742"/>
    <n v="1392847312"/>
    <b v="0"/>
    <x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x v="743"/>
    <n v="1332435685"/>
    <b v="0"/>
    <x v="41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x v="744"/>
    <n v="1352847503"/>
    <b v="0"/>
    <x v="95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x v="745"/>
    <n v="1364996645"/>
    <b v="0"/>
    <x v="142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s v="USD"/>
    <x v="746"/>
    <n v="1346806909"/>
    <b v="0"/>
    <x v="174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x v="747"/>
    <n v="1418649019"/>
    <b v="0"/>
    <x v="16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x v="748"/>
    <n v="1405109966"/>
    <b v="0"/>
    <x v="3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x v="749"/>
    <n v="1483050930"/>
    <b v="0"/>
    <x v="238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x v="750"/>
    <n v="1359147872"/>
    <b v="0"/>
    <x v="211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x v="751"/>
    <n v="1308496075"/>
    <b v="0"/>
    <x v="95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x v="752"/>
    <n v="1474884417"/>
    <b v="0"/>
    <x v="217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x v="753"/>
    <n v="1421330991"/>
    <b v="0"/>
    <x v="55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x v="754"/>
    <n v="1354816721"/>
    <b v="0"/>
    <x v="72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x v="755"/>
    <n v="1366381877"/>
    <b v="0"/>
    <x v="32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x v="756"/>
    <n v="1297880659"/>
    <b v="0"/>
    <x v="19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x v="757"/>
    <n v="1353547114"/>
    <b v="0"/>
    <x v="59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x v="758"/>
    <n v="1283976268"/>
    <b v="0"/>
    <x v="10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x v="759"/>
    <n v="1401436539"/>
    <b v="0"/>
    <x v="221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x v="760"/>
    <n v="1477592413"/>
    <b v="0"/>
    <x v="78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x v="761"/>
    <n v="1388772126"/>
    <b v="0"/>
    <x v="79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x v="762"/>
    <n v="1479328570"/>
    <b v="0"/>
    <x v="78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x v="763"/>
    <n v="1373971408"/>
    <b v="0"/>
    <x v="29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x v="764"/>
    <n v="1439266161"/>
    <b v="0"/>
    <x v="78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x v="765"/>
    <n v="1411131684"/>
    <b v="0"/>
    <x v="3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x v="766"/>
    <n v="1421520483"/>
    <b v="0"/>
    <x v="78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x v="767"/>
    <n v="1429586810"/>
    <b v="0"/>
    <x v="8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x v="768"/>
    <n v="1384577890"/>
    <b v="0"/>
    <x v="78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x v="769"/>
    <n v="1385510094"/>
    <b v="0"/>
    <x v="47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x v="770"/>
    <n v="1358294369"/>
    <b v="0"/>
    <x v="78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x v="771"/>
    <n v="1449863202"/>
    <b v="0"/>
    <x v="29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x v="772"/>
    <n v="1252718519"/>
    <b v="0"/>
    <x v="29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x v="773"/>
    <n v="1428341985"/>
    <b v="0"/>
    <x v="84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x v="774"/>
    <n v="1390589018"/>
    <b v="0"/>
    <x v="82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x v="775"/>
    <n v="1321406795"/>
    <b v="0"/>
    <x v="81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x v="776"/>
    <n v="1441297645"/>
    <b v="0"/>
    <x v="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x v="777"/>
    <n v="1372721577"/>
    <b v="0"/>
    <x v="8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x v="778"/>
    <n v="1396284680"/>
    <b v="0"/>
    <x v="29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x v="779"/>
    <n v="1284567905"/>
    <b v="0"/>
    <x v="79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x v="780"/>
    <n v="1301847025"/>
    <b v="0"/>
    <x v="74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x v="781"/>
    <n v="1368057674"/>
    <b v="0"/>
    <x v="20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x v="782"/>
    <n v="1343326302"/>
    <b v="0"/>
    <x v="25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x v="783"/>
    <n v="1332182049"/>
    <b v="0"/>
    <x v="2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x v="784"/>
    <n v="1391571319"/>
    <b v="0"/>
    <x v="73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x v="785"/>
    <n v="1359468915"/>
    <b v="0"/>
    <x v="60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x v="786"/>
    <n v="1331774434"/>
    <b v="0"/>
    <x v="3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x v="787"/>
    <n v="1380726226"/>
    <b v="0"/>
    <x v="5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x v="788"/>
    <n v="1338336588"/>
    <b v="0"/>
    <x v="69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x v="789"/>
    <n v="1357187280"/>
    <b v="0"/>
    <x v="25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x v="790"/>
    <n v="1357088939"/>
    <b v="0"/>
    <x v="239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x v="791"/>
    <n v="1381430646"/>
    <b v="0"/>
    <x v="130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x v="792"/>
    <n v="1381265883"/>
    <b v="0"/>
    <x v="65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x v="793"/>
    <n v="1371491244"/>
    <b v="0"/>
    <x v="58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x v="794"/>
    <n v="1310438737"/>
    <b v="0"/>
    <x v="28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x v="795"/>
    <n v="1330094566"/>
    <b v="0"/>
    <x v="192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x v="796"/>
    <n v="1376687485"/>
    <b v="0"/>
    <x v="24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x v="797"/>
    <n v="1332978688"/>
    <b v="0"/>
    <x v="26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x v="798"/>
    <n v="1409494187"/>
    <b v="0"/>
    <x v="45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x v="799"/>
    <n v="1332950446"/>
    <b v="0"/>
    <x v="33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x v="800"/>
    <n v="1407839054"/>
    <b v="0"/>
    <x v="6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x v="801"/>
    <n v="1306955120"/>
    <b v="0"/>
    <x v="13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x v="802"/>
    <n v="1343867524"/>
    <b v="0"/>
    <x v="11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x v="803"/>
    <n v="1304376478"/>
    <b v="0"/>
    <x v="44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x v="804"/>
    <n v="1309919526"/>
    <b v="0"/>
    <x v="59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x v="805"/>
    <n v="1306525512"/>
    <b v="0"/>
    <x v="241"/>
    <b v="1"/>
    <s v="music/rock"/>
    <n v="105"/>
    <n v="58.33"/>
    <x v="4"/>
    <x v="11"/>
  </r>
  <r>
    <n v="806"/>
    <s v="Golden Animals NEW Album!"/>
    <s v="Help Golden Animals finish their NEW Album!"/>
    <n v="8000"/>
    <x v="603"/>
    <x v="0"/>
    <x v="0"/>
    <s v="USD"/>
    <x v="806"/>
    <n v="1312821339"/>
    <b v="0"/>
    <x v="26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x v="807"/>
    <n v="1485270311"/>
    <b v="0"/>
    <x v="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x v="808"/>
    <n v="1416363886"/>
    <b v="0"/>
    <x v="68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x v="809"/>
    <n v="1387569630"/>
    <b v="0"/>
    <x v="47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x v="810"/>
    <n v="1343870462"/>
    <b v="0"/>
    <x v="74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x v="811"/>
    <n v="1371569202"/>
    <b v="0"/>
    <x v="8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x v="812"/>
    <n v="1357604752"/>
    <b v="0"/>
    <x v="51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x v="813"/>
    <n v="1340233365"/>
    <b v="0"/>
    <x v="93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x v="814"/>
    <n v="1305568201"/>
    <b v="0"/>
    <x v="33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s v="USD"/>
    <x v="815"/>
    <n v="1412287303"/>
    <b v="0"/>
    <x v="68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x v="816"/>
    <n v="1362776043"/>
    <b v="0"/>
    <x v="242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x v="817"/>
    <n v="1326810211"/>
    <b v="0"/>
    <x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x v="818"/>
    <n v="1343682681"/>
    <b v="0"/>
    <x v="10"/>
    <b v="1"/>
    <s v="music/rock"/>
    <n v="156"/>
    <n v="28.68"/>
    <x v="4"/>
    <x v="11"/>
  </r>
  <r>
    <n v="819"/>
    <s v="Winter Tour"/>
    <s v="We are touring the Southeast in support of our new EP"/>
    <n v="400"/>
    <x v="140"/>
    <x v="0"/>
    <x v="0"/>
    <s v="USD"/>
    <x v="819"/>
    <n v="1386806254"/>
    <b v="0"/>
    <x v="25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x v="820"/>
    <n v="1399666342"/>
    <b v="0"/>
    <x v="44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x v="821"/>
    <n v="1427753265"/>
    <b v="0"/>
    <x v="76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x v="822"/>
    <n v="1346885050"/>
    <b v="0"/>
    <x v="50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x v="823"/>
    <n v="1424474452"/>
    <b v="0"/>
    <x v="51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x v="824"/>
    <n v="1268459318"/>
    <b v="0"/>
    <x v="241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x v="825"/>
    <n v="1349335284"/>
    <b v="0"/>
    <x v="221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x v="826"/>
    <n v="1330908930"/>
    <b v="0"/>
    <x v="72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x v="827"/>
    <n v="1326972107"/>
    <b v="0"/>
    <x v="202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x v="828"/>
    <n v="1339549982"/>
    <b v="0"/>
    <x v="44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x v="829"/>
    <n v="1463253240"/>
    <b v="0"/>
    <x v="38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x v="830"/>
    <n v="1361363825"/>
    <b v="0"/>
    <x v="58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x v="831"/>
    <n v="1332948694"/>
    <b v="0"/>
    <x v="9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x v="832"/>
    <n v="1321978335"/>
    <b v="0"/>
    <x v="243"/>
    <b v="1"/>
    <s v="music/rock"/>
    <n v="101"/>
    <n v="97.99"/>
    <x v="4"/>
    <x v="11"/>
  </r>
  <r>
    <n v="833"/>
    <s v="Ragman Rolls"/>
    <s v="This is an American rock album."/>
    <n v="6000"/>
    <x v="627"/>
    <x v="0"/>
    <x v="0"/>
    <s v="USD"/>
    <x v="833"/>
    <n v="1395349475"/>
    <b v="0"/>
    <x v="14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x v="834"/>
    <n v="1369770292"/>
    <b v="0"/>
    <x v="11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x v="835"/>
    <n v="1333709958"/>
    <b v="0"/>
    <x v="244"/>
    <b v="1"/>
    <s v="music/rock"/>
    <n v="117"/>
    <n v="58.63"/>
    <x v="4"/>
    <x v="11"/>
  </r>
  <r>
    <n v="836"/>
    <s v="DESMADRE Full Album + Press Kit"/>
    <s v="An album you can bring home to mom."/>
    <n v="5000"/>
    <x v="630"/>
    <x v="0"/>
    <x v="0"/>
    <s v="USD"/>
    <x v="836"/>
    <n v="1378516918"/>
    <b v="0"/>
    <x v="67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x v="837"/>
    <n v="1396396662"/>
    <b v="0"/>
    <x v="95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x v="838"/>
    <n v="1324243985"/>
    <b v="0"/>
    <x v="42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x v="839"/>
    <n v="1345745956"/>
    <b v="0"/>
    <x v="93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x v="840"/>
    <n v="1472102787"/>
    <b v="0"/>
    <x v="245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x v="841"/>
    <n v="1413058063"/>
    <b v="1"/>
    <x v="225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x v="842"/>
    <n v="1378735983"/>
    <b v="1"/>
    <x v="70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x v="843"/>
    <n v="1479708680"/>
    <b v="0"/>
    <x v="246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x v="844"/>
    <n v="1411489552"/>
    <b v="1"/>
    <x v="180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x v="845"/>
    <n v="1469595396"/>
    <b v="0"/>
    <x v="24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x v="846"/>
    <n v="1393233855"/>
    <b v="0"/>
    <x v="5"/>
    <b v="1"/>
    <s v="music/metal"/>
    <n v="122"/>
    <n v="28.55"/>
    <x v="4"/>
    <x v="12"/>
  </r>
  <r>
    <n v="847"/>
    <s v="CENTROPYMUSIC"/>
    <s v="MUSIC WITH MEANING!  MUSIC THAT MATTERS!!!"/>
    <n v="10"/>
    <x v="115"/>
    <x v="0"/>
    <x v="0"/>
    <s v="USD"/>
    <x v="847"/>
    <n v="1433963376"/>
    <b v="0"/>
    <x v="29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x v="848"/>
    <n v="1426446033"/>
    <b v="0"/>
    <x v="38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x v="849"/>
    <n v="1424057664"/>
    <b v="0"/>
    <x v="248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x v="850"/>
    <n v="1458762717"/>
    <b v="0"/>
    <x v="182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x v="851"/>
    <n v="1464815253"/>
    <b v="0"/>
    <x v="16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x v="852"/>
    <n v="1476386395"/>
    <b v="0"/>
    <x v="95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x v="853"/>
    <n v="1421524709"/>
    <b v="0"/>
    <x v="73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x v="854"/>
    <n v="1480309546"/>
    <b v="0"/>
    <x v="24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x v="855"/>
    <n v="1466737217"/>
    <b v="0"/>
    <x v="5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x v="856"/>
    <n v="1472282956"/>
    <b v="0"/>
    <x v="33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x v="857"/>
    <n v="1444831031"/>
    <b v="0"/>
    <x v="5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x v="858"/>
    <n v="1426528418"/>
    <b v="0"/>
    <x v="88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x v="859"/>
    <n v="1430768468"/>
    <b v="0"/>
    <x v="15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x v="860"/>
    <n v="1382528113"/>
    <b v="0"/>
    <x v="53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x v="861"/>
    <n v="1471475404"/>
    <b v="0"/>
    <x v="84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x v="862"/>
    <n v="1381583948"/>
    <b v="0"/>
    <x v="80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x v="863"/>
    <n v="1326422966"/>
    <b v="0"/>
    <x v="81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x v="864"/>
    <n v="1379990038"/>
    <b v="0"/>
    <x v="1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x v="865"/>
    <n v="1353177197"/>
    <b v="0"/>
    <x v="84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x v="866"/>
    <n v="1421853518"/>
    <b v="0"/>
    <x v="202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x v="867"/>
    <n v="1254450706"/>
    <b v="0"/>
    <x v="202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x v="868"/>
    <n v="1386463198"/>
    <b v="0"/>
    <x v="29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x v="869"/>
    <n v="1362860257"/>
    <b v="0"/>
    <x v="8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x v="870"/>
    <n v="1375403523"/>
    <b v="0"/>
    <x v="81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x v="871"/>
    <n v="1383139695"/>
    <b v="0"/>
    <x v="8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x v="872"/>
    <n v="1295898527"/>
    <b v="0"/>
    <x v="84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x v="873"/>
    <n v="1349150440"/>
    <b v="0"/>
    <x v="81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x v="874"/>
    <n v="1365084034"/>
    <b v="0"/>
    <x v="64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x v="875"/>
    <n v="1441128131"/>
    <b v="0"/>
    <x v="78"/>
    <b v="0"/>
    <s v="music/jazz"/>
    <n v="0"/>
    <n v="0"/>
    <x v="4"/>
    <x v="13"/>
  </r>
  <r>
    <n v="876"/>
    <s v="Sound Of Dobells"/>
    <s v="What was the greatest record shop ever?  DOBELLS!"/>
    <n v="3152"/>
    <x v="656"/>
    <x v="2"/>
    <x v="1"/>
    <s v="GBP"/>
    <x v="876"/>
    <n v="1357127727"/>
    <b v="0"/>
    <x v="43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x v="877"/>
    <n v="1384887360"/>
    <b v="0"/>
    <x v="60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x v="878"/>
    <n v="1290490524"/>
    <b v="0"/>
    <x v="84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x v="879"/>
    <n v="1336506905"/>
    <b v="0"/>
    <x v="209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x v="880"/>
    <n v="1348731738"/>
    <b v="0"/>
    <x v="22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x v="881"/>
    <n v="1322632886"/>
    <b v="0"/>
    <x v="29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x v="882"/>
    <n v="1312490350"/>
    <b v="0"/>
    <x v="25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x v="883"/>
    <n v="1451773635"/>
    <b v="0"/>
    <x v="5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x v="884"/>
    <n v="1331666146"/>
    <b v="0"/>
    <x v="84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x v="885"/>
    <n v="1481322911"/>
    <b v="0"/>
    <x v="64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x v="886"/>
    <n v="1471812813"/>
    <b v="0"/>
    <x v="63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x v="887"/>
    <n v="1335567655"/>
    <b v="0"/>
    <x v="78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x v="888"/>
    <n v="1311789885"/>
    <b v="0"/>
    <x v="80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x v="889"/>
    <n v="1409942943"/>
    <b v="0"/>
    <x v="58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x v="890"/>
    <n v="1382460379"/>
    <b v="0"/>
    <x v="80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x v="891"/>
    <n v="1405989930"/>
    <b v="0"/>
    <x v="82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x v="892"/>
    <n v="1273121283"/>
    <b v="0"/>
    <x v="5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x v="893"/>
    <n v="1425331963"/>
    <b v="0"/>
    <x v="81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x v="894"/>
    <n v="1462577610"/>
    <b v="0"/>
    <x v="28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x v="895"/>
    <n v="1284087829"/>
    <b v="0"/>
    <x v="63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x v="896"/>
    <n v="1438549026"/>
    <b v="0"/>
    <x v="250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x v="897"/>
    <n v="1351528308"/>
    <b v="0"/>
    <x v="78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x v="898"/>
    <n v="1322763110"/>
    <b v="0"/>
    <x v="84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x v="899"/>
    <n v="1302661362"/>
    <b v="0"/>
    <x v="22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x v="900"/>
    <n v="1456777402"/>
    <b v="0"/>
    <x v="84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x v="901"/>
    <n v="1272050914"/>
    <b v="0"/>
    <x v="78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x v="902"/>
    <n v="1404947422"/>
    <b v="0"/>
    <x v="8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x v="903"/>
    <n v="1346180780"/>
    <b v="0"/>
    <x v="80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x v="904"/>
    <n v="1449194137"/>
    <b v="0"/>
    <x v="8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x v="905"/>
    <n v="1290663926"/>
    <b v="0"/>
    <x v="79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x v="906"/>
    <n v="1392093190"/>
    <b v="0"/>
    <x v="78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x v="907"/>
    <n v="1313123823"/>
    <b v="0"/>
    <x v="78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x v="908"/>
    <n v="1276283655"/>
    <b v="0"/>
    <x v="78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x v="909"/>
    <n v="1340296440"/>
    <b v="0"/>
    <x v="22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x v="910"/>
    <n v="1483362319"/>
    <b v="0"/>
    <x v="81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x v="911"/>
    <n v="1388707645"/>
    <b v="0"/>
    <x v="78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x v="912"/>
    <n v="1350009447"/>
    <b v="0"/>
    <x v="84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x v="913"/>
    <n v="1333596019"/>
    <b v="0"/>
    <x v="5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x v="914"/>
    <n v="1343326747"/>
    <b v="0"/>
    <x v="78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x v="915"/>
    <n v="1327853914"/>
    <b v="0"/>
    <x v="82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x v="916"/>
    <n v="1284409734"/>
    <b v="0"/>
    <x v="78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x v="917"/>
    <n v="1402612730"/>
    <b v="0"/>
    <x v="29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x v="918"/>
    <n v="1414879161"/>
    <b v="0"/>
    <x v="73"/>
    <b v="0"/>
    <s v="music/jazz"/>
    <n v="5"/>
    <n v="19.600000000000001"/>
    <x v="4"/>
    <x v="13"/>
  </r>
  <r>
    <n v="919"/>
    <s v="Jazz CD:  Out of The Blue"/>
    <s v="Cool jazz with a New Orleans flavor."/>
    <n v="20000"/>
    <x v="173"/>
    <x v="2"/>
    <x v="0"/>
    <s v="USD"/>
    <x v="919"/>
    <n v="1352906645"/>
    <b v="0"/>
    <x v="29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x v="920"/>
    <n v="1381853222"/>
    <b v="0"/>
    <x v="78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x v="921"/>
    <n v="1320033976"/>
    <b v="0"/>
    <x v="9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x v="922"/>
    <n v="1409143393"/>
    <b v="0"/>
    <x v="209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x v="923"/>
    <n v="1414018923"/>
    <b v="0"/>
    <x v="79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x v="924"/>
    <n v="1358203069"/>
    <b v="0"/>
    <x v="41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x v="925"/>
    <n v="1382994511"/>
    <b v="0"/>
    <x v="81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x v="926"/>
    <n v="1276043330"/>
    <b v="0"/>
    <x v="78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x v="117"/>
    <x v="2"/>
    <x v="0"/>
    <s v="USD"/>
    <x v="927"/>
    <n v="1334432695"/>
    <b v="0"/>
    <x v="78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x v="928"/>
    <n v="1348864913"/>
    <b v="0"/>
    <x v="33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x v="929"/>
    <n v="1331358169"/>
    <b v="0"/>
    <x v="78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x v="930"/>
    <n v="1273874306"/>
    <b v="0"/>
    <x v="81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x v="931"/>
    <n v="1392021502"/>
    <b v="0"/>
    <x v="63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x v="932"/>
    <n v="1360106145"/>
    <b v="0"/>
    <x v="209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x v="933"/>
    <n v="1394683409"/>
    <b v="0"/>
    <x v="84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x v="934"/>
    <n v="1396633284"/>
    <b v="0"/>
    <x v="209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x v="935"/>
    <n v="1451462429"/>
    <b v="0"/>
    <x v="84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x v="936"/>
    <n v="1323131689"/>
    <b v="0"/>
    <x v="78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x v="937"/>
    <n v="1380913757"/>
    <b v="0"/>
    <x v="84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x v="938"/>
    <n v="1343993448"/>
    <b v="0"/>
    <x v="29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x v="939"/>
    <n v="1369246738"/>
    <b v="0"/>
    <x v="84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x v="940"/>
    <n v="1435363926"/>
    <b v="0"/>
    <x v="25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x v="941"/>
    <n v="1484101145"/>
    <b v="0"/>
    <x v="162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x v="942"/>
    <n v="1452716060"/>
    <b v="0"/>
    <x v="38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x v="943"/>
    <n v="1477843305"/>
    <b v="0"/>
    <x v="8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x v="944"/>
    <n v="1458050450"/>
    <b v="0"/>
    <x v="93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x v="945"/>
    <n v="1482958626"/>
    <b v="0"/>
    <x v="38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x v="946"/>
    <n v="1470852048"/>
    <b v="0"/>
    <x v="81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x v="947"/>
    <n v="1462128306"/>
    <b v="0"/>
    <x v="78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x v="948"/>
    <n v="1455220364"/>
    <b v="0"/>
    <x v="22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x v="949"/>
    <n v="1450832576"/>
    <b v="0"/>
    <x v="63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x v="950"/>
    <n v="1450461661"/>
    <b v="0"/>
    <x v="54"/>
    <b v="0"/>
    <s v="technology/wearables"/>
    <n v="28"/>
    <n v="58.42"/>
    <x v="2"/>
    <x v="8"/>
  </r>
  <r>
    <n v="951"/>
    <s v="Smart Harness"/>
    <s v="Revolutionizing the way we walk our dogs!"/>
    <n v="50000"/>
    <x v="689"/>
    <x v="2"/>
    <x v="0"/>
    <s v="USD"/>
    <x v="951"/>
    <n v="1461166872"/>
    <b v="0"/>
    <x v="212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x v="952"/>
    <n v="1476888212"/>
    <b v="0"/>
    <x v="193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x v="953"/>
    <n v="1419566199"/>
    <b v="0"/>
    <x v="81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x v="954"/>
    <n v="1436472039"/>
    <b v="0"/>
    <x v="196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x v="955"/>
    <n v="1470294300"/>
    <b v="0"/>
    <x v="251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x v="956"/>
    <n v="1424901359"/>
    <b v="0"/>
    <x v="5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x v="957"/>
    <n v="1476710133"/>
    <b v="0"/>
    <x v="63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x v="958"/>
    <n v="1426792563"/>
    <b v="0"/>
    <x v="5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x v="959"/>
    <n v="1419048665"/>
    <b v="0"/>
    <x v="199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x v="960"/>
    <n v="1485874955"/>
    <b v="0"/>
    <x v="101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x v="961"/>
    <n v="1483634335"/>
    <b v="0"/>
    <x v="238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x v="962"/>
    <n v="1451927153"/>
    <b v="0"/>
    <x v="7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s v="USD"/>
    <x v="963"/>
    <n v="1473693319"/>
    <b v="0"/>
    <x v="82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x v="964"/>
    <n v="1437663919"/>
    <b v="0"/>
    <x v="60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x v="965"/>
    <n v="1474676646"/>
    <b v="0"/>
    <x v="79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x v="966"/>
    <n v="1473174932"/>
    <b v="0"/>
    <x v="209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x v="967"/>
    <n v="1456121174"/>
    <b v="0"/>
    <x v="75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x v="968"/>
    <n v="1405542034"/>
    <b v="0"/>
    <x v="80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x v="969"/>
    <n v="1483773407"/>
    <b v="0"/>
    <x v="202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x v="970"/>
    <n v="1481951853"/>
    <b v="0"/>
    <x v="25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x v="971"/>
    <n v="1429290060"/>
    <b v="0"/>
    <x v="81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x v="972"/>
    <n v="1407271598"/>
    <b v="0"/>
    <x v="43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x v="973"/>
    <n v="1441844493"/>
    <b v="0"/>
    <x v="22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x v="974"/>
    <n v="1456336756"/>
    <b v="0"/>
    <x v="8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x v="975"/>
    <n v="1461948185"/>
    <b v="0"/>
    <x v="5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x v="976"/>
    <n v="1435627497"/>
    <b v="0"/>
    <x v="59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x v="977"/>
    <n v="1453502197"/>
    <b v="0"/>
    <x v="8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x v="978"/>
    <n v="1453793101"/>
    <b v="0"/>
    <x v="252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x v="979"/>
    <n v="1463392828"/>
    <b v="0"/>
    <x v="93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x v="980"/>
    <n v="1413495722"/>
    <b v="0"/>
    <x v="162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x v="981"/>
    <n v="1405032222"/>
    <b v="0"/>
    <x v="80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x v="982"/>
    <n v="1472839486"/>
    <b v="0"/>
    <x v="8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x v="983"/>
    <n v="1469289685"/>
    <b v="0"/>
    <x v="122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x v="984"/>
    <n v="1424918808"/>
    <b v="0"/>
    <x v="8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x v="985"/>
    <n v="1449011610"/>
    <b v="0"/>
    <x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x v="986"/>
    <n v="1447698300"/>
    <b v="0"/>
    <x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x v="987"/>
    <n v="1400051050"/>
    <b v="0"/>
    <x v="14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x v="988"/>
    <n v="1472718825"/>
    <b v="0"/>
    <x v="78"/>
    <b v="0"/>
    <s v="technology/wearables"/>
    <n v="0"/>
    <n v="0"/>
    <x v="2"/>
    <x v="8"/>
  </r>
  <r>
    <n v="989"/>
    <s v="Power Rope"/>
    <s v="The most useful phone charger you will ever buy"/>
    <n v="10000"/>
    <x v="718"/>
    <x v="2"/>
    <x v="0"/>
    <s v="USD"/>
    <x v="989"/>
    <n v="1472509495"/>
    <b v="0"/>
    <x v="58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x v="990"/>
    <n v="1407178164"/>
    <b v="0"/>
    <x v="84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x v="991"/>
    <n v="1466186988"/>
    <b v="0"/>
    <x v="63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x v="992"/>
    <n v="1457475119"/>
    <b v="0"/>
    <x v="80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x v="993"/>
    <n v="1476054568"/>
    <b v="0"/>
    <x v="193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x v="994"/>
    <n v="1412835530"/>
    <b v="0"/>
    <x v="202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x v="995"/>
    <n v="1415140480"/>
    <b v="0"/>
    <x v="82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x v="996"/>
    <n v="1403902060"/>
    <b v="0"/>
    <x v="81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x v="997"/>
    <n v="1414549697"/>
    <b v="0"/>
    <x v="22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x v="998"/>
    <n v="1444017801"/>
    <b v="0"/>
    <x v="194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x v="999"/>
    <n v="1413270690"/>
    <b v="0"/>
    <x v="244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x v="1000"/>
    <n v="1484357160"/>
    <b v="0"/>
    <x v="79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x v="1001"/>
    <n v="1481908613"/>
    <b v="0"/>
    <x v="80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x v="1002"/>
    <n v="1447777514"/>
    <b v="0"/>
    <x v="19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x v="1003"/>
    <n v="1487091661"/>
    <b v="0"/>
    <x v="41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x v="1004"/>
    <n v="1453222827"/>
    <b v="0"/>
    <x v="1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x v="1005"/>
    <n v="1443538783"/>
    <b v="0"/>
    <x v="253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x v="1006"/>
    <n v="1417654672"/>
    <b v="0"/>
    <x v="22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x v="1007"/>
    <n v="1478095223"/>
    <b v="0"/>
    <x v="88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x v="1008"/>
    <n v="1480361115"/>
    <b v="0"/>
    <x v="29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x v="1009"/>
    <n v="1463754646"/>
    <b v="0"/>
    <x v="2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x v="1010"/>
    <n v="1468180462"/>
    <b v="0"/>
    <x v="80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x v="1011"/>
    <n v="1415050395"/>
    <b v="0"/>
    <x v="29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x v="1012"/>
    <n v="1481366052"/>
    <b v="0"/>
    <x v="254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x v="1013"/>
    <n v="1449000056"/>
    <b v="0"/>
    <x v="24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x v="1014"/>
    <n v="1415750615"/>
    <b v="0"/>
    <x v="38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x v="1015"/>
    <n v="1445893495"/>
    <b v="0"/>
    <x v="79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x v="1016"/>
    <n v="1456108456"/>
    <b v="0"/>
    <x v="44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x v="1017"/>
    <n v="1444666335"/>
    <b v="0"/>
    <x v="2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x v="1018"/>
    <n v="1465904933"/>
    <b v="0"/>
    <x v="63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x v="1019"/>
    <n v="1420500149"/>
    <b v="0"/>
    <x v="256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x v="1020"/>
    <n v="1430617209"/>
    <b v="0"/>
    <x v="209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x v="1021"/>
    <n v="1443074571"/>
    <b v="1"/>
    <x v="257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x v="1022"/>
    <n v="1429284677"/>
    <b v="1"/>
    <x v="142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x v="1023"/>
    <n v="1432245861"/>
    <b v="0"/>
    <x v="132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x v="1024"/>
    <n v="1451656563"/>
    <b v="1"/>
    <x v="42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x v="1025"/>
    <n v="1423944037"/>
    <b v="1"/>
    <x v="258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x v="1026"/>
    <n v="1456480016"/>
    <b v="1"/>
    <x v="259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x v="1027"/>
    <n v="1411433347"/>
    <b v="1"/>
    <x v="112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x v="1028"/>
    <n v="1484924605"/>
    <b v="1"/>
    <x v="260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x v="1029"/>
    <n v="1423501507"/>
    <b v="0"/>
    <x v="26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s v="USD"/>
    <x v="1030"/>
    <n v="1472470549"/>
    <b v="0"/>
    <x v="180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x v="1031"/>
    <n v="1447698010"/>
    <b v="0"/>
    <x v="221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x v="756"/>
    <x v="0"/>
    <x v="0"/>
    <s v="USD"/>
    <x v="1032"/>
    <n v="1464105625"/>
    <b v="0"/>
    <x v="93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x v="1033"/>
    <n v="1479144880"/>
    <b v="0"/>
    <x v="74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x v="1034"/>
    <n v="1467604804"/>
    <b v="0"/>
    <x v="262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x v="1035"/>
    <n v="1421076220"/>
    <b v="0"/>
    <x v="88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x v="1036"/>
    <n v="1354790790"/>
    <b v="0"/>
    <x v="263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x v="1037"/>
    <n v="1429991062"/>
    <b v="0"/>
    <x v="64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x v="1038"/>
    <n v="1455773623"/>
    <b v="0"/>
    <x v="42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x v="1039"/>
    <n v="1479436646"/>
    <b v="0"/>
    <x v="209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x v="1040"/>
    <n v="1469725209"/>
    <b v="0"/>
    <x v="29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x v="1041"/>
    <n v="1405041992"/>
    <b v="0"/>
    <x v="78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x v="1042"/>
    <n v="1406824948"/>
    <b v="0"/>
    <x v="29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x v="1043"/>
    <n v="1429509855"/>
    <b v="0"/>
    <x v="264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x v="1044"/>
    <n v="1420668801"/>
    <b v="0"/>
    <x v="84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x v="1045"/>
    <n v="1406235550"/>
    <b v="0"/>
    <x v="22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x v="1046"/>
    <n v="1447273560"/>
    <b v="0"/>
    <x v="78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x v="1047"/>
    <n v="1412624315"/>
    <b v="0"/>
    <x v="29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x v="1048"/>
    <n v="1471310189"/>
    <b v="0"/>
    <x v="80"/>
    <b v="0"/>
    <s v="journalism/audio"/>
    <n v="1"/>
    <n v="53"/>
    <x v="5"/>
    <x v="16"/>
  </r>
  <r>
    <n v="1049"/>
    <s v="J1 (Canceled)"/>
    <s v="------"/>
    <n v="12000"/>
    <x v="117"/>
    <x v="1"/>
    <x v="0"/>
    <s v="USD"/>
    <x v="1049"/>
    <n v="1452680445"/>
    <b v="0"/>
    <x v="78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x v="117"/>
    <x v="1"/>
    <x v="0"/>
    <s v="USD"/>
    <x v="1050"/>
    <n v="1439665677"/>
    <b v="0"/>
    <x v="78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x v="1051"/>
    <n v="1406679625"/>
    <b v="0"/>
    <x v="78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x v="1052"/>
    <n v="1461438495"/>
    <b v="0"/>
    <x v="78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x v="1053"/>
    <n v="1486613332"/>
    <b v="0"/>
    <x v="29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x v="1054"/>
    <n v="1405110399"/>
    <b v="0"/>
    <x v="78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x v="1055"/>
    <n v="1454802545"/>
    <b v="0"/>
    <x v="78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x v="1056"/>
    <n v="1424711777"/>
    <b v="0"/>
    <x v="78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x v="1057"/>
    <n v="1478292883"/>
    <b v="0"/>
    <x v="78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x v="1058"/>
    <n v="1423777043"/>
    <b v="0"/>
    <x v="78"/>
    <b v="0"/>
    <s v="journalism/audio"/>
    <n v="0"/>
    <n v="0"/>
    <x v="5"/>
    <x v="16"/>
  </r>
  <r>
    <n v="1059"/>
    <s v="Voice Over Artist (Canceled)"/>
    <s v="Turning myself into a vocal artist."/>
    <n v="1100"/>
    <x v="117"/>
    <x v="1"/>
    <x v="0"/>
    <s v="USD"/>
    <x v="1059"/>
    <n v="1423681056"/>
    <b v="0"/>
    <x v="78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x v="1060"/>
    <n v="1426542893"/>
    <b v="0"/>
    <x v="29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x v="1061"/>
    <n v="1456987108"/>
    <b v="0"/>
    <x v="78"/>
    <b v="0"/>
    <s v="journalism/audio"/>
    <n v="0"/>
    <n v="0"/>
    <x v="5"/>
    <x v="16"/>
  </r>
  <r>
    <n v="1062"/>
    <s v="RETURNING AT A LATER DATE"/>
    <s v="SEE US ON PATREON www.badgirlartwork.com"/>
    <n v="199"/>
    <x v="121"/>
    <x v="1"/>
    <x v="0"/>
    <s v="USD"/>
    <x v="1062"/>
    <n v="1467746541"/>
    <b v="0"/>
    <x v="80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x v="1063"/>
    <n v="1470012262"/>
    <b v="0"/>
    <x v="78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x v="1064"/>
    <n v="1369286903"/>
    <b v="0"/>
    <x v="252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x v="1065"/>
    <n v="1390381722"/>
    <b v="0"/>
    <x v="81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x v="1066"/>
    <n v="1371769582"/>
    <b v="0"/>
    <x v="265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x v="1067"/>
    <n v="1385065931"/>
    <b v="0"/>
    <x v="73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x v="1068"/>
    <n v="1457686464"/>
    <b v="0"/>
    <x v="80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x v="1069"/>
    <n v="1382679059"/>
    <b v="0"/>
    <x v="64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x v="1070"/>
    <n v="1347322622"/>
    <b v="0"/>
    <x v="84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x v="1071"/>
    <n v="1445191493"/>
    <b v="0"/>
    <x v="78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x v="1072"/>
    <n v="1389038297"/>
    <b v="0"/>
    <x v="80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x v="1073"/>
    <n v="1316214541"/>
    <b v="0"/>
    <x v="29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x v="1074"/>
    <n v="1386216545"/>
    <b v="0"/>
    <x v="209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x v="1075"/>
    <n v="1333748516"/>
    <b v="0"/>
    <x v="8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x v="1076"/>
    <n v="1405674250"/>
    <b v="0"/>
    <x v="266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x v="1077"/>
    <n v="1450152011"/>
    <b v="0"/>
    <x v="15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x v="1078"/>
    <n v="1307421721"/>
    <b v="0"/>
    <x v="81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x v="1079"/>
    <n v="1461072936"/>
    <b v="0"/>
    <x v="59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x v="1080"/>
    <n v="1397186333"/>
    <b v="0"/>
    <x v="15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x v="1081"/>
    <n v="1419891292"/>
    <b v="0"/>
    <x v="80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x v="1082"/>
    <n v="1342043088"/>
    <b v="0"/>
    <x v="8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x v="1083"/>
    <n v="1401810583"/>
    <b v="0"/>
    <x v="29"/>
    <b v="0"/>
    <s v="games/video games"/>
    <n v="1"/>
    <n v="410"/>
    <x v="6"/>
    <x v="17"/>
  </r>
  <r>
    <n v="1084"/>
    <s v="My own channel"/>
    <s v="I want to start my own channel for gaming"/>
    <n v="550"/>
    <x v="117"/>
    <x v="2"/>
    <x v="0"/>
    <s v="USD"/>
    <x v="1084"/>
    <n v="1404942804"/>
    <b v="0"/>
    <x v="78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x v="1085"/>
    <n v="1455379575"/>
    <b v="0"/>
    <x v="82"/>
    <b v="0"/>
    <s v="games/video games"/>
    <n v="3"/>
    <n v="114"/>
    <x v="6"/>
    <x v="17"/>
  </r>
  <r>
    <n v="1086"/>
    <s v="Cyber Universe Online"/>
    <s v="Humanity's future in the Galaxy"/>
    <n v="18000"/>
    <x v="493"/>
    <x v="2"/>
    <x v="0"/>
    <s v="USD"/>
    <x v="1086"/>
    <n v="1406321291"/>
    <b v="0"/>
    <x v="84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x v="1087"/>
    <n v="1400260087"/>
    <b v="0"/>
    <x v="78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x v="1088"/>
    <n v="1395774667"/>
    <b v="0"/>
    <x v="206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s v="EUR"/>
    <x v="1089"/>
    <n v="1432701175"/>
    <b v="0"/>
    <x v="72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x v="1090"/>
    <n v="1430281653"/>
    <b v="0"/>
    <x v="29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x v="1091"/>
    <n v="1457725272"/>
    <b v="0"/>
    <x v="84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x v="1092"/>
    <n v="1354840638"/>
    <b v="0"/>
    <x v="63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x v="1093"/>
    <n v="1453936937"/>
    <b v="0"/>
    <x v="80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x v="1094"/>
    <n v="1315588033"/>
    <b v="0"/>
    <x v="74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x v="1095"/>
    <n v="1375275220"/>
    <b v="0"/>
    <x v="225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x v="1096"/>
    <n v="1409747154"/>
    <b v="0"/>
    <x v="60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x v="1097"/>
    <n v="1390330877"/>
    <b v="0"/>
    <x v="63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x v="1098"/>
    <n v="1394821095"/>
    <b v="0"/>
    <x v="19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x v="1099"/>
    <n v="1428955468"/>
    <b v="0"/>
    <x v="29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x v="1100"/>
    <n v="1452825571"/>
    <b v="0"/>
    <x v="73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x v="1101"/>
    <n v="1466188338"/>
    <b v="0"/>
    <x v="79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x v="1102"/>
    <n v="1383095125"/>
    <b v="0"/>
    <x v="5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x v="1103"/>
    <n v="1461043190"/>
    <b v="0"/>
    <x v="41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x v="1104"/>
    <n v="1399888221"/>
    <b v="0"/>
    <x v="7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x v="1105"/>
    <n v="1393038927"/>
    <b v="0"/>
    <x v="9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x v="1106"/>
    <n v="1330969575"/>
    <b v="0"/>
    <x v="63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x v="1107"/>
    <n v="1403556024"/>
    <b v="0"/>
    <x v="78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x v="1108"/>
    <n v="1329146235"/>
    <b v="0"/>
    <x v="64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x v="1109"/>
    <n v="1476900190"/>
    <b v="0"/>
    <x v="8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x v="1110"/>
    <n v="1352327022"/>
    <b v="0"/>
    <x v="202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x v="1111"/>
    <n v="1449636790"/>
    <b v="0"/>
    <x v="29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x v="1112"/>
    <n v="1416507211"/>
    <b v="0"/>
    <x v="267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x v="1113"/>
    <n v="1405466820"/>
    <b v="0"/>
    <x v="29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x v="1114"/>
    <n v="1378714687"/>
    <b v="0"/>
    <x v="8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x v="1115"/>
    <n v="1456764095"/>
    <b v="0"/>
    <x v="80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x v="1116"/>
    <n v="1334089208"/>
    <b v="0"/>
    <x v="73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x v="1117"/>
    <n v="1448461313"/>
    <b v="0"/>
    <x v="22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x v="1118"/>
    <n v="1394078379"/>
    <b v="0"/>
    <x v="8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x v="1119"/>
    <n v="1395687664"/>
    <b v="0"/>
    <x v="29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x v="1120"/>
    <n v="1315947400"/>
    <b v="0"/>
    <x v="78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x v="1121"/>
    <n v="1455315916"/>
    <b v="0"/>
    <x v="81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x v="1122"/>
    <n v="1368723225"/>
    <b v="0"/>
    <x v="78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x v="1123"/>
    <n v="1395318848"/>
    <b v="0"/>
    <x v="8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x v="1124"/>
    <n v="1427817651"/>
    <b v="0"/>
    <x v="63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x v="1125"/>
    <n v="1438009130"/>
    <b v="0"/>
    <x v="78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x v="1126"/>
    <n v="1465890694"/>
    <b v="0"/>
    <x v="84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x v="1127"/>
    <n v="1413318600"/>
    <b v="0"/>
    <x v="23"/>
    <b v="0"/>
    <s v="games/mobile games"/>
    <n v="2"/>
    <n v="25.43"/>
    <x v="6"/>
    <x v="18"/>
  </r>
  <r>
    <n v="1128"/>
    <s v="Flying Turds"/>
    <s v="#havingfunFTW"/>
    <n v="1000"/>
    <x v="116"/>
    <x v="2"/>
    <x v="1"/>
    <s v="GBP"/>
    <x v="1128"/>
    <n v="1404833717"/>
    <b v="0"/>
    <x v="29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x v="1129"/>
    <n v="1462515693"/>
    <b v="0"/>
    <x v="84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x v="1130"/>
    <n v="1411775700"/>
    <b v="0"/>
    <x v="8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x v="1131"/>
    <n v="1448401668"/>
    <b v="0"/>
    <x v="78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x v="1132"/>
    <n v="1480646771"/>
    <b v="0"/>
    <x v="62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x v="1133"/>
    <n v="1404207981"/>
    <b v="0"/>
    <x v="29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x v="1134"/>
    <n v="1416034228"/>
    <b v="0"/>
    <x v="29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x v="1135"/>
    <n v="1467935094"/>
    <b v="0"/>
    <x v="29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x v="1136"/>
    <n v="1447949229"/>
    <b v="0"/>
    <x v="79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x v="1137"/>
    <n v="1458848421"/>
    <b v="0"/>
    <x v="70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x v="1138"/>
    <n v="1483307131"/>
    <b v="0"/>
    <x v="80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x v="1139"/>
    <n v="1417508426"/>
    <b v="0"/>
    <x v="29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x v="1140"/>
    <n v="1436267121"/>
    <b v="0"/>
    <x v="78"/>
    <b v="0"/>
    <s v="games/mobile games"/>
    <n v="0"/>
    <n v="0"/>
    <x v="6"/>
    <x v="18"/>
  </r>
  <r>
    <n v="1141"/>
    <s v="Arena Z - Zombie Survival"/>
    <s v="I think this will be a great game!"/>
    <n v="500"/>
    <x v="117"/>
    <x v="2"/>
    <x v="12"/>
    <s v="EUR"/>
    <x v="1141"/>
    <n v="1433868450"/>
    <b v="0"/>
    <x v="78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x v="1142"/>
    <n v="1421539727"/>
    <b v="0"/>
    <x v="78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x v="1143"/>
    <n v="1447735126"/>
    <b v="0"/>
    <x v="22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x v="1144"/>
    <n v="1427689320"/>
    <b v="0"/>
    <x v="78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x v="1145"/>
    <n v="1407088592"/>
    <b v="0"/>
    <x v="29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x v="1146"/>
    <n v="1395787973"/>
    <b v="0"/>
    <x v="8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x v="1147"/>
    <n v="1408576783"/>
    <b v="0"/>
    <x v="78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x v="1148"/>
    <n v="1477973181"/>
    <b v="0"/>
    <x v="8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x v="735"/>
    <x v="2"/>
    <x v="0"/>
    <s v="USD"/>
    <x v="1149"/>
    <n v="1463504566"/>
    <b v="0"/>
    <x v="84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x v="1150"/>
    <n v="1447109675"/>
    <b v="0"/>
    <x v="79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x v="1151"/>
    <n v="1439000863"/>
    <b v="0"/>
    <x v="78"/>
    <b v="0"/>
    <s v="food/food trucks"/>
    <n v="0"/>
    <n v="0"/>
    <x v="7"/>
    <x v="19"/>
  </r>
  <r>
    <n v="1152"/>
    <s v="Peruvian King Food Truck"/>
    <s v="Peruvian food truck with an LA twist."/>
    <n v="16000"/>
    <x v="608"/>
    <x v="2"/>
    <x v="0"/>
    <s v="USD"/>
    <x v="1152"/>
    <n v="1429117312"/>
    <b v="0"/>
    <x v="41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x v="1153"/>
    <n v="1432055305"/>
    <b v="0"/>
    <x v="29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x v="1154"/>
    <n v="1438915006"/>
    <b v="0"/>
    <x v="8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x v="1155"/>
    <n v="1405448408"/>
    <b v="0"/>
    <x v="22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x v="1156"/>
    <n v="1422150162"/>
    <b v="0"/>
    <x v="78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x v="1157"/>
    <n v="1412607880"/>
    <b v="0"/>
    <x v="8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x v="1158"/>
    <n v="1415499128"/>
    <b v="0"/>
    <x v="8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x v="1159"/>
    <n v="1433006765"/>
    <b v="0"/>
    <x v="78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x v="1160"/>
    <n v="1424922186"/>
    <b v="0"/>
    <x v="10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x v="1161"/>
    <n v="1430233589"/>
    <b v="0"/>
    <x v="78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x v="1162"/>
    <n v="1408983864"/>
    <b v="0"/>
    <x v="84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x v="1163"/>
    <n v="1405012920"/>
    <b v="0"/>
    <x v="78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x v="1164"/>
    <n v="1463678582"/>
    <b v="0"/>
    <x v="78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x v="1165"/>
    <n v="1401685730"/>
    <b v="0"/>
    <x v="20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x v="1166"/>
    <n v="1432640342"/>
    <b v="0"/>
    <x v="22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x v="1167"/>
    <n v="1407865095"/>
    <b v="0"/>
    <x v="38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x v="1168"/>
    <n v="1471915065"/>
    <b v="0"/>
    <x v="8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x v="1169"/>
    <n v="1422001763"/>
    <b v="0"/>
    <x v="8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x v="1170"/>
    <n v="1430429171"/>
    <b v="0"/>
    <x v="84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x v="1171"/>
    <n v="1414351127"/>
    <b v="0"/>
    <x v="29"/>
    <b v="0"/>
    <s v="food/food trucks"/>
    <n v="0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x v="1172"/>
    <n v="1405959752"/>
    <b v="0"/>
    <x v="78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x v="1173"/>
    <n v="1435552057"/>
    <b v="0"/>
    <x v="29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x v="1174"/>
    <n v="1460146327"/>
    <b v="0"/>
    <x v="10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x v="1175"/>
    <n v="1434389339"/>
    <b v="0"/>
    <x v="82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x v="1176"/>
    <n v="1484094498"/>
    <b v="0"/>
    <x v="29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x v="1177"/>
    <n v="1410796296"/>
    <b v="0"/>
    <x v="78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x v="1178"/>
    <n v="1405633452"/>
    <b v="0"/>
    <x v="29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x v="1179"/>
    <n v="1443460627"/>
    <b v="0"/>
    <x v="81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x v="1180"/>
    <n v="1400786514"/>
    <b v="0"/>
    <x v="268"/>
    <b v="0"/>
    <s v="food/food trucks"/>
    <n v="12"/>
    <n v="69.12"/>
    <x v="7"/>
    <x v="19"/>
  </r>
  <r>
    <n v="1181"/>
    <s v="Gringo Loco Tacos Food Truck"/>
    <s v="Bringing the best tacos to the streets of Chicago!"/>
    <n v="50000"/>
    <x v="460"/>
    <x v="2"/>
    <x v="0"/>
    <s v="USD"/>
    <x v="1181"/>
    <n v="1422605321"/>
    <b v="0"/>
    <x v="8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x v="1182"/>
    <n v="1482609088"/>
    <b v="0"/>
    <x v="80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x v="1183"/>
    <n v="1476391223"/>
    <b v="0"/>
    <x v="8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x v="1184"/>
    <n v="1483712611"/>
    <b v="0"/>
    <x v="269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x v="1185"/>
    <n v="1430945149"/>
    <b v="0"/>
    <x v="112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x v="1186"/>
    <n v="1430340195"/>
    <b v="0"/>
    <x v="252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x v="1187"/>
    <n v="1429133323"/>
    <b v="0"/>
    <x v="16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x v="1188"/>
    <n v="1481129340"/>
    <b v="0"/>
    <x v="268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x v="1189"/>
    <n v="1465428595"/>
    <b v="0"/>
    <x v="48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x v="1190"/>
    <n v="1406908725"/>
    <b v="0"/>
    <x v="62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x v="1191"/>
    <n v="1455892160"/>
    <b v="0"/>
    <x v="51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x v="1192"/>
    <n v="1484222978"/>
    <b v="0"/>
    <x v="41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x v="1193"/>
    <n v="1455043053"/>
    <b v="0"/>
    <x v="270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x v="1194"/>
    <n v="1425901379"/>
    <b v="0"/>
    <x v="271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x v="1195"/>
    <n v="1445415653"/>
    <b v="0"/>
    <x v="203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x v="1196"/>
    <n v="1447875539"/>
    <b v="0"/>
    <x v="27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x v="1197"/>
    <n v="1463155034"/>
    <b v="0"/>
    <x v="100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x v="1198"/>
    <n v="1448463086"/>
    <b v="0"/>
    <x v="15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x v="1199"/>
    <n v="1433615400"/>
    <b v="0"/>
    <x v="82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x v="1200"/>
    <n v="1427369256"/>
    <b v="0"/>
    <x v="27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x v="1201"/>
    <n v="1466001246"/>
    <b v="0"/>
    <x v="112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x v="1202"/>
    <n v="1432796154"/>
    <b v="0"/>
    <x v="197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x v="1203"/>
    <n v="1430491527"/>
    <b v="0"/>
    <x v="2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x v="1204"/>
    <n v="1445363833"/>
    <b v="0"/>
    <x v="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x v="1205"/>
    <n v="1431605351"/>
    <b v="0"/>
    <x v="95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x v="1206"/>
    <n v="1486406253"/>
    <b v="0"/>
    <x v="58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x v="832"/>
    <x v="0"/>
    <x v="13"/>
    <s v="EUR"/>
    <x v="1207"/>
    <n v="1456827573"/>
    <b v="0"/>
    <x v="26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x v="1208"/>
    <n v="1456246864"/>
    <b v="0"/>
    <x v="11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x v="1209"/>
    <n v="1485461905"/>
    <b v="0"/>
    <x v="67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s v="SEK"/>
    <x v="1210"/>
    <n v="1431124572"/>
    <b v="0"/>
    <x v="27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x v="1211"/>
    <n v="1464209261"/>
    <b v="0"/>
    <x v="79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x v="1212"/>
    <n v="1447195695"/>
    <b v="0"/>
    <x v="1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x v="1213"/>
    <n v="1482862100"/>
    <b v="0"/>
    <x v="52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x v="1214"/>
    <n v="1428696605"/>
    <b v="0"/>
    <x v="20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x v="1215"/>
    <n v="1398895756"/>
    <b v="0"/>
    <x v="274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x v="1216"/>
    <n v="1441032457"/>
    <b v="0"/>
    <x v="147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x v="1217"/>
    <n v="1465932340"/>
    <b v="0"/>
    <x v="275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x v="1218"/>
    <n v="1443714800"/>
    <b v="0"/>
    <x v="30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s v="USD"/>
    <x v="1219"/>
    <n v="1474369513"/>
    <b v="0"/>
    <x v="35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x v="1220"/>
    <n v="1437923112"/>
    <b v="0"/>
    <x v="205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x v="1221"/>
    <n v="1478431488"/>
    <b v="0"/>
    <x v="27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s v="CAD"/>
    <x v="1222"/>
    <n v="1456852647"/>
    <b v="0"/>
    <x v="276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x v="1223"/>
    <n v="1476159309"/>
    <b v="0"/>
    <x v="277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x v="1224"/>
    <n v="1396876302"/>
    <b v="0"/>
    <x v="59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x v="1225"/>
    <n v="1377294278"/>
    <b v="0"/>
    <x v="8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x v="1226"/>
    <n v="1395089981"/>
    <b v="0"/>
    <x v="244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x v="1227"/>
    <n v="1404770616"/>
    <b v="0"/>
    <x v="78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x v="1228"/>
    <n v="1312047008"/>
    <b v="0"/>
    <x v="5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x v="1229"/>
    <n v="1331982127"/>
    <b v="0"/>
    <x v="29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x v="1230"/>
    <n v="1295997630"/>
    <b v="0"/>
    <x v="78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x v="1231"/>
    <n v="1436394968"/>
    <b v="0"/>
    <x v="78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x v="1232"/>
    <n v="1377030070"/>
    <b v="0"/>
    <x v="29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x v="1233"/>
    <n v="1328049974"/>
    <b v="0"/>
    <x v="79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x v="1234"/>
    <n v="1420311342"/>
    <b v="0"/>
    <x v="78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x v="1235"/>
    <n v="1383621299"/>
    <b v="0"/>
    <x v="79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x v="1236"/>
    <n v="1342801164"/>
    <b v="0"/>
    <x v="78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x v="1237"/>
    <n v="1344062865"/>
    <b v="0"/>
    <x v="78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x v="1238"/>
    <n v="1310049536"/>
    <b v="0"/>
    <x v="8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x v="1239"/>
    <n v="1323212767"/>
    <b v="0"/>
    <x v="78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x v="1240"/>
    <n v="1368579457"/>
    <b v="0"/>
    <x v="22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x v="1241"/>
    <n v="1413057980"/>
    <b v="0"/>
    <x v="69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x v="1242"/>
    <n v="1314417502"/>
    <b v="0"/>
    <x v="29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x v="1243"/>
    <n v="1304888771"/>
    <b v="0"/>
    <x v="44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x v="1244"/>
    <n v="1363981723"/>
    <b v="1"/>
    <x v="43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x v="1245"/>
    <n v="1400163834"/>
    <b v="1"/>
    <x v="5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x v="1246"/>
    <n v="1319245349"/>
    <b v="1"/>
    <x v="162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x v="1247"/>
    <n v="1365231655"/>
    <b v="1"/>
    <x v="133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x v="1248"/>
    <n v="1399563953"/>
    <b v="1"/>
    <x v="211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x v="1249"/>
    <n v="1339091211"/>
    <b v="1"/>
    <x v="75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x v="1250"/>
    <n v="1406129131"/>
    <b v="1"/>
    <x v="27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x v="1251"/>
    <n v="1311795167"/>
    <b v="1"/>
    <x v="142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x v="1252"/>
    <n v="1380238969"/>
    <b v="1"/>
    <x v="26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x v="1253"/>
    <n v="1407178107"/>
    <b v="1"/>
    <x v="279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x v="1254"/>
    <n v="1288968886"/>
    <b v="1"/>
    <x v="26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x v="1255"/>
    <n v="1383337052"/>
    <b v="1"/>
    <x v="280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x v="1256"/>
    <n v="1326492231"/>
    <b v="1"/>
    <x v="28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x v="1257"/>
    <n v="1297562590"/>
    <b v="1"/>
    <x v="282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x v="1258"/>
    <n v="1375368012"/>
    <b v="1"/>
    <x v="283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x v="1259"/>
    <n v="1399504664"/>
    <b v="1"/>
    <x v="93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x v="1260"/>
    <n v="1390853620"/>
    <b v="1"/>
    <x v="142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x v="1261"/>
    <n v="1388391227"/>
    <b v="1"/>
    <x v="47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x v="1262"/>
    <n v="1389982692"/>
    <b v="1"/>
    <x v="217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x v="1263"/>
    <n v="1393034470"/>
    <b v="1"/>
    <x v="14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x v="1264"/>
    <n v="1380556483"/>
    <b v="1"/>
    <x v="69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x v="1265"/>
    <n v="1287071015"/>
    <b v="1"/>
    <x v="3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x v="1266"/>
    <n v="1386882145"/>
    <b v="1"/>
    <x v="133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x v="1267"/>
    <n v="1372082558"/>
    <b v="1"/>
    <x v="180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x v="1268"/>
    <n v="1377116247"/>
    <b v="1"/>
    <x v="0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x v="1269"/>
    <n v="1458157512"/>
    <b v="1"/>
    <x v="190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x v="1270"/>
    <n v="1327523642"/>
    <b v="1"/>
    <x v="3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x v="1271"/>
    <n v="1381767859"/>
    <b v="1"/>
    <x v="162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x v="1272"/>
    <n v="1270576379"/>
    <b v="1"/>
    <x v="33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x v="1273"/>
    <n v="1406914291"/>
    <b v="1"/>
    <x v="241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x v="1274"/>
    <n v="1343320425"/>
    <b v="1"/>
    <x v="284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x v="1275"/>
    <n v="1372884587"/>
    <b v="1"/>
    <x v="285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s v="USD"/>
    <x v="1276"/>
    <n v="1247504047"/>
    <b v="1"/>
    <x v="32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x v="1277"/>
    <n v="1343741347"/>
    <b v="1"/>
    <x v="286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x v="1278"/>
    <n v="1401196766"/>
    <b v="1"/>
    <x v="245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x v="1279"/>
    <n v="1392171770"/>
    <b v="1"/>
    <x v="143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x v="1280"/>
    <n v="1291227054"/>
    <b v="1"/>
    <x v="208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x v="1281"/>
    <n v="1373305836"/>
    <b v="1"/>
    <x v="142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x v="1282"/>
    <n v="1383909855"/>
    <b v="1"/>
    <x v="220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x v="1283"/>
    <n v="1360948389"/>
    <b v="1"/>
    <x v="19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x v="1284"/>
    <n v="1481175482"/>
    <b v="0"/>
    <x v="162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x v="1285"/>
    <n v="1433512775"/>
    <b v="0"/>
    <x v="287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x v="1286"/>
    <n v="1423041227"/>
    <b v="0"/>
    <x v="9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x v="1287"/>
    <n v="1428936856"/>
    <b v="0"/>
    <x v="20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x v="1288"/>
    <n v="1468122163"/>
    <b v="0"/>
    <x v="42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x v="1289"/>
    <n v="1480907645"/>
    <b v="0"/>
    <x v="47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x v="900"/>
    <x v="0"/>
    <x v="0"/>
    <s v="USD"/>
    <x v="1290"/>
    <n v="1427121931"/>
    <b v="0"/>
    <x v="48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x v="1291"/>
    <n v="1425224391"/>
    <b v="0"/>
    <x v="288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x v="1292"/>
    <n v="1441822828"/>
    <b v="0"/>
    <x v="47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x v="1293"/>
    <n v="1444927771"/>
    <b v="0"/>
    <x v="148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x v="1294"/>
    <n v="1443696797"/>
    <b v="0"/>
    <x v="19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x v="1295"/>
    <n v="1435585497"/>
    <b v="0"/>
    <x v="31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x v="1296"/>
    <n v="1456189973"/>
    <b v="0"/>
    <x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x v="1297"/>
    <n v="1459533358"/>
    <b v="0"/>
    <x v="146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x v="1298"/>
    <n v="1459268432"/>
    <b v="0"/>
    <x v="51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x v="1299"/>
    <n v="1434310359"/>
    <b v="0"/>
    <x v="58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x v="1300"/>
    <n v="1461427938"/>
    <b v="0"/>
    <x v="5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x v="1301"/>
    <n v="1436551178"/>
    <b v="0"/>
    <x v="60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x v="1302"/>
    <n v="1477963411"/>
    <b v="0"/>
    <x v="133"/>
    <b v="1"/>
    <s v="theater/plays"/>
    <n v="100"/>
    <n v="50"/>
    <x v="1"/>
    <x v="6"/>
  </r>
  <r>
    <n v="1303"/>
    <s v="Forward Arena Theatre Company: Summer Season"/>
    <s v="Groundbreaking queer theatre."/>
    <n v="3500"/>
    <x v="912"/>
    <x v="0"/>
    <x v="1"/>
    <s v="GBP"/>
    <x v="1303"/>
    <n v="1468578920"/>
    <b v="0"/>
    <x v="52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x v="1304"/>
    <n v="1484196005"/>
    <b v="0"/>
    <x v="201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x v="1305"/>
    <n v="1466611108"/>
    <b v="0"/>
    <x v="48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x v="1306"/>
    <n v="1415098734"/>
    <b v="0"/>
    <x v="289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x v="1307"/>
    <n v="1453118679"/>
    <b v="0"/>
    <x v="43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s v="USD"/>
    <x v="1308"/>
    <n v="1472481812"/>
    <b v="0"/>
    <x v="44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x v="1309"/>
    <n v="1441919468"/>
    <b v="0"/>
    <x v="2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x v="1310"/>
    <n v="1467734450"/>
    <b v="0"/>
    <x v="5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x v="1311"/>
    <n v="1477509319"/>
    <b v="0"/>
    <x v="61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x v="1312"/>
    <n v="1426783922"/>
    <b v="0"/>
    <x v="29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x v="1313"/>
    <n v="1454432514"/>
    <b v="0"/>
    <x v="259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x v="1314"/>
    <n v="1471881860"/>
    <b v="0"/>
    <x v="202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x v="1315"/>
    <n v="1443700648"/>
    <b v="0"/>
    <x v="290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x v="1316"/>
    <n v="1453676709"/>
    <b v="0"/>
    <x v="29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x v="1317"/>
    <n v="1464586746"/>
    <b v="0"/>
    <x v="10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x v="1318"/>
    <n v="1418346172"/>
    <b v="0"/>
    <x v="12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x v="1319"/>
    <n v="1403810965"/>
    <b v="0"/>
    <x v="82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x v="1320"/>
    <n v="1480610046"/>
    <b v="0"/>
    <x v="8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x v="1321"/>
    <n v="1479923937"/>
    <b v="0"/>
    <x v="63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x v="1322"/>
    <n v="1429631125"/>
    <b v="0"/>
    <x v="80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x v="1323"/>
    <n v="1458665146"/>
    <b v="0"/>
    <x v="3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x v="1324"/>
    <n v="1473779552"/>
    <b v="0"/>
    <x v="24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x v="1325"/>
    <n v="1480471435"/>
    <b v="0"/>
    <x v="22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x v="1326"/>
    <n v="1417460428"/>
    <b v="0"/>
    <x v="202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x v="1327"/>
    <n v="1430324235"/>
    <b v="0"/>
    <x v="14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x v="1328"/>
    <n v="1472570734"/>
    <b v="0"/>
    <x v="41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x v="1329"/>
    <n v="1414041545"/>
    <b v="0"/>
    <x v="82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x v="1330"/>
    <n v="1464763109"/>
    <b v="0"/>
    <x v="133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x v="1331"/>
    <n v="1468843554"/>
    <b v="0"/>
    <x v="69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x v="1332"/>
    <n v="1482888408"/>
    <b v="0"/>
    <x v="78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x v="1333"/>
    <n v="1402886025"/>
    <b v="0"/>
    <x v="78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x v="1334"/>
    <n v="1455129287"/>
    <b v="0"/>
    <x v="222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x v="1335"/>
    <n v="1446762502"/>
    <b v="0"/>
    <x v="38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x v="1336"/>
    <n v="1415825028"/>
    <b v="0"/>
    <x v="291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x v="1337"/>
    <n v="1485957079"/>
    <b v="0"/>
    <x v="205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x v="1338"/>
    <n v="1435951033"/>
    <b v="0"/>
    <x v="41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s v="USD"/>
    <x v="1339"/>
    <n v="1414164715"/>
    <b v="0"/>
    <x v="7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x v="1340"/>
    <n v="1405520253"/>
    <b v="0"/>
    <x v="78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x v="1341"/>
    <n v="1472569117"/>
    <b v="0"/>
    <x v="67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x v="1342"/>
    <n v="1434569739"/>
    <b v="0"/>
    <x v="29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x v="1343"/>
    <n v="1466512683"/>
    <b v="0"/>
    <x v="292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x v="1344"/>
    <n v="1464807439"/>
    <b v="0"/>
    <x v="237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x v="1345"/>
    <n v="1402342359"/>
    <b v="0"/>
    <x v="63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x v="1346"/>
    <n v="1369705751"/>
    <b v="0"/>
    <x v="184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x v="1347"/>
    <n v="1423149525"/>
    <b v="0"/>
    <x v="162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x v="1348"/>
    <n v="1416485333"/>
    <b v="0"/>
    <x v="55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x v="1349"/>
    <n v="1447055935"/>
    <b v="0"/>
    <x v="293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x v="1350"/>
    <n v="1448497134"/>
    <b v="0"/>
    <x v="76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x v="1351"/>
    <n v="1452707144"/>
    <b v="0"/>
    <x v="148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x v="1352"/>
    <n v="1436968366"/>
    <b v="0"/>
    <x v="294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x v="1353"/>
    <n v="1359946188"/>
    <b v="0"/>
    <x v="288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x v="1354"/>
    <n v="1463080979"/>
    <b v="0"/>
    <x v="31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x v="1355"/>
    <n v="1351663605"/>
    <b v="0"/>
    <x v="212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x v="1356"/>
    <n v="1370393760"/>
    <b v="0"/>
    <x v="45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x v="1357"/>
    <n v="1359587137"/>
    <b v="0"/>
    <x v="71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x v="1358"/>
    <n v="1306417323"/>
    <b v="0"/>
    <x v="72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x v="1359"/>
    <n v="1304623990"/>
    <b v="0"/>
    <x v="10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x v="1360"/>
    <n v="1341524220"/>
    <b v="0"/>
    <x v="75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x v="1361"/>
    <n v="1400778772"/>
    <b v="0"/>
    <x v="295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x v="1362"/>
    <n v="1373408731"/>
    <b v="0"/>
    <x v="20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x v="1363"/>
    <n v="1453925727"/>
    <b v="0"/>
    <x v="81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x v="1364"/>
    <n v="1415464906"/>
    <b v="0"/>
    <x v="296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x v="1365"/>
    <n v="1423935352"/>
    <b v="0"/>
    <x v="297"/>
    <b v="1"/>
    <s v="music/rock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s v="USD"/>
    <x v="1366"/>
    <n v="1413158063"/>
    <b v="0"/>
    <x v="206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x v="1367"/>
    <n v="1444867450"/>
    <b v="0"/>
    <x v="24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x v="1368"/>
    <n v="1432269294"/>
    <b v="0"/>
    <x v="45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x v="1369"/>
    <n v="1394633746"/>
    <b v="0"/>
    <x v="298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x v="1370"/>
    <n v="1380585890"/>
    <b v="0"/>
    <x v="9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x v="1371"/>
    <n v="1428430342"/>
    <b v="0"/>
    <x v="16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x v="1372"/>
    <n v="1339523132"/>
    <b v="0"/>
    <x v="38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x v="1373"/>
    <n v="1480546233"/>
    <b v="0"/>
    <x v="47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x v="1374"/>
    <n v="1456285988"/>
    <b v="0"/>
    <x v="3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x v="1375"/>
    <n v="1481852119"/>
    <b v="0"/>
    <x v="280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x v="1376"/>
    <n v="1478189006"/>
    <b v="0"/>
    <x v="129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x v="1377"/>
    <n v="1484198170"/>
    <b v="0"/>
    <x v="162"/>
    <b v="1"/>
    <s v="music/rock"/>
    <n v="116"/>
    <n v="48.71"/>
    <x v="4"/>
    <x v="11"/>
  </r>
  <r>
    <n v="1378"/>
    <s v="SIX BY SEVEN"/>
    <s v="A psychedelic post rock masterpiece!"/>
    <n v="2000"/>
    <x v="976"/>
    <x v="0"/>
    <x v="1"/>
    <s v="GBP"/>
    <x v="1378"/>
    <n v="1468779210"/>
    <b v="0"/>
    <x v="182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s v="USD"/>
    <x v="1379"/>
    <n v="1430912876"/>
    <b v="0"/>
    <x v="299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x v="1380"/>
    <n v="1431886706"/>
    <b v="0"/>
    <x v="81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x v="1381"/>
    <n v="1480396125"/>
    <b v="0"/>
    <x v="196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x v="1382"/>
    <n v="1365275536"/>
    <b v="0"/>
    <x v="265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x v="1383"/>
    <n v="1480729678"/>
    <b v="0"/>
    <x v="251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x v="1384"/>
    <n v="1433525922"/>
    <b v="0"/>
    <x v="287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x v="1385"/>
    <n v="1457109121"/>
    <b v="0"/>
    <x v="179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x v="1386"/>
    <n v="1435591889"/>
    <b v="0"/>
    <x v="25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x v="1387"/>
    <n v="1430604395"/>
    <b v="0"/>
    <x v="76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x v="1388"/>
    <n v="1474469117"/>
    <b v="0"/>
    <x v="300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x v="1389"/>
    <n v="1468495957"/>
    <b v="0"/>
    <x v="69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x v="1390"/>
    <n v="1427224606"/>
    <b v="0"/>
    <x v="10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x v="1391"/>
    <n v="1436369818"/>
    <b v="0"/>
    <x v="62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x v="1392"/>
    <n v="1454298186"/>
    <b v="0"/>
    <x v="201"/>
    <b v="1"/>
    <s v="music/rock"/>
    <n v="114"/>
    <n v="27.32"/>
    <x v="4"/>
    <x v="11"/>
  </r>
  <r>
    <n v="1393"/>
    <s v="WolfHunt | Social Commentary Rock Project"/>
    <s v="Rock n' Roll tales of our times"/>
    <n v="10000"/>
    <x v="990"/>
    <x v="0"/>
    <x v="0"/>
    <s v="USD"/>
    <x v="1393"/>
    <n v="1467476523"/>
    <b v="0"/>
    <x v="47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x v="1394"/>
    <n v="1484623726"/>
    <b v="0"/>
    <x v="57"/>
    <b v="1"/>
    <s v="music/rock"/>
    <n v="122"/>
    <n v="53.88"/>
    <x v="4"/>
    <x v="11"/>
  </r>
  <r>
    <n v="1395"/>
    <s v="Quiet Oaks Full Length Album"/>
    <s v="Help Quiet Oaks record their debut album!!!"/>
    <n v="3500"/>
    <x v="992"/>
    <x v="0"/>
    <x v="0"/>
    <s v="USD"/>
    <x v="1395"/>
    <n v="1481838481"/>
    <b v="0"/>
    <x v="141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x v="1396"/>
    <n v="1421279882"/>
    <b v="0"/>
    <x v="196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x v="1397"/>
    <n v="1475013710"/>
    <b v="0"/>
    <x v="150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x v="1398"/>
    <n v="1465160334"/>
    <b v="0"/>
    <x v="71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x v="1399"/>
    <n v="1410048373"/>
    <b v="0"/>
    <x v="192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x v="1400"/>
    <n v="1462695073"/>
    <b v="0"/>
    <x v="69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x v="1401"/>
    <n v="1367798074"/>
    <b v="0"/>
    <x v="301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x v="1402"/>
    <n v="1425259011"/>
    <b v="0"/>
    <x v="116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x v="1403"/>
    <n v="1372210235"/>
    <b v="0"/>
    <x v="3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x v="1404"/>
    <n v="1422447285"/>
    <b v="1"/>
    <x v="81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x v="1405"/>
    <n v="1414599601"/>
    <b v="1"/>
    <x v="57"/>
    <b v="0"/>
    <s v="publishing/translations"/>
    <n v="0"/>
    <n v="6.18"/>
    <x v="3"/>
    <x v="22"/>
  </r>
  <r>
    <n v="1406"/>
    <s v="Man Down! Translation project"/>
    <s v="The White coat and the battle dress uniform"/>
    <n v="12000"/>
    <x v="493"/>
    <x v="2"/>
    <x v="13"/>
    <s v="EUR"/>
    <x v="1406"/>
    <n v="1445336607"/>
    <b v="0"/>
    <x v="8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x v="1407"/>
    <n v="1405687978"/>
    <b v="0"/>
    <x v="84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x v="1408"/>
    <n v="1444856156"/>
    <b v="0"/>
    <x v="79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x v="1409"/>
    <n v="1414897935"/>
    <b v="0"/>
    <x v="78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x v="1410"/>
    <n v="1461051520"/>
    <b v="0"/>
    <x v="29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x v="1411"/>
    <n v="1420766700"/>
    <b v="0"/>
    <x v="8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x v="1412"/>
    <n v="1415064699"/>
    <b v="0"/>
    <x v="62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x v="1413"/>
    <n v="1450780170"/>
    <b v="0"/>
    <x v="29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x v="1414"/>
    <n v="1480831467"/>
    <b v="0"/>
    <x v="29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x v="1415"/>
    <n v="1436285591"/>
    <b v="0"/>
    <x v="82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x v="1416"/>
    <n v="1445552019"/>
    <b v="0"/>
    <x v="78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x v="1417"/>
    <n v="1439696174"/>
    <b v="0"/>
    <x v="84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x v="1418"/>
    <n v="1453805834"/>
    <b v="0"/>
    <x v="29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x v="1419"/>
    <n v="1473418619"/>
    <b v="0"/>
    <x v="73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x v="1420"/>
    <n v="1464969686"/>
    <b v="0"/>
    <x v="8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x v="1421"/>
    <n v="1420840709"/>
    <b v="0"/>
    <x v="84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x v="1422"/>
    <n v="1471844704"/>
    <b v="0"/>
    <x v="84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x v="1423"/>
    <n v="1449045531"/>
    <b v="0"/>
    <x v="29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x v="1424"/>
    <n v="1478106802"/>
    <b v="0"/>
    <x v="25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x v="1425"/>
    <n v="1427684959"/>
    <b v="0"/>
    <x v="78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x v="1426"/>
    <n v="1435224120"/>
    <b v="0"/>
    <x v="78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x v="1427"/>
    <n v="1471638385"/>
    <b v="0"/>
    <x v="80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x v="1428"/>
    <n v="1456996017"/>
    <b v="0"/>
    <x v="8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x v="1429"/>
    <n v="1426037242"/>
    <b v="0"/>
    <x v="78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x v="1430"/>
    <n v="1416339088"/>
    <b v="0"/>
    <x v="81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x v="1431"/>
    <n v="1445922216"/>
    <b v="0"/>
    <x v="5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x v="1432"/>
    <n v="1434825828"/>
    <b v="0"/>
    <x v="78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x v="1433"/>
    <n v="1477839675"/>
    <b v="0"/>
    <x v="73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x v="1434"/>
    <n v="1431973478"/>
    <b v="0"/>
    <x v="202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x v="1435"/>
    <n v="1441997020"/>
    <b v="0"/>
    <x v="84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x v="1436"/>
    <n v="1453451057"/>
    <b v="0"/>
    <x v="84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x v="1437"/>
    <n v="1402058739"/>
    <b v="0"/>
    <x v="19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x v="1438"/>
    <n v="1459198499"/>
    <b v="0"/>
    <x v="22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x v="1439"/>
    <n v="1423166101"/>
    <b v="0"/>
    <x v="79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x v="1440"/>
    <n v="1461693463"/>
    <b v="0"/>
    <x v="29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x v="1441"/>
    <n v="1436811769"/>
    <b v="0"/>
    <x v="8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x v="1442"/>
    <n v="1461598158"/>
    <b v="0"/>
    <x v="78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x v="1443"/>
    <n v="1480803209"/>
    <b v="0"/>
    <x v="78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x v="1444"/>
    <n v="1436907462"/>
    <b v="0"/>
    <x v="78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x v="1445"/>
    <n v="1431694855"/>
    <b v="0"/>
    <x v="78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x v="1446"/>
    <n v="1459507478"/>
    <b v="0"/>
    <x v="78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x v="735"/>
    <x v="2"/>
    <x v="0"/>
    <s v="USD"/>
    <x v="1447"/>
    <n v="1465407134"/>
    <b v="0"/>
    <x v="8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x v="1448"/>
    <n v="1429655318"/>
    <b v="0"/>
    <x v="78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x v="1449"/>
    <n v="1427138905"/>
    <b v="0"/>
    <x v="78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x v="1450"/>
    <n v="1453349197"/>
    <b v="0"/>
    <x v="29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x v="1451"/>
    <n v="1413759659"/>
    <b v="0"/>
    <x v="84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x v="1452"/>
    <n v="1403974363"/>
    <b v="0"/>
    <x v="78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x v="1453"/>
    <n v="1488386547"/>
    <b v="0"/>
    <x v="78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x v="1454"/>
    <n v="1459716480"/>
    <b v="0"/>
    <x v="29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x v="1455"/>
    <n v="1405181320"/>
    <b v="0"/>
    <x v="63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x v="1456"/>
    <n v="1480867365"/>
    <b v="0"/>
    <x v="8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x v="1457"/>
    <n v="1444685444"/>
    <b v="0"/>
    <x v="78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x v="1458"/>
    <n v="1405097760"/>
    <b v="0"/>
    <x v="78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x v="1459"/>
    <n v="1446612896"/>
    <b v="0"/>
    <x v="78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x v="1460"/>
    <n v="1412371898"/>
    <b v="0"/>
    <x v="78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x v="1461"/>
    <n v="1410967754"/>
    <b v="1"/>
    <x v="158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x v="1462"/>
    <n v="1363017271"/>
    <b v="1"/>
    <x v="3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x v="1463"/>
    <n v="1361483538"/>
    <b v="1"/>
    <x v="20"/>
    <b v="1"/>
    <s v="publishing/radio &amp; podcasts"/>
    <n v="148"/>
    <n v="35.44"/>
    <x v="3"/>
    <x v="23"/>
  </r>
  <r>
    <n v="1464"/>
    <s v="Science Studio"/>
    <s v="The Best Science Media on the Web"/>
    <n v="5000"/>
    <x v="1014"/>
    <x v="0"/>
    <x v="0"/>
    <s v="USD"/>
    <x v="1464"/>
    <n v="1358437958"/>
    <b v="1"/>
    <x v="302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x v="1465"/>
    <n v="1329759452"/>
    <b v="1"/>
    <x v="303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x v="1466"/>
    <n v="1449029266"/>
    <b v="1"/>
    <x v="290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s v="USD"/>
    <x v="1467"/>
    <n v="1327518885"/>
    <b v="1"/>
    <x v="304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x v="1468"/>
    <n v="1302654049"/>
    <b v="1"/>
    <x v="305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x v="1469"/>
    <n v="1358346109"/>
    <b v="1"/>
    <x v="306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x v="1470"/>
    <n v="1354909863"/>
    <b v="1"/>
    <x v="75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x v="1471"/>
    <n v="1426028334"/>
    <b v="1"/>
    <x v="307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x v="1472"/>
    <n v="1379336503"/>
    <b v="1"/>
    <x v="226"/>
    <b v="1"/>
    <s v="publishing/radio &amp; podcasts"/>
    <n v="139"/>
    <n v="103.2"/>
    <x v="3"/>
    <x v="23"/>
  </r>
  <r>
    <n v="1473"/>
    <s v="ONE LOVES ONLY FORM"/>
    <s v="Public Radio Project"/>
    <n v="1500"/>
    <x v="1023"/>
    <x v="0"/>
    <x v="0"/>
    <s v="USD"/>
    <x v="1473"/>
    <n v="1328052639"/>
    <b v="1"/>
    <x v="5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x v="1474"/>
    <n v="1376501292"/>
    <b v="1"/>
    <x v="88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x v="1475"/>
    <n v="1416244863"/>
    <b v="1"/>
    <x v="308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x v="1476"/>
    <n v="1313024422"/>
    <b v="1"/>
    <x v="309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x v="1477"/>
    <n v="1319467604"/>
    <b v="1"/>
    <x v="232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x v="1478"/>
    <n v="1367355313"/>
    <b v="1"/>
    <x v="310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x v="1479"/>
    <n v="1398448389"/>
    <b v="1"/>
    <x v="26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x v="1480"/>
    <n v="1373408699"/>
    <b v="1"/>
    <x v="311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x v="1481"/>
    <n v="1380838145"/>
    <b v="0"/>
    <x v="79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x v="1482"/>
    <n v="1345062936"/>
    <b v="0"/>
    <x v="29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x v="1483"/>
    <n v="1467002275"/>
    <b v="0"/>
    <x v="84"/>
    <b v="0"/>
    <s v="publishing/fiction"/>
    <n v="1"/>
    <n v="25"/>
    <x v="3"/>
    <x v="10"/>
  </r>
  <r>
    <n v="1484"/>
    <s v="a book called filtered down thru the stars"/>
    <s v="The mussings of an old wizard"/>
    <n v="2000"/>
    <x v="117"/>
    <x v="2"/>
    <x v="0"/>
    <s v="USD"/>
    <x v="1484"/>
    <n v="1337834963"/>
    <b v="0"/>
    <x v="78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x v="1485"/>
    <n v="1430939173"/>
    <b v="0"/>
    <x v="8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x v="1486"/>
    <n v="1422417761"/>
    <b v="0"/>
    <x v="8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x v="1487"/>
    <n v="1467583271"/>
    <b v="0"/>
    <x v="78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x v="1488"/>
    <n v="1386336660"/>
    <b v="0"/>
    <x v="79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x v="1489"/>
    <n v="1350398452"/>
    <b v="0"/>
    <x v="78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x v="1490"/>
    <n v="1378214874"/>
    <b v="0"/>
    <x v="10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x v="1491"/>
    <n v="1418922443"/>
    <b v="0"/>
    <x v="29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x v="1492"/>
    <n v="1305839646"/>
    <b v="0"/>
    <x v="84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x v="1493"/>
    <n v="1368823675"/>
    <b v="0"/>
    <x v="78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x v="1494"/>
    <n v="1425489613"/>
    <b v="0"/>
    <x v="202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x v="1495"/>
    <n v="1311879431"/>
    <b v="0"/>
    <x v="78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x v="1496"/>
    <n v="1405682659"/>
    <b v="0"/>
    <x v="78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x v="1497"/>
    <n v="1371655522"/>
    <b v="0"/>
    <x v="29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x v="1498"/>
    <n v="1405899378"/>
    <b v="0"/>
    <x v="8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x v="1499"/>
    <n v="1465171833"/>
    <b v="0"/>
    <x v="29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x v="1500"/>
    <n v="1364852557"/>
    <b v="0"/>
    <x v="41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x v="1501"/>
    <n v="1433772023"/>
    <b v="1"/>
    <x v="312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x v="1502"/>
    <n v="1456491680"/>
    <b v="1"/>
    <x v="313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x v="1503"/>
    <n v="1472026801"/>
    <b v="1"/>
    <x v="26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x v="1504"/>
    <n v="1399996024"/>
    <b v="1"/>
    <x v="314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x v="1505"/>
    <n v="1455446303"/>
    <b v="1"/>
    <x v="31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x v="1506"/>
    <n v="1403635904"/>
    <b v="1"/>
    <x v="68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x v="1507"/>
    <n v="1268822909"/>
    <b v="1"/>
    <x v="51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x v="1508"/>
    <n v="1401201881"/>
    <b v="1"/>
    <x v="263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x v="1509"/>
    <n v="1484570885"/>
    <b v="1"/>
    <x v="193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x v="1510"/>
    <n v="1403169278"/>
    <b v="1"/>
    <x v="316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x v="1511"/>
    <n v="1445263204"/>
    <b v="1"/>
    <x v="190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x v="1512"/>
    <n v="1483719939"/>
    <b v="1"/>
    <x v="317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x v="1513"/>
    <n v="1402931866"/>
    <b v="1"/>
    <x v="224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x v="1514"/>
    <n v="1439907640"/>
    <b v="1"/>
    <x v="282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x v="1515"/>
    <n v="1455516297"/>
    <b v="1"/>
    <x v="160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x v="1516"/>
    <n v="1473160292"/>
    <b v="1"/>
    <x v="318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x v="1517"/>
    <n v="1415194553"/>
    <b v="1"/>
    <x v="319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x v="1518"/>
    <n v="1398973252"/>
    <b v="1"/>
    <x v="163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x v="1519"/>
    <n v="1400867283"/>
    <b v="1"/>
    <x v="108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s v="USD"/>
    <x v="1520"/>
    <n v="1415824513"/>
    <b v="1"/>
    <x v="15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x v="1521"/>
    <n v="1462248091"/>
    <b v="1"/>
    <x v="97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x v="1522"/>
    <n v="1410983739"/>
    <b v="1"/>
    <x v="320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x v="1523"/>
    <n v="1416592916"/>
    <b v="1"/>
    <x v="198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x v="1524"/>
    <n v="1485000090"/>
    <b v="1"/>
    <x v="33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x v="1525"/>
    <n v="1468947138"/>
    <b v="1"/>
    <x v="205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x v="1526"/>
    <n v="1448951847"/>
    <b v="1"/>
    <x v="321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x v="1527"/>
    <n v="1487082286"/>
    <b v="1"/>
    <x v="16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x v="1528"/>
    <n v="1483292122"/>
    <b v="1"/>
    <x v="322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x v="1529"/>
    <n v="1424185520"/>
    <b v="1"/>
    <x v="26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x v="1530"/>
    <n v="1443464695"/>
    <b v="1"/>
    <x v="323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x v="1531"/>
    <n v="1414610126"/>
    <b v="1"/>
    <x v="196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x v="1532"/>
    <n v="1453461865"/>
    <b v="1"/>
    <x v="32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x v="1533"/>
    <n v="1457913777"/>
    <b v="1"/>
    <x v="325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x v="1534"/>
    <n v="1438791062"/>
    <b v="1"/>
    <x v="232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x v="1535"/>
    <n v="1461527631"/>
    <b v="1"/>
    <x v="238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x v="1536"/>
    <n v="1438110910"/>
    <b v="1"/>
    <x v="326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x v="1537"/>
    <n v="1467358427"/>
    <b v="1"/>
    <x v="291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x v="1538"/>
    <n v="1418064370"/>
    <b v="1"/>
    <x v="67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x v="1539"/>
    <n v="1480629819"/>
    <b v="0"/>
    <x v="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x v="1540"/>
    <n v="1414368616"/>
    <b v="1"/>
    <x v="15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x v="1541"/>
    <n v="1417453538"/>
    <b v="0"/>
    <x v="84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x v="1542"/>
    <n v="1434412500"/>
    <b v="0"/>
    <x v="29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x v="1543"/>
    <n v="1414066434"/>
    <b v="0"/>
    <x v="29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x v="1544"/>
    <n v="1424222024"/>
    <b v="0"/>
    <x v="78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x v="1545"/>
    <n v="1422393234"/>
    <b v="0"/>
    <x v="29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x v="1546"/>
    <n v="1405746399"/>
    <b v="0"/>
    <x v="202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x v="1547"/>
    <n v="1487240082"/>
    <b v="0"/>
    <x v="78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x v="1548"/>
    <n v="1444425020"/>
    <b v="0"/>
    <x v="29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x v="1549"/>
    <n v="1443928559"/>
    <b v="0"/>
    <x v="79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x v="1550"/>
    <n v="1460458034"/>
    <b v="0"/>
    <x v="63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x v="1551"/>
    <n v="1430164039"/>
    <b v="0"/>
    <x v="78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x v="341"/>
    <n v="1410366708"/>
    <b v="0"/>
    <x v="38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x v="1552"/>
    <n v="1438584447"/>
    <b v="0"/>
    <x v="78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x v="1553"/>
    <n v="1435903390"/>
    <b v="0"/>
    <x v="78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x v="1554"/>
    <n v="1440513832"/>
    <b v="0"/>
    <x v="78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x v="1555"/>
    <n v="1465011624"/>
    <b v="0"/>
    <x v="8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x v="1556"/>
    <n v="1408549233"/>
    <b v="0"/>
    <x v="29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x v="1557"/>
    <n v="1435656759"/>
    <b v="0"/>
    <x v="8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x v="1558"/>
    <n v="1428974199"/>
    <b v="0"/>
    <x v="29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x v="1559"/>
    <n v="1414110593"/>
    <b v="0"/>
    <x v="80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x v="1560"/>
    <n v="1381194003"/>
    <b v="0"/>
    <x v="29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x v="1561"/>
    <n v="1253712916"/>
    <b v="0"/>
    <x v="78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x v="1562"/>
    <n v="1389635351"/>
    <b v="0"/>
    <x v="84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x v="1563"/>
    <n v="1430124509"/>
    <b v="0"/>
    <x v="29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x v="1564"/>
    <n v="1304962261"/>
    <b v="0"/>
    <x v="29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x v="1565"/>
    <n v="1467151204"/>
    <b v="0"/>
    <x v="211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x v="1566"/>
    <n v="1391293745"/>
    <b v="0"/>
    <x v="62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x v="1567"/>
    <n v="1416360585"/>
    <b v="0"/>
    <x v="19"/>
    <b v="0"/>
    <s v="publishing/art books"/>
    <n v="14"/>
    <n v="155"/>
    <x v="3"/>
    <x v="25"/>
  </r>
  <r>
    <n v="1569"/>
    <s v="to be removed (Canceled)"/>
    <s v="to be removed"/>
    <n v="30000"/>
    <x v="117"/>
    <x v="1"/>
    <x v="0"/>
    <s v="USD"/>
    <x v="1568"/>
    <n v="1366906714"/>
    <b v="0"/>
    <x v="78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x v="1569"/>
    <n v="1457551882"/>
    <b v="0"/>
    <x v="47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x v="1570"/>
    <n v="1432146483"/>
    <b v="0"/>
    <x v="80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x v="1571"/>
    <n v="1454546859"/>
    <b v="0"/>
    <x v="8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x v="1572"/>
    <n v="1487548802"/>
    <b v="0"/>
    <x v="8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x v="1573"/>
    <n v="1421187329"/>
    <b v="0"/>
    <x v="79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x v="1574"/>
    <n v="1402317296"/>
    <b v="0"/>
    <x v="2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x v="1575"/>
    <n v="1431810368"/>
    <b v="0"/>
    <x v="73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x v="1576"/>
    <n v="1337977248"/>
    <b v="0"/>
    <x v="84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x v="1577"/>
    <n v="1281317691"/>
    <b v="0"/>
    <x v="80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x v="1578"/>
    <n v="1374882891"/>
    <b v="0"/>
    <x v="84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x v="1579"/>
    <n v="1332378726"/>
    <b v="0"/>
    <x v="78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x v="1580"/>
    <n v="1447757190"/>
    <b v="0"/>
    <x v="29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x v="1581"/>
    <n v="1440961053"/>
    <b v="0"/>
    <x v="8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x v="1582"/>
    <n v="1409089391"/>
    <b v="0"/>
    <x v="29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x v="1583"/>
    <n v="1400600101"/>
    <b v="0"/>
    <x v="78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x v="1584"/>
    <n v="1480800568"/>
    <b v="0"/>
    <x v="8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x v="117"/>
    <x v="2"/>
    <x v="0"/>
    <s v="USD"/>
    <x v="1585"/>
    <n v="1425609022"/>
    <b v="0"/>
    <x v="78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x v="1586"/>
    <n v="1415918965"/>
    <b v="0"/>
    <x v="29"/>
    <b v="0"/>
    <s v="photography/places"/>
    <n v="0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x v="1587"/>
    <n v="1420091999"/>
    <b v="0"/>
    <x v="78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x v="1588"/>
    <n v="1441841886"/>
    <b v="0"/>
    <x v="78"/>
    <b v="0"/>
    <s v="photography/places"/>
    <n v="0"/>
    <n v="0"/>
    <x v="8"/>
    <x v="26"/>
  </r>
  <r>
    <n v="1590"/>
    <s v="An Italian Adventure"/>
    <s v="Discover Italy through photography."/>
    <n v="60000"/>
    <x v="806"/>
    <x v="2"/>
    <x v="13"/>
    <s v="EUR"/>
    <x v="1589"/>
    <n v="1440448464"/>
    <b v="0"/>
    <x v="84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x v="1590"/>
    <n v="1457112341"/>
    <b v="0"/>
    <x v="297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x v="1591"/>
    <n v="1423619085"/>
    <b v="0"/>
    <x v="78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x v="1592"/>
    <n v="1422562655"/>
    <b v="0"/>
    <x v="8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x v="1593"/>
    <n v="1458147982"/>
    <b v="0"/>
    <x v="73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x v="1594"/>
    <n v="1400634728"/>
    <b v="0"/>
    <x v="63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x v="1595"/>
    <n v="1414577969"/>
    <b v="0"/>
    <x v="8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x v="1596"/>
    <n v="1471768197"/>
    <b v="0"/>
    <x v="78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x v="1597"/>
    <n v="1432742458"/>
    <b v="0"/>
    <x v="29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x v="1598"/>
    <n v="1457528176"/>
    <b v="0"/>
    <x v="78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x v="1599"/>
    <n v="1401585752"/>
    <b v="0"/>
    <x v="82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x v="1600"/>
    <n v="1301969633"/>
    <b v="0"/>
    <x v="6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x v="1601"/>
    <n v="1314947317"/>
    <b v="0"/>
    <x v="58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x v="1602"/>
    <n v="1322539459"/>
    <b v="0"/>
    <x v="209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x v="1603"/>
    <n v="1328559435"/>
    <b v="0"/>
    <x v="16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x v="1604"/>
    <n v="1311380313"/>
    <b v="0"/>
    <x v="3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x v="1605"/>
    <n v="1293158438"/>
    <b v="0"/>
    <x v="297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x v="1606"/>
    <n v="1337887451"/>
    <b v="0"/>
    <x v="242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x v="1607"/>
    <n v="1385754986"/>
    <b v="0"/>
    <x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x v="1608"/>
    <n v="1315612909"/>
    <b v="0"/>
    <x v="80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x v="1609"/>
    <n v="1353017510"/>
    <b v="0"/>
    <x v="300"/>
    <b v="1"/>
    <s v="music/rock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s v="USD"/>
    <x v="1610"/>
    <n v="1368576032"/>
    <b v="0"/>
    <x v="74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x v="1611"/>
    <n v="1354568384"/>
    <b v="0"/>
    <x v="202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x v="1612"/>
    <n v="1340329202"/>
    <b v="0"/>
    <x v="55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x v="1613"/>
    <n v="1401924769"/>
    <b v="0"/>
    <x v="99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x v="1614"/>
    <n v="1319850796"/>
    <b v="0"/>
    <x v="327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x v="1615"/>
    <n v="1350061821"/>
    <b v="0"/>
    <x v="328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x v="1616"/>
    <n v="1380470188"/>
    <b v="0"/>
    <x v="150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x v="1617"/>
    <n v="1359301335"/>
    <b v="0"/>
    <x v="74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x v="1618"/>
    <n v="1408940886"/>
    <b v="0"/>
    <x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x v="1619"/>
    <n v="1361002140"/>
    <b v="0"/>
    <x v="5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x v="1620"/>
    <n v="1333550015"/>
    <b v="0"/>
    <x v="7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x v="1621"/>
    <n v="1415343874"/>
    <b v="0"/>
    <x v="71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x v="1622"/>
    <n v="1372437089"/>
    <b v="0"/>
    <x v="59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x v="1623"/>
    <n v="1354265335"/>
    <b v="0"/>
    <x v="20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x v="1624"/>
    <n v="1344962853"/>
    <b v="0"/>
    <x v="201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x v="1625"/>
    <n v="1383337267"/>
    <b v="0"/>
    <x v="52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x v="1626"/>
    <n v="1351011489"/>
    <b v="0"/>
    <x v="44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x v="1627"/>
    <n v="1400175682"/>
    <b v="0"/>
    <x v="106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x v="1628"/>
    <n v="1389041333"/>
    <b v="0"/>
    <x v="141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x v="1629"/>
    <n v="1328040375"/>
    <b v="0"/>
    <x v="149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x v="1630"/>
    <n v="1347482261"/>
    <b v="0"/>
    <x v="182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x v="1631"/>
    <n v="1311667854"/>
    <b v="0"/>
    <x v="5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x v="1632"/>
    <n v="1324329156"/>
    <b v="0"/>
    <x v="6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x v="1633"/>
    <n v="1303706001"/>
    <b v="0"/>
    <x v="58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x v="1634"/>
    <n v="1463086261"/>
    <b v="0"/>
    <x v="7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x v="1635"/>
    <n v="1304129088"/>
    <b v="0"/>
    <x v="45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x v="1636"/>
    <n v="1257444140"/>
    <b v="0"/>
    <x v="41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x v="1637"/>
    <n v="1358180968"/>
    <b v="0"/>
    <x v="74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x v="1638"/>
    <n v="1328197165"/>
    <b v="0"/>
    <x v="10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x v="1639"/>
    <n v="1279603955"/>
    <b v="0"/>
    <x v="5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x v="1640"/>
    <n v="1416406744"/>
    <b v="0"/>
    <x v="55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x v="1641"/>
    <n v="1306283727"/>
    <b v="0"/>
    <x v="33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x v="1642"/>
    <n v="1345924012"/>
    <b v="0"/>
    <x v="7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x v="1643"/>
    <n v="1348363560"/>
    <b v="0"/>
    <x v="130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x v="1644"/>
    <n v="1378306140"/>
    <b v="0"/>
    <x v="73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x v="1645"/>
    <n v="1405248503"/>
    <b v="0"/>
    <x v="1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x v="1646"/>
    <n v="1336643377"/>
    <b v="0"/>
    <x v="67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x v="1647"/>
    <n v="1298048082"/>
    <b v="0"/>
    <x v="24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x v="1648"/>
    <n v="1396974355"/>
    <b v="0"/>
    <x v="75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x v="1649"/>
    <n v="1378722437"/>
    <b v="0"/>
    <x v="58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x v="1650"/>
    <n v="1300916220"/>
    <b v="0"/>
    <x v="9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x v="1651"/>
    <n v="1382701793"/>
    <b v="0"/>
    <x v="16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x v="1652"/>
    <n v="1300996896"/>
    <b v="0"/>
    <x v="129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x v="1653"/>
    <n v="1332192160"/>
    <b v="0"/>
    <x v="69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x v="1654"/>
    <n v="1331060420"/>
    <b v="0"/>
    <x v="53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x v="1655"/>
    <n v="1352845052"/>
    <b v="0"/>
    <x v="53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x v="1656"/>
    <n v="1335293168"/>
    <b v="0"/>
    <x v="170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x v="1657"/>
    <n v="1352524767"/>
    <b v="0"/>
    <x v="329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x v="1658"/>
    <n v="1384811721"/>
    <b v="0"/>
    <x v="43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x v="1659"/>
    <n v="1459355950"/>
    <b v="0"/>
    <x v="17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x v="1660"/>
    <n v="1449359831"/>
    <b v="0"/>
    <x v="2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x v="1661"/>
    <n v="1320122736"/>
    <b v="0"/>
    <x v="95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x v="1662"/>
    <n v="1420158707"/>
    <b v="0"/>
    <x v="58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x v="1663"/>
    <n v="1328033818"/>
    <b v="0"/>
    <x v="30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x v="1664"/>
    <n v="1295624113"/>
    <b v="0"/>
    <x v="251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x v="1665"/>
    <n v="1361858673"/>
    <b v="0"/>
    <x v="15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x v="1666"/>
    <n v="1392169298"/>
    <b v="0"/>
    <x v="141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x v="1667"/>
    <n v="1319859339"/>
    <b v="0"/>
    <x v="318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x v="1668"/>
    <n v="1459545276"/>
    <b v="0"/>
    <x v="47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x v="1669"/>
    <n v="1273961999"/>
    <b v="0"/>
    <x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x v="1670"/>
    <n v="1467464614"/>
    <b v="0"/>
    <x v="99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x v="1671"/>
    <n v="1336232730"/>
    <b v="0"/>
    <x v="72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x v="1672"/>
    <n v="1423083892"/>
    <b v="0"/>
    <x v="211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x v="1673"/>
    <n v="1468852306"/>
    <b v="0"/>
    <x v="116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x v="1674"/>
    <n v="1316194540"/>
    <b v="0"/>
    <x v="69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x v="1675"/>
    <n v="1330968347"/>
    <b v="0"/>
    <x v="288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x v="1676"/>
    <n v="1455615976"/>
    <b v="0"/>
    <x v="288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x v="1677"/>
    <n v="1390509071"/>
    <b v="0"/>
    <x v="72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x v="1678"/>
    <n v="1309311545"/>
    <b v="0"/>
    <x v="6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x v="1679"/>
    <n v="1402596667"/>
    <b v="0"/>
    <x v="20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x v="1680"/>
    <n v="1486522484"/>
    <b v="0"/>
    <x v="330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x v="1681"/>
    <n v="1486962460"/>
    <b v="0"/>
    <x v="78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x v="1682"/>
    <n v="1489517138"/>
    <b v="0"/>
    <x v="73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x v="1683"/>
    <n v="1487360041"/>
    <b v="0"/>
    <x v="2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x v="1684"/>
    <n v="1487743223"/>
    <b v="0"/>
    <x v="41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x v="1685"/>
    <n v="1488140119"/>
    <b v="0"/>
    <x v="29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x v="1686"/>
    <n v="1488935245"/>
    <b v="0"/>
    <x v="70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x v="1687"/>
    <n v="1489150194"/>
    <b v="0"/>
    <x v="63"/>
    <b v="0"/>
    <s v="music/faith"/>
    <n v="44"/>
    <n v="253.14"/>
    <x v="4"/>
    <x v="28"/>
  </r>
  <r>
    <n v="1689"/>
    <s v="Fly Away"/>
    <s v="Praising the Living God in the second half of life."/>
    <n v="2400"/>
    <x v="1162"/>
    <x v="3"/>
    <x v="0"/>
    <s v="USD"/>
    <x v="1688"/>
    <n v="1487111830"/>
    <b v="0"/>
    <x v="25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x v="1689"/>
    <n v="1488882042"/>
    <b v="0"/>
    <x v="202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x v="1690"/>
    <n v="1488387008"/>
    <b v="0"/>
    <x v="44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x v="1691"/>
    <n v="1487734667"/>
    <b v="0"/>
    <x v="41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x v="1692"/>
    <n v="1489097112"/>
    <b v="0"/>
    <x v="22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x v="1693"/>
    <n v="1488038674"/>
    <b v="0"/>
    <x v="29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x v="1694"/>
    <n v="1488847514"/>
    <b v="0"/>
    <x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x v="1695"/>
    <n v="1488418811"/>
    <b v="0"/>
    <x v="78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x v="1696"/>
    <n v="1489193248"/>
    <b v="0"/>
    <x v="19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x v="1697"/>
    <n v="1488430760"/>
    <b v="0"/>
    <x v="78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x v="1698"/>
    <n v="1489351445"/>
    <b v="0"/>
    <x v="80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x v="1699"/>
    <n v="1488418990"/>
    <b v="0"/>
    <x v="1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x v="1700"/>
    <n v="1418745405"/>
    <b v="0"/>
    <x v="84"/>
    <b v="0"/>
    <s v="music/faith"/>
    <n v="0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x v="1701"/>
    <n v="1425156750"/>
    <b v="0"/>
    <x v="29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x v="1702"/>
    <n v="1435819537"/>
    <b v="0"/>
    <x v="84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x v="1703"/>
    <n v="1421464873"/>
    <b v="0"/>
    <x v="202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x v="1704"/>
    <n v="1440807846"/>
    <b v="0"/>
    <x v="78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x v="1705"/>
    <n v="1435130472"/>
    <b v="0"/>
    <x v="78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x v="1706"/>
    <n v="1456593495"/>
    <b v="0"/>
    <x v="82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x v="1707"/>
    <n v="1458679706"/>
    <b v="0"/>
    <x v="78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x v="1708"/>
    <n v="1405949514"/>
    <b v="0"/>
    <x v="80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x v="1709"/>
    <n v="1449151888"/>
    <b v="0"/>
    <x v="29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x v="1710"/>
    <n v="1406907034"/>
    <b v="0"/>
    <x v="84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x v="1711"/>
    <n v="1430517353"/>
    <b v="0"/>
    <x v="78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x v="1712"/>
    <n v="1409944412"/>
    <b v="0"/>
    <x v="29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x v="1713"/>
    <n v="1427925761"/>
    <b v="0"/>
    <x v="5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x v="1714"/>
    <n v="1425186785"/>
    <b v="0"/>
    <x v="84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x v="1715"/>
    <n v="1477835499"/>
    <b v="0"/>
    <x v="8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x v="1716"/>
    <n v="1459467238"/>
    <b v="0"/>
    <x v="14"/>
    <b v="0"/>
    <s v="music/faith"/>
    <n v="43"/>
    <n v="34.020000000000003"/>
    <x v="4"/>
    <x v="28"/>
  </r>
  <r>
    <n v="1718"/>
    <s v="The Prodigal Son"/>
    <s v="A melody for the galaxy."/>
    <n v="35000"/>
    <x v="735"/>
    <x v="2"/>
    <x v="0"/>
    <s v="USD"/>
    <x v="1717"/>
    <n v="1459435149"/>
    <b v="0"/>
    <x v="84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x v="1718"/>
    <n v="1408366191"/>
    <b v="0"/>
    <x v="8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x v="1719"/>
    <n v="1412966871"/>
    <b v="0"/>
    <x v="22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x v="1720"/>
    <n v="1447239863"/>
    <b v="0"/>
    <x v="78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x v="1721"/>
    <n v="1456441429"/>
    <b v="0"/>
    <x v="29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x v="1722"/>
    <n v="1430855315"/>
    <b v="0"/>
    <x v="8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x v="1723"/>
    <n v="1412115762"/>
    <b v="0"/>
    <x v="80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x v="1724"/>
    <n v="1406330049"/>
    <b v="0"/>
    <x v="82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x v="1725"/>
    <n v="1401401064"/>
    <b v="0"/>
    <x v="38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x v="1726"/>
    <n v="1423520177"/>
    <b v="0"/>
    <x v="29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x v="1727"/>
    <n v="1442847674"/>
    <b v="0"/>
    <x v="63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x v="1728"/>
    <n v="1460337306"/>
    <b v="0"/>
    <x v="78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x v="1729"/>
    <n v="1443146783"/>
    <b v="0"/>
    <x v="78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x v="1730"/>
    <n v="1432849552"/>
    <b v="0"/>
    <x v="78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x v="1731"/>
    <n v="1447777481"/>
    <b v="0"/>
    <x v="78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x v="1732"/>
    <n v="1472746374"/>
    <b v="0"/>
    <x v="78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x v="1733"/>
    <n v="1428454356"/>
    <b v="0"/>
    <x v="29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x v="1734"/>
    <n v="1468006345"/>
    <b v="0"/>
    <x v="84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x v="1735"/>
    <n v="1444423233"/>
    <b v="0"/>
    <x v="29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x v="1736"/>
    <n v="1434840392"/>
    <b v="0"/>
    <x v="41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x v="1737"/>
    <n v="1409691542"/>
    <b v="0"/>
    <x v="29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x v="1738"/>
    <n v="1457297932"/>
    <b v="0"/>
    <x v="29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x v="1739"/>
    <n v="1434483422"/>
    <b v="0"/>
    <x v="78"/>
    <b v="0"/>
    <s v="music/faith"/>
    <n v="0"/>
    <n v="0"/>
    <x v="4"/>
    <x v="28"/>
  </r>
  <r>
    <n v="1741"/>
    <s v="Caught off Guard"/>
    <s v="A photo journal documenting my experiences and travels across New Zealand"/>
    <n v="1200"/>
    <x v="414"/>
    <x v="0"/>
    <x v="1"/>
    <s v="GBP"/>
    <x v="1740"/>
    <n v="1430060671"/>
    <b v="0"/>
    <x v="47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x v="1741"/>
    <n v="1481058170"/>
    <b v="0"/>
    <x v="69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x v="1742"/>
    <n v="1470348775"/>
    <b v="0"/>
    <x v="85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x v="1743"/>
    <n v="1421937077"/>
    <b v="0"/>
    <x v="16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x v="1744"/>
    <n v="1479276838"/>
    <b v="0"/>
    <x v="30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x v="1745"/>
    <n v="1477368867"/>
    <b v="0"/>
    <x v="329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x v="1746"/>
    <n v="1444904830"/>
    <b v="0"/>
    <x v="180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x v="1747"/>
    <n v="1438642143"/>
    <b v="0"/>
    <x v="33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x v="1748"/>
    <n v="1485213921"/>
    <b v="0"/>
    <x v="132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x v="1749"/>
    <n v="1458936304"/>
    <b v="0"/>
    <x v="207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x v="1750"/>
    <n v="1424198723"/>
    <b v="0"/>
    <x v="42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x v="1751"/>
    <n v="1473833082"/>
    <b v="0"/>
    <x v="24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x v="1752"/>
    <n v="1455991168"/>
    <b v="0"/>
    <x v="2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x v="1753"/>
    <n v="1425502953"/>
    <b v="0"/>
    <x v="24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x v="1754"/>
    <n v="1441479361"/>
    <b v="0"/>
    <x v="80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x v="1755"/>
    <n v="1468987269"/>
    <b v="0"/>
    <x v="148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x v="1756"/>
    <n v="1483041083"/>
    <b v="0"/>
    <x v="25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x v="1757"/>
    <n v="1463352992"/>
    <b v="0"/>
    <x v="74"/>
    <b v="1"/>
    <s v="photography/photobooks"/>
    <n v="115"/>
    <n v="42.48"/>
    <x v="8"/>
    <x v="20"/>
  </r>
  <r>
    <n v="1759"/>
    <s v="Death Valley"/>
    <s v="Death Valley will be the first photo book of Andi State"/>
    <n v="5000"/>
    <x v="1194"/>
    <x v="0"/>
    <x v="0"/>
    <s v="USD"/>
    <x v="1758"/>
    <n v="1425585229"/>
    <b v="0"/>
    <x v="72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x v="1759"/>
    <n v="1454688513"/>
    <b v="0"/>
    <x v="33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x v="1760"/>
    <n v="1437745060"/>
    <b v="0"/>
    <x v="8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x v="1197"/>
    <x v="0"/>
    <x v="0"/>
    <s v="USD"/>
    <x v="1761"/>
    <n v="1455147245"/>
    <b v="0"/>
    <x v="20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x v="1762"/>
    <n v="1474663840"/>
    <b v="0"/>
    <x v="115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x v="1763"/>
    <n v="1404560379"/>
    <b v="1"/>
    <x v="70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x v="1764"/>
    <n v="1405380712"/>
    <b v="1"/>
    <x v="27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x v="1765"/>
    <n v="1407184688"/>
    <b v="1"/>
    <x v="78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x v="1766"/>
    <n v="1404488884"/>
    <b v="1"/>
    <x v="70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x v="1767"/>
    <n v="1406640444"/>
    <b v="1"/>
    <x v="41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x v="1768"/>
    <n v="1418585959"/>
    <b v="1"/>
    <x v="19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x v="1769"/>
    <n v="1410288194"/>
    <b v="1"/>
    <x v="297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x v="1770"/>
    <n v="1411515040"/>
    <b v="1"/>
    <x v="20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x v="1771"/>
    <n v="1399482836"/>
    <b v="1"/>
    <x v="10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x v="1772"/>
    <n v="1417803298"/>
    <b v="1"/>
    <x v="10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x v="1773"/>
    <n v="1413609292"/>
    <b v="1"/>
    <x v="62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x v="1774"/>
    <n v="1410305160"/>
    <b v="1"/>
    <x v="20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x v="1775"/>
    <n v="1411513071"/>
    <b v="1"/>
    <x v="80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x v="1776"/>
    <n v="1421829253"/>
    <b v="1"/>
    <x v="73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x v="1777"/>
    <n v="1423600995"/>
    <b v="1"/>
    <x v="41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x v="1778"/>
    <n v="1470242180"/>
    <b v="1"/>
    <x v="44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x v="1779"/>
    <n v="1462285510"/>
    <b v="1"/>
    <x v="215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x v="1780"/>
    <n v="1471272545"/>
    <b v="1"/>
    <x v="5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x v="1781"/>
    <n v="1453211289"/>
    <b v="1"/>
    <x v="88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x v="1782"/>
    <n v="1429656478"/>
    <b v="1"/>
    <x v="333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x v="1783"/>
    <n v="1419954240"/>
    <b v="1"/>
    <x v="51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x v="1784"/>
    <n v="1410750855"/>
    <b v="1"/>
    <x v="52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x v="1785"/>
    <n v="1416057177"/>
    <b v="1"/>
    <x v="60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x v="1786"/>
    <n v="1425570237"/>
    <b v="1"/>
    <x v="5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x v="1787"/>
    <n v="1412203542"/>
    <b v="1"/>
    <x v="80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x v="1788"/>
    <n v="1415858403"/>
    <b v="1"/>
    <x v="80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x v="1789"/>
    <n v="1420560678"/>
    <b v="1"/>
    <x v="41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x v="1790"/>
    <n v="1417369565"/>
    <b v="1"/>
    <x v="80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x v="1791"/>
    <n v="1435970682"/>
    <b v="1"/>
    <x v="237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x v="1792"/>
    <n v="1414531440"/>
    <b v="1"/>
    <x v="84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x v="1793"/>
    <n v="1420636422"/>
    <b v="1"/>
    <x v="59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x v="1794"/>
    <n v="1473922541"/>
    <b v="1"/>
    <x v="75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x v="1795"/>
    <n v="1464172366"/>
    <b v="1"/>
    <x v="48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x v="1796"/>
    <n v="1479217189"/>
    <b v="1"/>
    <x v="205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x v="1797"/>
    <n v="1449388233"/>
    <b v="1"/>
    <x v="7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x v="1227"/>
    <x v="2"/>
    <x v="1"/>
    <s v="GBP"/>
    <x v="1798"/>
    <n v="1414008808"/>
    <b v="1"/>
    <x v="79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x v="1799"/>
    <n v="1473517970"/>
    <b v="1"/>
    <x v="116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x v="1800"/>
    <n v="1447429868"/>
    <b v="1"/>
    <x v="7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x v="1801"/>
    <n v="1433416830"/>
    <b v="1"/>
    <x v="59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x v="1802"/>
    <n v="1421199782"/>
    <b v="1"/>
    <x v="11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x v="1803"/>
    <n v="1444061804"/>
    <b v="1"/>
    <x v="47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x v="1804"/>
    <n v="1441048658"/>
    <b v="1"/>
    <x v="259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x v="1805"/>
    <n v="1409066349"/>
    <b v="1"/>
    <x v="22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x v="503"/>
    <x v="2"/>
    <x v="0"/>
    <s v="USD"/>
    <x v="1806"/>
    <n v="1409276313"/>
    <b v="1"/>
    <x v="22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x v="1807"/>
    <n v="1483806030"/>
    <b v="1"/>
    <x v="93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x v="1808"/>
    <n v="1422222439"/>
    <b v="1"/>
    <x v="82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x v="1809"/>
    <n v="1407621026"/>
    <b v="0"/>
    <x v="84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x v="1810"/>
    <n v="1408962270"/>
    <b v="0"/>
    <x v="55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x v="1811"/>
    <n v="1464939536"/>
    <b v="0"/>
    <x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x v="1812"/>
    <n v="1404940812"/>
    <b v="0"/>
    <x v="78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x v="1813"/>
    <n v="1422516736"/>
    <b v="0"/>
    <x v="205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x v="1814"/>
    <n v="1434577537"/>
    <b v="0"/>
    <x v="78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x v="1815"/>
    <n v="1467061303"/>
    <b v="0"/>
    <x v="79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x v="1816"/>
    <n v="1480607607"/>
    <b v="0"/>
    <x v="61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x v="1817"/>
    <n v="1425447450"/>
    <b v="0"/>
    <x v="78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x v="1818"/>
    <n v="1404151396"/>
    <b v="0"/>
    <x v="80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x v="1819"/>
    <n v="1425261690"/>
    <b v="0"/>
    <x v="22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x v="1820"/>
    <n v="1326872367"/>
    <b v="0"/>
    <x v="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x v="1821"/>
    <n v="1388084862"/>
    <b v="0"/>
    <x v="202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x v="1822"/>
    <n v="1348503976"/>
    <b v="0"/>
    <x v="51"/>
    <b v="1"/>
    <s v="music/rock"/>
    <n v="116"/>
    <n v="24.58"/>
    <x v="4"/>
    <x v="11"/>
  </r>
  <r>
    <n v="1824"/>
    <s v="Tin Man's Broken Wisdom Fund"/>
    <s v="cd fund raiser"/>
    <n v="3000"/>
    <x v="1243"/>
    <x v="0"/>
    <x v="0"/>
    <s v="USD"/>
    <x v="1823"/>
    <n v="1387403967"/>
    <b v="0"/>
    <x v="244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x v="1824"/>
    <n v="1371585703"/>
    <b v="0"/>
    <x v="133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x v="1825"/>
    <n v="1390083017"/>
    <b v="0"/>
    <x v="44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x v="1826"/>
    <n v="1294818561"/>
    <b v="0"/>
    <x v="93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x v="1827"/>
    <n v="1396906530"/>
    <b v="0"/>
    <x v="53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x v="1828"/>
    <n v="1291428371"/>
    <b v="0"/>
    <x v="51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x v="1829"/>
    <n v="1390667107"/>
    <b v="0"/>
    <x v="334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x v="1830"/>
    <n v="1335570863"/>
    <b v="0"/>
    <x v="25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x v="1831"/>
    <n v="1296651427"/>
    <b v="0"/>
    <x v="9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x v="1832"/>
    <n v="1359421403"/>
    <b v="0"/>
    <x v="20"/>
    <b v="1"/>
    <s v="music/rock"/>
    <n v="263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x v="1833"/>
    <n v="1418684895"/>
    <b v="0"/>
    <x v="24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x v="1834"/>
    <n v="1456851071"/>
    <b v="0"/>
    <x v="202"/>
    <b v="1"/>
    <s v="music/rock"/>
    <n v="104"/>
    <n v="47.27"/>
    <x v="4"/>
    <x v="11"/>
  </r>
  <r>
    <n v="1836"/>
    <s v="KICKSTART OUR &lt;+3"/>
    <s v="Help fund our 2013 Sound &amp; Lighting Touring rig!"/>
    <n v="5000"/>
    <x v="1251"/>
    <x v="0"/>
    <x v="0"/>
    <s v="USD"/>
    <x v="1835"/>
    <n v="1359660329"/>
    <b v="0"/>
    <x v="16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x v="1836"/>
    <n v="1326848935"/>
    <b v="0"/>
    <x v="209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x v="1837"/>
    <n v="1314989557"/>
    <b v="0"/>
    <x v="33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x v="1838"/>
    <n v="1472750382"/>
    <b v="0"/>
    <x v="43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x v="1839"/>
    <n v="1366251510"/>
    <b v="0"/>
    <x v="62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x v="1840"/>
    <n v="1397679445"/>
    <b v="0"/>
    <x v="244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x v="1841"/>
    <n v="1422371381"/>
    <b v="0"/>
    <x v="64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x v="1842"/>
    <n v="1295653954"/>
    <b v="0"/>
    <x v="179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x v="1843"/>
    <n v="1304464914"/>
    <b v="0"/>
    <x v="9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x v="1844"/>
    <n v="1464854398"/>
    <b v="0"/>
    <x v="10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x v="1845"/>
    <n v="1352993777"/>
    <b v="0"/>
    <x v="335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x v="1846"/>
    <n v="1427780432"/>
    <b v="0"/>
    <x v="44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x v="1847"/>
    <n v="1306608888"/>
    <b v="0"/>
    <x v="5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x v="1848"/>
    <n v="1347913059"/>
    <b v="0"/>
    <x v="22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x v="1849"/>
    <n v="1402441300"/>
    <b v="0"/>
    <x v="122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x v="1850"/>
    <n v="1404769538"/>
    <b v="0"/>
    <x v="55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x v="1851"/>
    <n v="1426703452"/>
    <b v="0"/>
    <x v="132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x v="1852"/>
    <n v="1348536417"/>
    <b v="0"/>
    <x v="25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x v="1853"/>
    <n v="1366763437"/>
    <b v="0"/>
    <x v="49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x v="1854"/>
    <n v="1385124940"/>
    <b v="0"/>
    <x v="277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x v="1855"/>
    <n v="1403901072"/>
    <b v="0"/>
    <x v="44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x v="1856"/>
    <n v="1407954413"/>
    <b v="0"/>
    <x v="19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x v="1857"/>
    <n v="1318826921"/>
    <b v="0"/>
    <x v="184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s v="USD"/>
    <x v="1858"/>
    <n v="1314124129"/>
    <b v="0"/>
    <x v="6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x v="1859"/>
    <n v="1389891684"/>
    <b v="0"/>
    <x v="10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x v="1860"/>
    <n v="1419664341"/>
    <b v="0"/>
    <x v="78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x v="1861"/>
    <n v="1484912974"/>
    <b v="0"/>
    <x v="38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x v="1862"/>
    <n v="1400008085"/>
    <b v="0"/>
    <x v="84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x v="1863"/>
    <n v="1396631500"/>
    <b v="0"/>
    <x v="53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x v="1864"/>
    <n v="1475398147"/>
    <b v="0"/>
    <x v="84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x v="1865"/>
    <n v="1483768497"/>
    <b v="0"/>
    <x v="84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x v="1866"/>
    <n v="1475791912"/>
    <b v="0"/>
    <x v="29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x v="1867"/>
    <n v="1448044925"/>
    <b v="0"/>
    <x v="5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x v="1868"/>
    <n v="1480896249"/>
    <b v="0"/>
    <x v="78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x v="1869"/>
    <n v="1451723535"/>
    <b v="0"/>
    <x v="202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x v="1870"/>
    <n v="1413053301"/>
    <b v="0"/>
    <x v="1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x v="1871"/>
    <n v="1433041602"/>
    <b v="0"/>
    <x v="62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x v="1872"/>
    <n v="1433861210"/>
    <b v="0"/>
    <x v="84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x v="1873"/>
    <n v="1465427733"/>
    <b v="0"/>
    <x v="84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x v="1874"/>
    <n v="1465335308"/>
    <b v="0"/>
    <x v="8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x v="1875"/>
    <n v="1400309405"/>
    <b v="0"/>
    <x v="78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x v="1876"/>
    <n v="1422664925"/>
    <b v="0"/>
    <x v="78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x v="1877"/>
    <n v="1400026355"/>
    <b v="0"/>
    <x v="78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x v="1878"/>
    <n v="1455377729"/>
    <b v="0"/>
    <x v="84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x v="1879"/>
    <n v="1456839380"/>
    <b v="0"/>
    <x v="5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x v="1880"/>
    <n v="1423366789"/>
    <b v="0"/>
    <x v="16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x v="1881"/>
    <n v="1339109212"/>
    <b v="0"/>
    <x v="75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x v="1882"/>
    <n v="1331333108"/>
    <b v="0"/>
    <x v="58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x v="1883"/>
    <n v="1350967535"/>
    <b v="0"/>
    <x v="55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x v="1884"/>
    <n v="1341800110"/>
    <b v="0"/>
    <x v="217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x v="1885"/>
    <n v="1413236738"/>
    <b v="0"/>
    <x v="60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x v="1886"/>
    <n v="1447614732"/>
    <b v="0"/>
    <x v="22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x v="1887"/>
    <n v="1272692732"/>
    <b v="0"/>
    <x v="30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x v="1888"/>
    <n v="1359140546"/>
    <b v="0"/>
    <x v="3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x v="1889"/>
    <n v="1353005528"/>
    <b v="0"/>
    <x v="33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x v="1890"/>
    <n v="1275851354"/>
    <b v="0"/>
    <x v="148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x v="1891"/>
    <n v="1304867881"/>
    <b v="0"/>
    <x v="55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x v="1892"/>
    <n v="1301524585"/>
    <b v="0"/>
    <x v="43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x v="1288"/>
    <x v="0"/>
    <x v="0"/>
    <s v="USD"/>
    <x v="1893"/>
    <n v="1326404583"/>
    <b v="0"/>
    <x v="9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x v="1894"/>
    <n v="1442771722"/>
    <b v="0"/>
    <x v="5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x v="1895"/>
    <n v="1331658165"/>
    <b v="0"/>
    <x v="62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x v="1896"/>
    <n v="1392040806"/>
    <b v="0"/>
    <x v="275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x v="1897"/>
    <n v="1451277473"/>
    <b v="0"/>
    <x v="64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x v="1898"/>
    <n v="1424730966"/>
    <b v="0"/>
    <x v="288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x v="1899"/>
    <n v="1347137731"/>
    <b v="0"/>
    <x v="241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x v="1900"/>
    <n v="1429707729"/>
    <b v="0"/>
    <x v="20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x v="1901"/>
    <n v="1422903447"/>
    <b v="0"/>
    <x v="8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x v="1902"/>
    <n v="1480357791"/>
    <b v="0"/>
    <x v="14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x v="1903"/>
    <n v="1447864021"/>
    <b v="0"/>
    <x v="84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x v="1904"/>
    <n v="1407535994"/>
    <b v="0"/>
    <x v="80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x v="1905"/>
    <n v="1464105983"/>
    <b v="0"/>
    <x v="221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x v="1906"/>
    <n v="1399557925"/>
    <b v="0"/>
    <x v="80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x v="1907"/>
    <n v="1480456900"/>
    <b v="0"/>
    <x v="80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x v="1908"/>
    <n v="1411467479"/>
    <b v="0"/>
    <x v="44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x v="1909"/>
    <n v="1442531217"/>
    <b v="0"/>
    <x v="168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x v="1910"/>
    <n v="1404953334"/>
    <b v="0"/>
    <x v="29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x v="1911"/>
    <n v="1430803560"/>
    <b v="0"/>
    <x v="288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x v="1912"/>
    <n v="1410178578"/>
    <b v="0"/>
    <x v="55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x v="1913"/>
    <n v="1413519073"/>
    <b v="0"/>
    <x v="84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x v="1914"/>
    <n v="1407892222"/>
    <b v="0"/>
    <x v="80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x v="1915"/>
    <n v="1476378775"/>
    <b v="0"/>
    <x v="79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x v="1916"/>
    <n v="1484116133"/>
    <b v="0"/>
    <x v="16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x v="1917"/>
    <n v="1404845851"/>
    <b v="0"/>
    <x v="82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x v="1918"/>
    <n v="1429477249"/>
    <b v="0"/>
    <x v="22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x v="1919"/>
    <n v="1443042061"/>
    <b v="0"/>
    <x v="217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s v="USD"/>
    <x v="1920"/>
    <n v="1339651143"/>
    <b v="0"/>
    <x v="44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x v="1921"/>
    <n v="1384236507"/>
    <b v="0"/>
    <x v="31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x v="1922"/>
    <n v="1313612532"/>
    <b v="0"/>
    <x v="62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x v="1923"/>
    <n v="1387390555"/>
    <b v="0"/>
    <x v="51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x v="1924"/>
    <n v="1379540288"/>
    <b v="0"/>
    <x v="47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x v="1925"/>
    <n v="1286319256"/>
    <b v="0"/>
    <x v="329"/>
    <b v="1"/>
    <s v="music/indie rock"/>
    <n v="195"/>
    <n v="27.39"/>
    <x v="4"/>
    <x v="14"/>
  </r>
  <r>
    <n v="1927"/>
    <s v="GBS Detroit Presents Hampshire"/>
    <s v="Hampshire is headed to GBS Detroit."/>
    <n v="600"/>
    <x v="972"/>
    <x v="0"/>
    <x v="0"/>
    <s v="USD"/>
    <x v="1926"/>
    <n v="1329856839"/>
    <b v="0"/>
    <x v="202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x v="1927"/>
    <n v="1365348794"/>
    <b v="0"/>
    <x v="69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x v="1928"/>
    <n v="1306197066"/>
    <b v="0"/>
    <x v="11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x v="1929"/>
    <n v="1368019482"/>
    <b v="0"/>
    <x v="55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x v="1930"/>
    <n v="1336512309"/>
    <b v="0"/>
    <x v="133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x v="1931"/>
    <n v="1325618773"/>
    <b v="0"/>
    <x v="144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x v="1932"/>
    <n v="1409195307"/>
    <b v="0"/>
    <x v="238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x v="1933"/>
    <n v="1321649321"/>
    <b v="0"/>
    <x v="99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x v="1934"/>
    <n v="1400106171"/>
    <b v="0"/>
    <x v="133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x v="1935"/>
    <n v="1320528070"/>
    <b v="0"/>
    <x v="108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x v="1936"/>
    <n v="1338346281"/>
    <b v="0"/>
    <x v="60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x v="1937"/>
    <n v="1370067231"/>
    <b v="0"/>
    <x v="229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x v="1938"/>
    <n v="1360366708"/>
    <b v="0"/>
    <x v="93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x v="1939"/>
    <n v="1304770233"/>
    <b v="0"/>
    <x v="162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x v="1940"/>
    <n v="1397545131"/>
    <b v="1"/>
    <x v="337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x v="1941"/>
    <n v="1302033140"/>
    <b v="1"/>
    <x v="1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x v="1942"/>
    <n v="1467008916"/>
    <b v="1"/>
    <x v="33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x v="1943"/>
    <n v="1396360890"/>
    <b v="1"/>
    <x v="33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x v="1944"/>
    <n v="1433224958"/>
    <b v="1"/>
    <x v="34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x v="1945"/>
    <n v="1392780961"/>
    <b v="1"/>
    <x v="16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x v="1946"/>
    <n v="1255730520"/>
    <b v="1"/>
    <x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x v="1947"/>
    <n v="1460557809"/>
    <b v="1"/>
    <x v="341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x v="1948"/>
    <n v="1402394951"/>
    <b v="1"/>
    <x v="342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x v="1949"/>
    <n v="1300767673"/>
    <b v="1"/>
    <x v="343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x v="1950"/>
    <n v="1475921137"/>
    <b v="1"/>
    <x v="34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x v="1951"/>
    <n v="1378737215"/>
    <b v="1"/>
    <x v="345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x v="1952"/>
    <n v="1328158065"/>
    <b v="1"/>
    <x v="206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x v="1953"/>
    <n v="1453730176"/>
    <b v="1"/>
    <x v="119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x v="1954"/>
    <n v="1334989881"/>
    <b v="1"/>
    <x v="126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x v="1955"/>
    <n v="1425507005"/>
    <b v="1"/>
    <x v="346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s v="USD"/>
    <x v="1956"/>
    <n v="1348712513"/>
    <b v="1"/>
    <x v="347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x v="1957"/>
    <n v="1361490161"/>
    <b v="1"/>
    <x v="348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x v="1958"/>
    <n v="1408565860"/>
    <b v="1"/>
    <x v="349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x v="1959"/>
    <n v="1416559341"/>
    <b v="1"/>
    <x v="51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x v="1960"/>
    <n v="1346042417"/>
    <b v="1"/>
    <x v="350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x v="1961"/>
    <n v="1397414636"/>
    <b v="1"/>
    <x v="351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x v="1962"/>
    <n v="1407838734"/>
    <b v="1"/>
    <x v="242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x v="1963"/>
    <n v="1458714772"/>
    <b v="1"/>
    <x v="352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x v="1964"/>
    <n v="1324433310"/>
    <b v="1"/>
    <x v="27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x v="1965"/>
    <n v="1405429098"/>
    <b v="1"/>
    <x v="35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x v="1966"/>
    <n v="1396367729"/>
    <b v="1"/>
    <x v="316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x v="1967"/>
    <n v="1478095515"/>
    <b v="1"/>
    <x v="354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x v="1968"/>
    <n v="1467831668"/>
    <b v="1"/>
    <x v="355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x v="1969"/>
    <n v="1361248701"/>
    <b v="1"/>
    <x v="356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x v="1970"/>
    <n v="1381752061"/>
    <b v="1"/>
    <x v="357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x v="1971"/>
    <n v="1350605844"/>
    <b v="1"/>
    <x v="146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x v="1972"/>
    <n v="1467134464"/>
    <b v="1"/>
    <x v="358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x v="1973"/>
    <n v="1371715269"/>
    <b v="1"/>
    <x v="359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x v="1974"/>
    <n v="1360346851"/>
    <b v="1"/>
    <x v="35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x v="1975"/>
    <n v="1371159325"/>
    <b v="1"/>
    <x v="360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x v="1976"/>
    <n v="1446527540"/>
    <b v="1"/>
    <x v="36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x v="1977"/>
    <n v="1336627492"/>
    <b v="1"/>
    <x v="362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x v="1978"/>
    <n v="1444734146"/>
    <b v="1"/>
    <x v="36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x v="1979"/>
    <n v="1456232462"/>
    <b v="1"/>
    <x v="364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x v="1980"/>
    <n v="1402334665"/>
    <b v="0"/>
    <x v="8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x v="1981"/>
    <n v="1478268287"/>
    <b v="0"/>
    <x v="78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x v="1982"/>
    <n v="1470874618"/>
    <b v="0"/>
    <x v="38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x v="1983"/>
    <n v="1412189881"/>
    <b v="0"/>
    <x v="63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x v="1984"/>
    <n v="1467650771"/>
    <b v="0"/>
    <x v="80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x v="1985"/>
    <n v="1455359083"/>
    <b v="0"/>
    <x v="29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x v="1986"/>
    <n v="1422631276"/>
    <b v="0"/>
    <x v="33"/>
    <b v="0"/>
    <s v="photography/people"/>
    <n v="42"/>
    <n v="83.43"/>
    <x v="8"/>
    <x v="31"/>
  </r>
  <r>
    <n v="1988"/>
    <s v="Phillip Michael Photography"/>
    <s v="Expressing art in an image!"/>
    <n v="6000"/>
    <x v="379"/>
    <x v="2"/>
    <x v="0"/>
    <s v="USD"/>
    <x v="1987"/>
    <n v="1437502742"/>
    <b v="0"/>
    <x v="29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x v="1988"/>
    <n v="1478881208"/>
    <b v="0"/>
    <x v="29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x v="1989"/>
    <n v="1454042532"/>
    <b v="0"/>
    <x v="81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x v="1990"/>
    <n v="1434144386"/>
    <b v="0"/>
    <x v="8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x v="1991"/>
    <n v="1421637991"/>
    <b v="0"/>
    <x v="84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x v="1992"/>
    <n v="1448114837"/>
    <b v="0"/>
    <x v="78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x v="1993"/>
    <n v="1475885342"/>
    <b v="0"/>
    <x v="78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x v="1994"/>
    <n v="1435354736"/>
    <b v="0"/>
    <x v="8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x v="1995"/>
    <n v="1402429211"/>
    <b v="0"/>
    <x v="78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x v="1996"/>
    <n v="1406499612"/>
    <b v="0"/>
    <x v="78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x v="1997"/>
    <n v="1402973438"/>
    <b v="0"/>
    <x v="8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x v="1998"/>
    <n v="1413286508"/>
    <b v="0"/>
    <x v="63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x v="1999"/>
    <n v="1449528613"/>
    <b v="0"/>
    <x v="20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x v="2000"/>
    <n v="1431406916"/>
    <b v="1"/>
    <x v="365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x v="2001"/>
    <n v="1482599143"/>
    <b v="1"/>
    <x v="366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x v="2002"/>
    <n v="1276830052"/>
    <b v="1"/>
    <x v="5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x v="2003"/>
    <n v="1402410663"/>
    <b v="1"/>
    <x v="178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x v="2004"/>
    <n v="1379532618"/>
    <b v="1"/>
    <x v="277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x v="2005"/>
    <n v="1414584045"/>
    <b v="1"/>
    <x v="175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x v="2006"/>
    <n v="1276891586"/>
    <b v="1"/>
    <x v="89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x v="2007"/>
    <n v="1312641022"/>
    <b v="1"/>
    <x v="14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x v="2008"/>
    <n v="1476776743"/>
    <b v="1"/>
    <x v="367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x v="2009"/>
    <n v="1468972491"/>
    <b v="1"/>
    <x v="368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x v="2010"/>
    <n v="1449650173"/>
    <b v="1"/>
    <x v="369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x v="2011"/>
    <n v="1420573441"/>
    <b v="1"/>
    <x v="275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x v="2012"/>
    <n v="1462835014"/>
    <b v="1"/>
    <x v="370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x v="2013"/>
    <n v="1361250539"/>
    <b v="1"/>
    <x v="371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x v="2014"/>
    <n v="1313010163"/>
    <b v="1"/>
    <x v="37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x v="2015"/>
    <n v="1360271299"/>
    <b v="1"/>
    <x v="373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x v="2016"/>
    <n v="1329873755"/>
    <b v="1"/>
    <x v="374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x v="2017"/>
    <n v="1436863609"/>
    <b v="1"/>
    <x v="375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x v="2018"/>
    <n v="1471971621"/>
    <b v="1"/>
    <x v="376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x v="2019"/>
    <n v="1396923624"/>
    <b v="1"/>
    <x v="259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x v="2020"/>
    <n v="1407634897"/>
    <b v="1"/>
    <x v="1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x v="2021"/>
    <n v="1463060372"/>
    <b v="1"/>
    <x v="166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x v="2022"/>
    <n v="1431425153"/>
    <b v="1"/>
    <x v="377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x v="2023"/>
    <n v="1341875544"/>
    <b v="1"/>
    <x v="217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x v="2024"/>
    <n v="1431404746"/>
    <b v="1"/>
    <x v="378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x v="2025"/>
    <n v="1394127585"/>
    <b v="1"/>
    <x v="379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x v="2026"/>
    <n v="1423855919"/>
    <b v="1"/>
    <x v="380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x v="2027"/>
    <n v="1265493806"/>
    <b v="1"/>
    <x v="1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x v="2028"/>
    <n v="1406507481"/>
    <b v="1"/>
    <x v="225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x v="2029"/>
    <n v="1351641296"/>
    <b v="1"/>
    <x v="381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x v="2030"/>
    <n v="1417506853"/>
    <b v="1"/>
    <x v="27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x v="2031"/>
    <n v="1479216874"/>
    <b v="1"/>
    <x v="382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x v="2032"/>
    <n v="1395885518"/>
    <b v="1"/>
    <x v="150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x v="2033"/>
    <n v="1426216033"/>
    <b v="1"/>
    <x v="27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x v="2034"/>
    <n v="1446562807"/>
    <b v="1"/>
    <x v="383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x v="2035"/>
    <n v="1397076319"/>
    <b v="1"/>
    <x v="384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x v="2036"/>
    <n v="1383195753"/>
    <b v="1"/>
    <x v="385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x v="2037"/>
    <n v="1369895421"/>
    <b v="1"/>
    <x v="386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x v="2038"/>
    <n v="1477996325"/>
    <b v="1"/>
    <x v="16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s v="USD"/>
    <x v="2039"/>
    <n v="1383257703"/>
    <b v="1"/>
    <x v="197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x v="2040"/>
    <n v="1476189427"/>
    <b v="0"/>
    <x v="148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x v="2041"/>
    <n v="1448297974"/>
    <b v="0"/>
    <x v="205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x v="2042"/>
    <n v="1476764077"/>
    <b v="0"/>
    <x v="189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x v="2043"/>
    <n v="1431620714"/>
    <b v="0"/>
    <x v="387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x v="2044"/>
    <n v="1339207647"/>
    <b v="0"/>
    <x v="40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x v="2045"/>
    <n v="1366690044"/>
    <b v="0"/>
    <x v="3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x v="2046"/>
    <n v="1426714870"/>
    <b v="0"/>
    <x v="388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x v="2047"/>
    <n v="1366731491"/>
    <b v="0"/>
    <x v="389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s v="GBP"/>
    <x v="2048"/>
    <n v="1382963963"/>
    <b v="0"/>
    <x v="390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x v="2049"/>
    <n v="1429580578"/>
    <b v="0"/>
    <x v="203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x v="2050"/>
    <n v="1385425937"/>
    <b v="0"/>
    <x v="391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x v="2051"/>
    <n v="1452045653"/>
    <b v="0"/>
    <x v="392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x v="2052"/>
    <n v="1445870951"/>
    <b v="0"/>
    <x v="212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x v="2053"/>
    <n v="1396441810"/>
    <b v="0"/>
    <x v="393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x v="2054"/>
    <n v="1415031043"/>
    <b v="0"/>
    <x v="2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x v="2055"/>
    <n v="1363630542"/>
    <b v="0"/>
    <x v="39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x v="2056"/>
    <n v="1453895532"/>
    <b v="0"/>
    <x v="395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s v="GBP"/>
    <x v="2057"/>
    <n v="1421916830"/>
    <b v="0"/>
    <x v="396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x v="2058"/>
    <n v="1450880854"/>
    <b v="0"/>
    <x v="269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x v="2059"/>
    <n v="1400945150"/>
    <b v="0"/>
    <x v="397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x v="2060"/>
    <n v="1480616454"/>
    <b v="0"/>
    <x v="2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x v="2061"/>
    <n v="1456218698"/>
    <b v="0"/>
    <x v="398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x v="2062"/>
    <n v="1460482501"/>
    <b v="0"/>
    <x v="72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x v="2063"/>
    <n v="1366879523"/>
    <b v="0"/>
    <x v="399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x v="2064"/>
    <n v="1385366429"/>
    <b v="0"/>
    <x v="400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x v="2065"/>
    <n v="1406226683"/>
    <b v="0"/>
    <x v="71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x v="2066"/>
    <n v="1429648176"/>
    <b v="0"/>
    <x v="73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x v="2067"/>
    <n v="1474402315"/>
    <b v="0"/>
    <x v="88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x v="2068"/>
    <n v="1449098391"/>
    <b v="0"/>
    <x v="40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x v="2069"/>
    <n v="1464536723"/>
    <b v="0"/>
    <x v="401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x v="2070"/>
    <n v="1471502484"/>
    <b v="0"/>
    <x v="402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x v="2071"/>
    <n v="1460037432"/>
    <b v="0"/>
    <x v="403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x v="2072"/>
    <n v="1427212918"/>
    <b v="0"/>
    <x v="404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x v="2073"/>
    <n v="1459972182"/>
    <b v="0"/>
    <x v="8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x v="2074"/>
    <n v="1372177288"/>
    <b v="0"/>
    <x v="405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x v="2075"/>
    <n v="1402693689"/>
    <b v="0"/>
    <x v="406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x v="2076"/>
    <n v="1428541276"/>
    <b v="0"/>
    <x v="101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x v="2077"/>
    <n v="1479493857"/>
    <b v="0"/>
    <x v="53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x v="2078"/>
    <n v="1432659793"/>
    <b v="0"/>
    <x v="4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x v="2079"/>
    <n v="1444690700"/>
    <b v="0"/>
    <x v="133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x v="2080"/>
    <n v="1333597555"/>
    <b v="0"/>
    <x v="16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x v="2081"/>
    <n v="1316919196"/>
    <b v="0"/>
    <x v="44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x v="2082"/>
    <n v="1336238395"/>
    <b v="0"/>
    <x v="20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x v="2083"/>
    <n v="1396468782"/>
    <b v="0"/>
    <x v="67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x v="2084"/>
    <n v="1339790587"/>
    <b v="0"/>
    <x v="1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x v="2085"/>
    <n v="1321200332"/>
    <b v="0"/>
    <x v="2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x v="2086"/>
    <n v="1312865658"/>
    <b v="0"/>
    <x v="20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x v="2087"/>
    <n v="1281028152"/>
    <b v="0"/>
    <x v="11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x v="2088"/>
    <n v="1372384194"/>
    <b v="0"/>
    <x v="95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x v="2089"/>
    <n v="1359104955"/>
    <b v="0"/>
    <x v="322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x v="2090"/>
    <n v="1294818278"/>
    <b v="0"/>
    <x v="33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x v="2091"/>
    <n v="1312822732"/>
    <b v="0"/>
    <x v="16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x v="2092"/>
    <n v="1351024232"/>
    <b v="0"/>
    <x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x v="2093"/>
    <n v="1327969730"/>
    <b v="0"/>
    <x v="250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x v="2094"/>
    <n v="1312392973"/>
    <b v="0"/>
    <x v="19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x v="2095"/>
    <n v="1349892735"/>
    <b v="0"/>
    <x v="25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x v="2096"/>
    <n v="1317564135"/>
    <b v="0"/>
    <x v="44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x v="2097"/>
    <n v="1328582635"/>
    <b v="0"/>
    <x v="58"/>
    <b v="1"/>
    <s v="music/indie rock"/>
    <n v="100"/>
    <n v="188.13"/>
    <x v="4"/>
    <x v="14"/>
  </r>
  <r>
    <n v="2099"/>
    <s v="Roosevelt Died."/>
    <s v="Our tour van died, we need help!"/>
    <n v="3000"/>
    <x v="1464"/>
    <x v="0"/>
    <x v="0"/>
    <s v="USD"/>
    <x v="2098"/>
    <n v="1434650084"/>
    <b v="0"/>
    <x v="287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x v="2099"/>
    <n v="1339704141"/>
    <b v="0"/>
    <x v="74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x v="2100"/>
    <n v="1323920114"/>
    <b v="0"/>
    <x v="3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x v="2101"/>
    <n v="1302036648"/>
    <b v="0"/>
    <x v="44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x v="1468"/>
    <x v="0"/>
    <x v="0"/>
    <s v="USD"/>
    <x v="2102"/>
    <n v="1349892427"/>
    <b v="0"/>
    <x v="248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x v="2103"/>
    <n v="1367286434"/>
    <b v="0"/>
    <x v="7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x v="2104"/>
    <n v="1415472953"/>
    <b v="0"/>
    <x v="221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x v="2105"/>
    <n v="1356584974"/>
    <b v="0"/>
    <x v="3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x v="2106"/>
    <n v="1413997393"/>
    <b v="0"/>
    <x v="6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x v="2107"/>
    <n v="1344917580"/>
    <b v="0"/>
    <x v="277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x v="2108"/>
    <n v="1433523617"/>
    <b v="0"/>
    <x v="244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x v="2109"/>
    <n v="1398873969"/>
    <b v="0"/>
    <x v="44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x v="2110"/>
    <n v="1307594625"/>
    <b v="0"/>
    <x v="70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x v="2111"/>
    <n v="1364854593"/>
    <b v="0"/>
    <x v="202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x v="1475"/>
    <x v="0"/>
    <x v="0"/>
    <s v="USD"/>
    <x v="2112"/>
    <n v="1408481176"/>
    <b v="0"/>
    <x v="329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x v="2113"/>
    <n v="1286480070"/>
    <b v="0"/>
    <x v="206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x v="2114"/>
    <n v="1295575001"/>
    <b v="0"/>
    <x v="17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x v="2115"/>
    <n v="1345056003"/>
    <b v="0"/>
    <x v="297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x v="2116"/>
    <n v="1444699549"/>
    <b v="0"/>
    <x v="2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s v="USD"/>
    <x v="2117"/>
    <n v="1308946136"/>
    <b v="0"/>
    <x v="5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x v="2118"/>
    <n v="1342494445"/>
    <b v="0"/>
    <x v="19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x v="2119"/>
    <n v="1384384136"/>
    <b v="0"/>
    <x v="50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x v="2120"/>
    <n v="1481564948"/>
    <b v="0"/>
    <x v="73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x v="2121"/>
    <n v="1481181169"/>
    <b v="0"/>
    <x v="8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x v="2122"/>
    <n v="1263982307"/>
    <b v="0"/>
    <x v="81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x v="2123"/>
    <n v="1286930435"/>
    <b v="0"/>
    <x v="81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x v="2124"/>
    <n v="1436142833"/>
    <b v="0"/>
    <x v="74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x v="2125"/>
    <n v="1415488887"/>
    <b v="0"/>
    <x v="84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x v="2126"/>
    <n v="1423570063"/>
    <b v="0"/>
    <x v="163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x v="2127"/>
    <n v="1406140369"/>
    <b v="0"/>
    <x v="29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x v="2128"/>
    <n v="1454978100"/>
    <b v="0"/>
    <x v="8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x v="2129"/>
    <n v="1405130663"/>
    <b v="0"/>
    <x v="80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x v="2130"/>
    <n v="1434085091"/>
    <b v="0"/>
    <x v="8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x v="2131"/>
    <n v="1388835692"/>
    <b v="0"/>
    <x v="221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x v="2132"/>
    <n v="1300328399"/>
    <b v="0"/>
    <x v="8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x v="2133"/>
    <n v="1364505391"/>
    <b v="0"/>
    <x v="8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x v="2134"/>
    <n v="1346800033"/>
    <b v="0"/>
    <x v="19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x v="2135"/>
    <n v="1379592786"/>
    <b v="0"/>
    <x v="80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x v="2136"/>
    <n v="1415212229"/>
    <b v="0"/>
    <x v="408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x v="2137"/>
    <n v="1381364339"/>
    <b v="0"/>
    <x v="8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x v="2138"/>
    <n v="1475604008"/>
    <b v="0"/>
    <x v="6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x v="2139"/>
    <n v="1355342424"/>
    <b v="0"/>
    <x v="202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x v="2140"/>
    <n v="1413351559"/>
    <b v="0"/>
    <x v="78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x v="2141"/>
    <n v="1449075010"/>
    <b v="0"/>
    <x v="8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x v="2142"/>
    <n v="1275599812"/>
    <b v="0"/>
    <x v="81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x v="2143"/>
    <n v="1376399240"/>
    <b v="0"/>
    <x v="5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x v="2144"/>
    <n v="1382938914"/>
    <b v="0"/>
    <x v="30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x v="2145"/>
    <n v="1453997910"/>
    <b v="0"/>
    <x v="29"/>
    <b v="0"/>
    <s v="games/video games"/>
    <n v="0"/>
    <n v="1"/>
    <x v="6"/>
    <x v="17"/>
  </r>
  <r>
    <n v="2147"/>
    <s v="Johnny Rocketfingers 3"/>
    <s v="A Point and Click Adventure on Steroids."/>
    <n v="390000"/>
    <x v="1495"/>
    <x v="2"/>
    <x v="0"/>
    <s v="USD"/>
    <x v="2146"/>
    <n v="1413356748"/>
    <b v="0"/>
    <x v="16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x v="2147"/>
    <n v="1425404182"/>
    <b v="0"/>
    <x v="84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x v="2148"/>
    <n v="1277512556"/>
    <b v="0"/>
    <x v="78"/>
    <b v="0"/>
    <s v="games/video games"/>
    <n v="0"/>
    <n v="0"/>
    <x v="6"/>
    <x v="17"/>
  </r>
  <r>
    <n v="2150"/>
    <s v="The Unknown Door"/>
    <s v="A pixel styled open world detective game."/>
    <n v="50000"/>
    <x v="1496"/>
    <x v="2"/>
    <x v="10"/>
    <s v="NOK"/>
    <x v="2149"/>
    <n v="1465800599"/>
    <b v="0"/>
    <x v="80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x v="2150"/>
    <n v="1464639614"/>
    <b v="0"/>
    <x v="79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x v="2151"/>
    <n v="1392321509"/>
    <b v="0"/>
    <x v="80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x v="2152"/>
    <n v="1417470718"/>
    <b v="0"/>
    <x v="80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x v="2153"/>
    <n v="1389193827"/>
    <b v="0"/>
    <x v="84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x v="2154"/>
    <n v="1456854985"/>
    <b v="0"/>
    <x v="81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x v="2155"/>
    <n v="1375475406"/>
    <b v="0"/>
    <x v="1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s v="USD"/>
    <x v="2156"/>
    <n v="1479684783"/>
    <b v="0"/>
    <x v="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x v="2157"/>
    <n v="1356121774"/>
    <b v="0"/>
    <x v="409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x v="2158"/>
    <n v="1308245574"/>
    <b v="0"/>
    <x v="84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x v="2159"/>
    <n v="1334855105"/>
    <b v="0"/>
    <x v="38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x v="1501"/>
    <x v="0"/>
    <x v="0"/>
    <s v="USD"/>
    <x v="2160"/>
    <n v="1440448059"/>
    <b v="0"/>
    <x v="62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x v="2161"/>
    <n v="1403547791"/>
    <b v="0"/>
    <x v="6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x v="2162"/>
    <n v="1429306520"/>
    <b v="0"/>
    <x v="3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s v="USD"/>
    <x v="2163"/>
    <n v="1464196414"/>
    <b v="0"/>
    <x v="1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x v="2164"/>
    <n v="1457539235"/>
    <b v="0"/>
    <x v="2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x v="2165"/>
    <n v="1413922018"/>
    <b v="0"/>
    <x v="58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x v="2166"/>
    <n v="1346463337"/>
    <b v="0"/>
    <x v="22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x v="2167"/>
    <n v="1484058261"/>
    <b v="0"/>
    <x v="158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x v="2168"/>
    <n v="1488214151"/>
    <b v="0"/>
    <x v="63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x v="2169"/>
    <n v="1436810422"/>
    <b v="0"/>
    <x v="10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x v="2170"/>
    <n v="1431903495"/>
    <b v="0"/>
    <x v="5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x v="2171"/>
    <n v="1426773320"/>
    <b v="0"/>
    <x v="62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x v="2172"/>
    <n v="1376066243"/>
    <b v="0"/>
    <x v="24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x v="2173"/>
    <n v="1459861307"/>
    <b v="0"/>
    <x v="287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x v="2174"/>
    <n v="1468455186"/>
    <b v="0"/>
    <x v="55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x v="2175"/>
    <n v="1427987509"/>
    <b v="0"/>
    <x v="26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x v="2176"/>
    <n v="1463032867"/>
    <b v="0"/>
    <x v="44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x v="2177"/>
    <n v="1482160597"/>
    <b v="0"/>
    <x v="410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x v="2178"/>
    <n v="1426133192"/>
    <b v="0"/>
    <x v="64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x v="2179"/>
    <n v="1443801868"/>
    <b v="0"/>
    <x v="76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x v="2180"/>
    <n v="1486426053"/>
    <b v="0"/>
    <x v="28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x v="2181"/>
    <n v="1409261825"/>
    <b v="0"/>
    <x v="289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x v="2182"/>
    <n v="1484037977"/>
    <b v="0"/>
    <x v="411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x v="2183"/>
    <n v="1452530041"/>
    <b v="1"/>
    <x v="161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x v="2184"/>
    <n v="1360830239"/>
    <b v="0"/>
    <x v="412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x v="2185"/>
    <n v="1470062743"/>
    <b v="0"/>
    <x v="413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x v="2186"/>
    <n v="1425531666"/>
    <b v="1"/>
    <x v="414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x v="2187"/>
    <n v="1474380241"/>
    <b v="0"/>
    <x v="415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x v="2188"/>
    <n v="1460055300"/>
    <b v="0"/>
    <x v="106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x v="2189"/>
    <n v="1455721204"/>
    <b v="0"/>
    <x v="416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x v="2190"/>
    <n v="1486065627"/>
    <b v="0"/>
    <x v="20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x v="2191"/>
    <n v="1479414344"/>
    <b v="0"/>
    <x v="417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x v="2192"/>
    <n v="1477043072"/>
    <b v="0"/>
    <x v="418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x v="2193"/>
    <n v="1456423890"/>
    <b v="0"/>
    <x v="419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s v="USD"/>
    <x v="2194"/>
    <n v="1436725900"/>
    <b v="0"/>
    <x v="248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s v="USD"/>
    <x v="2195"/>
    <n v="1478000502"/>
    <b v="0"/>
    <x v="302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x v="2196"/>
    <n v="1422540059"/>
    <b v="0"/>
    <x v="42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x v="2197"/>
    <n v="1444911600"/>
    <b v="0"/>
    <x v="42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s v="EUR"/>
    <x v="2198"/>
    <n v="1442311198"/>
    <b v="1"/>
    <x v="140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x v="2199"/>
    <n v="1433775668"/>
    <b v="0"/>
    <x v="40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x v="2200"/>
    <n v="1357157965"/>
    <b v="0"/>
    <x v="33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x v="2201"/>
    <n v="1349209368"/>
    <b v="0"/>
    <x v="422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x v="2202"/>
    <n v="1440535082"/>
    <b v="0"/>
    <x v="133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x v="2203"/>
    <n v="1360222119"/>
    <b v="0"/>
    <x v="196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x v="2204"/>
    <n v="1335987789"/>
    <b v="0"/>
    <x v="74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x v="2205"/>
    <n v="1333001424"/>
    <b v="0"/>
    <x v="69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x v="2206"/>
    <n v="1381984773"/>
    <b v="0"/>
    <x v="63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x v="2207"/>
    <n v="1328649026"/>
    <b v="0"/>
    <x v="5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x v="2208"/>
    <n v="1396524644"/>
    <b v="0"/>
    <x v="41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x v="2209"/>
    <n v="1329442510"/>
    <b v="0"/>
    <x v="250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x v="2210"/>
    <n v="1395168625"/>
    <b v="0"/>
    <x v="148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x v="2211"/>
    <n v="1380650177"/>
    <b v="0"/>
    <x v="252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x v="2212"/>
    <n v="1429127379"/>
    <b v="0"/>
    <x v="29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x v="2213"/>
    <n v="1389121248"/>
    <b v="0"/>
    <x v="5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s v="USD"/>
    <x v="2214"/>
    <n v="1329671572"/>
    <b v="0"/>
    <x v="51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x v="2215"/>
    <n v="1436464945"/>
    <b v="0"/>
    <x v="25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x v="2216"/>
    <n v="1445539113"/>
    <b v="0"/>
    <x v="82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x v="2217"/>
    <n v="1344281383"/>
    <b v="0"/>
    <x v="88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x v="2218"/>
    <n v="1437412512"/>
    <b v="0"/>
    <x v="10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x v="2219"/>
    <n v="1372296436"/>
    <b v="0"/>
    <x v="50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x v="2220"/>
    <n v="1458748809"/>
    <b v="0"/>
    <x v="423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x v="2221"/>
    <n v="1325184847"/>
    <b v="0"/>
    <x v="209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x v="2222"/>
    <n v="1432826568"/>
    <b v="0"/>
    <x v="61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x v="2223"/>
    <n v="1475337675"/>
    <b v="0"/>
    <x v="228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x v="2224"/>
    <n v="1408734015"/>
    <b v="0"/>
    <x v="42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x v="2225"/>
    <n v="1452625822"/>
    <b v="0"/>
    <x v="306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x v="2226"/>
    <n v="1381778555"/>
    <b v="0"/>
    <x v="425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x v="2227"/>
    <n v="1437115236"/>
    <b v="0"/>
    <x v="296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x v="2228"/>
    <n v="1375113391"/>
    <b v="0"/>
    <x v="380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x v="2229"/>
    <n v="1395868127"/>
    <b v="0"/>
    <x v="156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x v="2230"/>
    <n v="1369864301"/>
    <b v="0"/>
    <x v="426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x v="2231"/>
    <n v="1402945408"/>
    <b v="0"/>
    <x v="427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x v="2232"/>
    <n v="1448269539"/>
    <b v="0"/>
    <x v="428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x v="2233"/>
    <n v="1481053647"/>
    <b v="0"/>
    <x v="33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x v="2234"/>
    <n v="1424997111"/>
    <b v="0"/>
    <x v="206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x v="2235"/>
    <n v="1451746123"/>
    <b v="0"/>
    <x v="34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x v="2236"/>
    <n v="1412294683"/>
    <b v="0"/>
    <x v="429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x v="2237"/>
    <n v="1486565716"/>
    <b v="0"/>
    <x v="1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x v="2238"/>
    <n v="1382742014"/>
    <b v="0"/>
    <x v="374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x v="2239"/>
    <n v="1458762544"/>
    <b v="0"/>
    <x v="93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x v="2240"/>
    <n v="1485892300"/>
    <b v="0"/>
    <x v="430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x v="2241"/>
    <n v="1382449733"/>
    <b v="0"/>
    <x v="431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x v="2242"/>
    <n v="1488823290"/>
    <b v="0"/>
    <x v="432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x v="2243"/>
    <n v="1475609946"/>
    <b v="0"/>
    <x v="126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x v="2244"/>
    <n v="1390323617"/>
    <b v="0"/>
    <x v="433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x v="2245"/>
    <n v="1438801210"/>
    <b v="0"/>
    <x v="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x v="2246"/>
    <n v="1436975965"/>
    <b v="0"/>
    <x v="434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x v="2247"/>
    <n v="1479157278"/>
    <b v="0"/>
    <x v="130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x v="2248"/>
    <n v="1362329565"/>
    <b v="0"/>
    <x v="387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x v="2249"/>
    <n v="1478131673"/>
    <b v="0"/>
    <x v="435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x v="2250"/>
    <n v="1406362677"/>
    <b v="0"/>
    <x v="436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x v="2251"/>
    <n v="1469173938"/>
    <b v="0"/>
    <x v="437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x v="2252"/>
    <n v="1445267347"/>
    <b v="0"/>
    <x v="87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x v="2253"/>
    <n v="1484667168"/>
    <b v="0"/>
    <x v="438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x v="2254"/>
    <n v="1460069451"/>
    <b v="0"/>
    <x v="197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x v="2255"/>
    <n v="1478602246"/>
    <b v="0"/>
    <x v="133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x v="2256"/>
    <n v="1463351329"/>
    <b v="0"/>
    <x v="3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s v="USD"/>
    <x v="2257"/>
    <n v="1431453687"/>
    <b v="0"/>
    <x v="242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x v="2258"/>
    <n v="1480360736"/>
    <b v="0"/>
    <x v="190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x v="2259"/>
    <n v="1393287850"/>
    <b v="0"/>
    <x v="87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x v="2260"/>
    <n v="1485278620"/>
    <b v="0"/>
    <x v="439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x v="2261"/>
    <n v="1413295358"/>
    <b v="0"/>
    <x v="33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x v="2262"/>
    <n v="1420919913"/>
    <b v="0"/>
    <x v="65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x v="2263"/>
    <n v="1462543114"/>
    <b v="0"/>
    <x v="440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x v="2264"/>
    <n v="1479241707"/>
    <b v="0"/>
    <x v="5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x v="2265"/>
    <n v="1460235592"/>
    <b v="0"/>
    <x v="441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x v="2266"/>
    <n v="1416945297"/>
    <b v="0"/>
    <x v="442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x v="2267"/>
    <n v="1486691915"/>
    <b v="0"/>
    <x v="441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x v="2268"/>
    <n v="1486745663"/>
    <b v="0"/>
    <x v="443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x v="2269"/>
    <n v="1482353513"/>
    <b v="0"/>
    <x v="444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x v="2270"/>
    <n v="1478736004"/>
    <b v="0"/>
    <x v="445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x v="2271"/>
    <n v="1446914836"/>
    <b v="0"/>
    <x v="446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x v="2272"/>
    <n v="1487164242"/>
    <b v="0"/>
    <x v="206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x v="2273"/>
    <n v="1390564857"/>
    <b v="0"/>
    <x v="221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x v="2274"/>
    <n v="1416667679"/>
    <b v="0"/>
    <x v="1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x v="2275"/>
    <n v="1386344289"/>
    <b v="0"/>
    <x v="11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x v="2276"/>
    <n v="1327767423"/>
    <b v="0"/>
    <x v="44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x v="2277"/>
    <n v="1448902867"/>
    <b v="0"/>
    <x v="33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x v="2278"/>
    <n v="1421436099"/>
    <b v="0"/>
    <x v="58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x v="2279"/>
    <n v="1439909991"/>
    <b v="0"/>
    <x v="436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x v="2280"/>
    <n v="1306219897"/>
    <b v="0"/>
    <x v="202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x v="2281"/>
    <n v="1447560686"/>
    <b v="0"/>
    <x v="8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x v="2282"/>
    <n v="1331348404"/>
    <b v="0"/>
    <x v="53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x v="2283"/>
    <n v="1297451245"/>
    <b v="0"/>
    <x v="211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x v="2284"/>
    <n v="1338352043"/>
    <b v="0"/>
    <x v="1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x v="2285"/>
    <n v="1376003254"/>
    <b v="0"/>
    <x v="25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x v="2286"/>
    <n v="1401724860"/>
    <b v="0"/>
    <x v="448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x v="2287"/>
    <n v="1339098689"/>
    <b v="0"/>
    <x v="20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x v="2288"/>
    <n v="1382659060"/>
    <b v="0"/>
    <x v="20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x v="2289"/>
    <n v="1252908330"/>
    <b v="0"/>
    <x v="60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x v="2290"/>
    <n v="1332199618"/>
    <b v="0"/>
    <x v="68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x v="2291"/>
    <n v="1332175476"/>
    <b v="0"/>
    <x v="67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x v="2292"/>
    <n v="1346345999"/>
    <b v="0"/>
    <x v="74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x v="2293"/>
    <n v="1356110480"/>
    <b v="0"/>
    <x v="300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x v="2294"/>
    <n v="1356648856"/>
    <b v="0"/>
    <x v="69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x v="2295"/>
    <n v="1326994426"/>
    <b v="0"/>
    <x v="108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x v="2296"/>
    <n v="1328749249"/>
    <b v="0"/>
    <x v="10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x v="2297"/>
    <n v="1393272633"/>
    <b v="0"/>
    <x v="449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x v="2298"/>
    <n v="1295657209"/>
    <b v="0"/>
    <x v="25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x v="2299"/>
    <n v="1339694816"/>
    <b v="0"/>
    <x v="63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s v="USD"/>
    <x v="2300"/>
    <n v="1369193496"/>
    <b v="1"/>
    <x v="263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x v="2301"/>
    <n v="1385585434"/>
    <b v="1"/>
    <x v="268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x v="2302"/>
    <n v="1320287996"/>
    <b v="1"/>
    <x v="27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x v="1254"/>
    <n v="1290281691"/>
    <b v="1"/>
    <x v="116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x v="2303"/>
    <n v="1405356072"/>
    <b v="1"/>
    <x v="15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x v="2304"/>
    <n v="1328760129"/>
    <b v="1"/>
    <x v="196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x v="2305"/>
    <n v="1333653333"/>
    <b v="1"/>
    <x v="11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x v="2306"/>
    <n v="1406847996"/>
    <b v="1"/>
    <x v="450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x v="2307"/>
    <n v="1359848537"/>
    <b v="1"/>
    <x v="329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x v="2308"/>
    <n v="1361300615"/>
    <b v="1"/>
    <x v="451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x v="2309"/>
    <n v="1396829189"/>
    <b v="1"/>
    <x v="201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x v="2310"/>
    <n v="1395155478"/>
    <b v="1"/>
    <x v="1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s v="USD"/>
    <x v="2311"/>
    <n v="1333494026"/>
    <b v="1"/>
    <x v="328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x v="2312"/>
    <n v="1336482857"/>
    <b v="1"/>
    <x v="133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x v="2313"/>
    <n v="1333646743"/>
    <b v="1"/>
    <x v="31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x v="2314"/>
    <n v="1253726650"/>
    <b v="1"/>
    <x v="452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x v="2315"/>
    <n v="1263474049"/>
    <b v="1"/>
    <x v="19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x v="2316"/>
    <n v="1251214014"/>
    <b v="1"/>
    <x v="430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x v="2317"/>
    <n v="1384480685"/>
    <b v="1"/>
    <x v="99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x v="2318"/>
    <n v="1393443400"/>
    <b v="1"/>
    <x v="30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x v="2319"/>
    <n v="1488694501"/>
    <b v="0"/>
    <x v="31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x v="2320"/>
    <n v="1489181369"/>
    <b v="0"/>
    <x v="80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x v="2321"/>
    <n v="1489428447"/>
    <b v="0"/>
    <x v="80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x v="2322"/>
    <n v="1487970885"/>
    <b v="0"/>
    <x v="42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x v="2323"/>
    <n v="1488241931"/>
    <b v="0"/>
    <x v="63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x v="2324"/>
    <n v="1489106948"/>
    <b v="0"/>
    <x v="29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x v="2325"/>
    <n v="1406066440"/>
    <b v="1"/>
    <x v="453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x v="2326"/>
    <n v="1431715537"/>
    <b v="1"/>
    <x v="416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x v="2327"/>
    <n v="1403017146"/>
    <b v="1"/>
    <x v="207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x v="2328"/>
    <n v="1448400943"/>
    <b v="1"/>
    <x v="430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x v="2329"/>
    <n v="1405728490"/>
    <b v="1"/>
    <x v="454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x v="2330"/>
    <n v="1420643071"/>
    <b v="1"/>
    <x v="455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x v="2331"/>
    <n v="1399563390"/>
    <b v="1"/>
    <x v="225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x v="2332"/>
    <n v="1412611498"/>
    <b v="1"/>
    <x v="85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x v="2333"/>
    <n v="1399902243"/>
    <b v="1"/>
    <x v="170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x v="2334"/>
    <n v="1390860695"/>
    <b v="1"/>
    <x v="456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x v="2335"/>
    <n v="1401204143"/>
    <b v="1"/>
    <x v="122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x v="2336"/>
    <n v="1401485484"/>
    <b v="1"/>
    <x v="252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x v="2337"/>
    <n v="1479496309"/>
    <b v="1"/>
    <x v="457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x v="2338"/>
    <n v="1475249138"/>
    <b v="1"/>
    <x v="458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x v="2339"/>
    <n v="1434137504"/>
    <b v="0"/>
    <x v="78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x v="2340"/>
    <n v="1410799870"/>
    <b v="0"/>
    <x v="78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x v="2341"/>
    <n v="1447962505"/>
    <b v="0"/>
    <x v="29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x v="2342"/>
    <n v="1464197269"/>
    <b v="0"/>
    <x v="29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x v="2343"/>
    <n v="1424822556"/>
    <b v="0"/>
    <x v="78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x v="2344"/>
    <n v="1472843431"/>
    <b v="0"/>
    <x v="8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x v="2345"/>
    <n v="1469543676"/>
    <b v="0"/>
    <x v="29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x v="2346"/>
    <n v="1450822938"/>
    <b v="0"/>
    <x v="81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x v="2347"/>
    <n v="1436812628"/>
    <b v="0"/>
    <x v="78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x v="2348"/>
    <n v="1480882370"/>
    <b v="0"/>
    <x v="78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x v="2349"/>
    <n v="1427768739"/>
    <b v="0"/>
    <x v="63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x v="2350"/>
    <n v="1428419552"/>
    <b v="0"/>
    <x v="78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x v="2351"/>
    <n v="1428596022"/>
    <b v="0"/>
    <x v="78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x v="2352"/>
    <n v="1415726460"/>
    <b v="0"/>
    <x v="29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x v="2353"/>
    <n v="1428012136"/>
    <b v="0"/>
    <x v="84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x v="2354"/>
    <n v="1430938104"/>
    <b v="0"/>
    <x v="78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x v="2355"/>
    <n v="1442501578"/>
    <b v="0"/>
    <x v="78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x v="2356"/>
    <n v="1417818036"/>
    <b v="0"/>
    <x v="78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x v="2357"/>
    <n v="1433432124"/>
    <b v="0"/>
    <x v="8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x v="2358"/>
    <n v="1452272280"/>
    <b v="0"/>
    <x v="29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x v="2359"/>
    <n v="1459975008"/>
    <b v="0"/>
    <x v="78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x v="2360"/>
    <n v="1415723470"/>
    <b v="0"/>
    <x v="84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x v="2361"/>
    <n v="1447460200"/>
    <b v="0"/>
    <x v="78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x v="2362"/>
    <n v="1441146356"/>
    <b v="0"/>
    <x v="78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x v="2363"/>
    <n v="1449596425"/>
    <b v="0"/>
    <x v="78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x v="2364"/>
    <n v="1442839533"/>
    <b v="0"/>
    <x v="74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x v="2365"/>
    <n v="1456442216"/>
    <b v="0"/>
    <x v="25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x v="2366"/>
    <n v="1425143965"/>
    <b v="0"/>
    <x v="84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x v="2367"/>
    <n v="1452540611"/>
    <b v="0"/>
    <x v="78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x v="2368"/>
    <n v="1416285141"/>
    <b v="0"/>
    <x v="80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x v="2369"/>
    <n v="1432665596"/>
    <b v="0"/>
    <x v="78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x v="2370"/>
    <n v="1427247571"/>
    <b v="0"/>
    <x v="79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x v="2371"/>
    <n v="1438271624"/>
    <b v="0"/>
    <x v="29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x v="2372"/>
    <n v="1421180060"/>
    <b v="0"/>
    <x v="29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x v="2373"/>
    <n v="1470859437"/>
    <b v="0"/>
    <x v="78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x v="2374"/>
    <n v="1447193566"/>
    <b v="0"/>
    <x v="80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x v="2375"/>
    <n v="1477515183"/>
    <b v="0"/>
    <x v="78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x v="2376"/>
    <n v="1438042730"/>
    <b v="0"/>
    <x v="78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x v="2377"/>
    <n v="1440116616"/>
    <b v="0"/>
    <x v="78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x v="2378"/>
    <n v="1441134142"/>
    <b v="0"/>
    <x v="8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x v="2379"/>
    <n v="1426112848"/>
    <b v="0"/>
    <x v="63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x v="2380"/>
    <n v="1436502603"/>
    <b v="0"/>
    <x v="84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x v="2381"/>
    <n v="1421976107"/>
    <b v="0"/>
    <x v="8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x v="2382"/>
    <n v="1413337043"/>
    <b v="0"/>
    <x v="22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x v="2383"/>
    <n v="1436201432"/>
    <b v="0"/>
    <x v="63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x v="2384"/>
    <n v="1415736424"/>
    <b v="0"/>
    <x v="78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x v="2385"/>
    <n v="1465311740"/>
    <b v="0"/>
    <x v="8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x v="2386"/>
    <n v="1418761759"/>
    <b v="0"/>
    <x v="22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x v="2387"/>
    <n v="1435160452"/>
    <b v="0"/>
    <x v="29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x v="2388"/>
    <n v="1416896264"/>
    <b v="0"/>
    <x v="78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x v="2389"/>
    <n v="1425236644"/>
    <b v="0"/>
    <x v="29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x v="2390"/>
    <n v="1443495223"/>
    <b v="0"/>
    <x v="78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x v="2391"/>
    <n v="1436456017"/>
    <b v="0"/>
    <x v="29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x v="2392"/>
    <n v="1422348093"/>
    <b v="0"/>
    <x v="84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x v="2393"/>
    <n v="1481597687"/>
    <b v="0"/>
    <x v="78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x v="2394"/>
    <n v="1442348558"/>
    <b v="0"/>
    <x v="29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x v="2395"/>
    <n v="1417641256"/>
    <b v="0"/>
    <x v="78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x v="2396"/>
    <n v="1433282384"/>
    <b v="0"/>
    <x v="78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x v="2397"/>
    <n v="1415910506"/>
    <b v="0"/>
    <x v="78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x v="2398"/>
    <n v="1458023164"/>
    <b v="0"/>
    <x v="78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x v="2399"/>
    <n v="1452023096"/>
    <b v="0"/>
    <x v="82"/>
    <b v="0"/>
    <s v="food/food trucks"/>
    <n v="1"/>
    <n v="22.33"/>
    <x v="7"/>
    <x v="19"/>
  </r>
  <r>
    <n v="2402"/>
    <s v="Cupcake Truck Unite"/>
    <s v="Small town, delicious treats, and a mobile truck"/>
    <n v="12000"/>
    <x v="401"/>
    <x v="2"/>
    <x v="0"/>
    <s v="USD"/>
    <x v="2400"/>
    <n v="1428941931"/>
    <b v="0"/>
    <x v="29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x v="2401"/>
    <n v="1454188258"/>
    <b v="0"/>
    <x v="8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x v="2402"/>
    <n v="1449190607"/>
    <b v="0"/>
    <x v="78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x v="2403"/>
    <n v="1471096975"/>
    <b v="0"/>
    <x v="9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x v="2404"/>
    <n v="1418179190"/>
    <b v="0"/>
    <x v="38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x v="2405"/>
    <n v="1426772928"/>
    <b v="0"/>
    <x v="51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x v="2406"/>
    <n v="1412652157"/>
    <b v="0"/>
    <x v="84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x v="2407"/>
    <n v="1437339675"/>
    <b v="0"/>
    <x v="79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x v="2408"/>
    <n v="1439027275"/>
    <b v="0"/>
    <x v="78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x v="2409"/>
    <n v="1437932082"/>
    <b v="0"/>
    <x v="8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x v="2410"/>
    <n v="1476294073"/>
    <b v="0"/>
    <x v="78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x v="2411"/>
    <n v="1398911882"/>
    <b v="0"/>
    <x v="8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x v="2412"/>
    <n v="1436805660"/>
    <b v="0"/>
    <x v="62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x v="2413"/>
    <n v="1466023346"/>
    <b v="0"/>
    <x v="79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x v="2414"/>
    <n v="1421343743"/>
    <b v="0"/>
    <x v="29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x v="2415"/>
    <n v="1405113187"/>
    <b v="0"/>
    <x v="78"/>
    <b v="0"/>
    <s v="food/food trucks"/>
    <n v="0"/>
    <n v="0"/>
    <x v="7"/>
    <x v="19"/>
  </r>
  <r>
    <n v="2418"/>
    <s v="Mexican food truck"/>
    <s v="I want to start my food truck business."/>
    <n v="25000"/>
    <x v="139"/>
    <x v="2"/>
    <x v="0"/>
    <s v="USD"/>
    <x v="2416"/>
    <n v="1422045244"/>
    <b v="0"/>
    <x v="81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x v="2417"/>
    <n v="1419097389"/>
    <b v="0"/>
    <x v="78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x v="2418"/>
    <n v="1410396095"/>
    <b v="0"/>
    <x v="17"/>
    <b v="0"/>
    <s v="food/food trucks"/>
    <n v="15"/>
    <n v="69.47"/>
    <x v="7"/>
    <x v="19"/>
  </r>
  <r>
    <n v="2421"/>
    <s v="hot dog cart"/>
    <s v="help me start Merrill's first hot dog cart in this empty lot"/>
    <n v="6000"/>
    <x v="116"/>
    <x v="2"/>
    <x v="0"/>
    <s v="USD"/>
    <x v="2419"/>
    <n v="1421944196"/>
    <b v="0"/>
    <x v="29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x v="2420"/>
    <n v="1423502636"/>
    <b v="0"/>
    <x v="29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x v="2421"/>
    <n v="1417452890"/>
    <b v="0"/>
    <x v="29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x v="2422"/>
    <n v="1411853108"/>
    <b v="0"/>
    <x v="82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x v="2423"/>
    <n v="1463090149"/>
    <b v="0"/>
    <x v="29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x v="2424"/>
    <n v="1433822692"/>
    <b v="0"/>
    <x v="78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x v="2425"/>
    <n v="1455262733"/>
    <b v="0"/>
    <x v="29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x v="2426"/>
    <n v="1423594151"/>
    <b v="0"/>
    <x v="29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x v="2427"/>
    <n v="1483131966"/>
    <b v="0"/>
    <x v="80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x v="2428"/>
    <n v="1452654504"/>
    <b v="0"/>
    <x v="84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x v="2429"/>
    <n v="1461896613"/>
    <b v="0"/>
    <x v="84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x v="2430"/>
    <n v="1423199697"/>
    <b v="0"/>
    <x v="84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x v="2431"/>
    <n v="1454016943"/>
    <b v="0"/>
    <x v="78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x v="2432"/>
    <n v="1435206474"/>
    <b v="0"/>
    <x v="84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x v="2433"/>
    <n v="1441435186"/>
    <b v="0"/>
    <x v="80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x v="2434"/>
    <n v="1448894770"/>
    <b v="0"/>
    <x v="84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x v="2435"/>
    <n v="1422400188"/>
    <b v="0"/>
    <x v="78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x v="2436"/>
    <n v="1444341462"/>
    <b v="0"/>
    <x v="29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x v="2437"/>
    <n v="1442605129"/>
    <b v="0"/>
    <x v="78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x v="2438"/>
    <n v="1452807313"/>
    <b v="0"/>
    <x v="84"/>
    <b v="0"/>
    <s v="food/food trucks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x v="2439"/>
    <n v="1435806054"/>
    <b v="0"/>
    <x v="280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x v="2440"/>
    <n v="1424188828"/>
    <b v="0"/>
    <x v="459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x v="2441"/>
    <n v="1405522822"/>
    <b v="0"/>
    <x v="409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x v="2442"/>
    <n v="1461607591"/>
    <b v="0"/>
    <x v="42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x v="2443"/>
    <n v="1440650021"/>
    <b v="0"/>
    <x v="248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x v="2444"/>
    <n v="1477578471"/>
    <b v="0"/>
    <x v="112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x v="2445"/>
    <n v="1476184593"/>
    <b v="0"/>
    <x v="152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x v="2446"/>
    <n v="1472110513"/>
    <b v="0"/>
    <x v="82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x v="2447"/>
    <n v="1414725915"/>
    <b v="0"/>
    <x v="148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x v="2448"/>
    <n v="1411177456"/>
    <b v="0"/>
    <x v="33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x v="2449"/>
    <n v="1487022490"/>
    <b v="0"/>
    <x v="153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x v="2450"/>
    <n v="1448914500"/>
    <b v="0"/>
    <x v="41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x v="2451"/>
    <n v="1483461409"/>
    <b v="0"/>
    <x v="85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x v="2452"/>
    <n v="1486183808"/>
    <b v="0"/>
    <x v="208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x v="2453"/>
    <n v="1458758750"/>
    <b v="0"/>
    <x v="38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x v="2454"/>
    <n v="1485471839"/>
    <b v="0"/>
    <x v="85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x v="2455"/>
    <n v="1456237656"/>
    <b v="0"/>
    <x v="20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x v="2456"/>
    <n v="1462481718"/>
    <b v="0"/>
    <x v="144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x v="2457"/>
    <n v="1454858285"/>
    <b v="0"/>
    <x v="460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x v="2458"/>
    <n v="1480480167"/>
    <b v="0"/>
    <x v="32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x v="1837"/>
    <n v="1314577097"/>
    <b v="0"/>
    <x v="48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x v="2459"/>
    <n v="1340944096"/>
    <b v="0"/>
    <x v="248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s v="USD"/>
    <x v="2460"/>
    <n v="1362710425"/>
    <b v="0"/>
    <x v="11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x v="2461"/>
    <n v="1441143397"/>
    <b v="0"/>
    <x v="68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x v="2462"/>
    <n v="1345828548"/>
    <b v="0"/>
    <x v="53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x v="2463"/>
    <n v="1365474453"/>
    <b v="0"/>
    <x v="47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x v="2464"/>
    <n v="1335473931"/>
    <b v="0"/>
    <x v="68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x v="2465"/>
    <n v="1348285321"/>
    <b v="0"/>
    <x v="6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x v="2466"/>
    <n v="1295000329"/>
    <b v="0"/>
    <x v="5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x v="2467"/>
    <n v="1335232055"/>
    <b v="0"/>
    <x v="17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x v="2468"/>
    <n v="1324079392"/>
    <b v="0"/>
    <x v="5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x v="2469"/>
    <n v="1277433980"/>
    <b v="0"/>
    <x v="201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x v="2470"/>
    <n v="1349978269"/>
    <b v="0"/>
    <x v="5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x v="2471"/>
    <n v="1282868176"/>
    <b v="0"/>
    <x v="44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x v="2472"/>
    <n v="1273647255"/>
    <b v="0"/>
    <x v="75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x v="2473"/>
    <n v="1412149970"/>
    <b v="0"/>
    <x v="16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s v="USD"/>
    <x v="2474"/>
    <n v="1340901345"/>
    <b v="0"/>
    <x v="14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x v="2475"/>
    <n v="1355525313"/>
    <b v="0"/>
    <x v="1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x v="2476"/>
    <n v="1342545994"/>
    <b v="0"/>
    <x v="38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x v="2477"/>
    <n v="1439332084"/>
    <b v="0"/>
    <x v="22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x v="2478"/>
    <n v="1333207808"/>
    <b v="0"/>
    <x v="1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x v="2479"/>
    <n v="1308336383"/>
    <b v="0"/>
    <x v="20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x v="2480"/>
    <n v="1330711203"/>
    <b v="0"/>
    <x v="10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x v="2481"/>
    <n v="1313532003"/>
    <b v="0"/>
    <x v="24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x v="2482"/>
    <n v="1315439879"/>
    <b v="0"/>
    <x v="14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x v="2483"/>
    <n v="1332521976"/>
    <b v="0"/>
    <x v="209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x v="2484"/>
    <n v="1335491997"/>
    <b v="0"/>
    <x v="44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x v="2485"/>
    <n v="1318864308"/>
    <b v="0"/>
    <x v="71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x v="2486"/>
    <n v="1365525239"/>
    <b v="0"/>
    <x v="11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x v="2487"/>
    <n v="1335245276"/>
    <b v="0"/>
    <x v="38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x v="2488"/>
    <n v="1293739714"/>
    <b v="0"/>
    <x v="73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x v="2489"/>
    <n v="1335397188"/>
    <b v="0"/>
    <x v="74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x v="2490"/>
    <n v="1363320140"/>
    <b v="0"/>
    <x v="461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x v="2491"/>
    <n v="1335194944"/>
    <b v="0"/>
    <x v="70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x v="2492"/>
    <n v="1336430575"/>
    <b v="0"/>
    <x v="288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x v="2493"/>
    <n v="1361577292"/>
    <b v="0"/>
    <x v="73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x v="2494"/>
    <n v="1309986338"/>
    <b v="0"/>
    <x v="6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x v="2495"/>
    <n v="1421190787"/>
    <b v="0"/>
    <x v="9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x v="2496"/>
    <n v="1352820837"/>
    <b v="0"/>
    <x v="203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x v="2497"/>
    <n v="1337884375"/>
    <b v="0"/>
    <x v="60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x v="2498"/>
    <n v="1440787104"/>
    <b v="0"/>
    <x v="63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x v="2499"/>
    <n v="1407440918"/>
    <b v="0"/>
    <x v="81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x v="2500"/>
    <n v="1462743308"/>
    <b v="0"/>
    <x v="78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x v="2501"/>
    <n v="1413418934"/>
    <b v="0"/>
    <x v="78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x v="2502"/>
    <n v="1423704016"/>
    <b v="0"/>
    <x v="78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x v="2503"/>
    <n v="1441955269"/>
    <b v="0"/>
    <x v="84"/>
    <b v="0"/>
    <s v="food/restaurants"/>
    <n v="1"/>
    <n v="15"/>
    <x v="7"/>
    <x v="34"/>
  </r>
  <r>
    <n v="2507"/>
    <s v="Help Cafe Talavera get a New Kitchen!"/>
    <s v="Unique dishes for a unique city!."/>
    <n v="42850"/>
    <x v="117"/>
    <x v="2"/>
    <x v="0"/>
    <s v="USD"/>
    <x v="2504"/>
    <n v="1428716704"/>
    <b v="0"/>
    <x v="78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x v="2505"/>
    <n v="1405464634"/>
    <b v="0"/>
    <x v="78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x v="2506"/>
    <n v="1424719549"/>
    <b v="0"/>
    <x v="33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x v="2507"/>
    <n v="1426463772"/>
    <b v="0"/>
    <x v="84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x v="2508"/>
    <n v="1451731413"/>
    <b v="0"/>
    <x v="78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x v="2509"/>
    <n v="1417208561"/>
    <b v="0"/>
    <x v="78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x v="2510"/>
    <n v="1482883789"/>
    <b v="0"/>
    <x v="78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x v="2511"/>
    <n v="1407057677"/>
    <b v="0"/>
    <x v="80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x v="2512"/>
    <n v="1422043753"/>
    <b v="0"/>
    <x v="8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x v="2513"/>
    <n v="1414683652"/>
    <b v="0"/>
    <x v="78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x v="2514"/>
    <n v="1424200530"/>
    <b v="0"/>
    <x v="51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x v="2515"/>
    <n v="1413303628"/>
    <b v="0"/>
    <x v="78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x v="2516"/>
    <n v="1403149404"/>
    <b v="0"/>
    <x v="80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x v="2517"/>
    <n v="1472567085"/>
    <b v="0"/>
    <x v="78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x v="2518"/>
    <n v="1442963621"/>
    <b v="0"/>
    <x v="46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x v="2519"/>
    <n v="1459431960"/>
    <b v="0"/>
    <x v="74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x v="2520"/>
    <n v="1413674692"/>
    <b v="0"/>
    <x v="55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x v="2521"/>
    <n v="1416338557"/>
    <b v="0"/>
    <x v="68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x v="2522"/>
    <n v="1338322571"/>
    <b v="0"/>
    <x v="144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x v="2523"/>
    <n v="1415585474"/>
    <b v="0"/>
    <x v="51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x v="2524"/>
    <n v="1380477691"/>
    <b v="0"/>
    <x v="26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x v="2525"/>
    <n v="1438459303"/>
    <b v="0"/>
    <x v="75"/>
    <b v="1"/>
    <s v="music/classical music"/>
    <n v="107"/>
    <n v="52.96"/>
    <x v="4"/>
    <x v="35"/>
  </r>
  <r>
    <n v="2529"/>
    <s v="UrbanArias is DC's Contemporary Opera Company"/>
    <s v="Opera. Short. New."/>
    <n v="6000"/>
    <x v="1736"/>
    <x v="0"/>
    <x v="0"/>
    <s v="USD"/>
    <x v="2526"/>
    <n v="1328752575"/>
    <b v="0"/>
    <x v="88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x v="2527"/>
    <n v="1426711505"/>
    <b v="0"/>
    <x v="53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x v="2528"/>
    <n v="1437668354"/>
    <b v="0"/>
    <x v="42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x v="2529"/>
    <n v="1342556566"/>
    <b v="0"/>
    <x v="65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x v="2530"/>
    <n v="1359568911"/>
    <b v="0"/>
    <x v="327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x v="2531"/>
    <n v="1257871712"/>
    <b v="0"/>
    <x v="25"/>
    <b v="1"/>
    <s v="music/classical music"/>
    <n v="105"/>
    <n v="150"/>
    <x v="4"/>
    <x v="35"/>
  </r>
  <r>
    <n v="2535"/>
    <s v="Mark Hayes Requiem Recording"/>
    <s v="Mark Hayes: Requiem Recording"/>
    <n v="20000"/>
    <x v="1741"/>
    <x v="0"/>
    <x v="0"/>
    <s v="USD"/>
    <x v="2532"/>
    <n v="1414781945"/>
    <b v="0"/>
    <x v="76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x v="2533"/>
    <n v="1373337166"/>
    <b v="0"/>
    <x v="80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x v="2534"/>
    <n v="1307028855"/>
    <b v="0"/>
    <x v="202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x v="2535"/>
    <n v="1359029661"/>
    <b v="0"/>
    <x v="333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x v="2536"/>
    <n v="1417729152"/>
    <b v="0"/>
    <x v="211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x v="2537"/>
    <n v="1314720721"/>
    <b v="0"/>
    <x v="74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x v="2538"/>
    <n v="1375008418"/>
    <b v="0"/>
    <x v="287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x v="2539"/>
    <n v="1377252857"/>
    <b v="0"/>
    <x v="62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x v="2540"/>
    <n v="1291257298"/>
    <b v="0"/>
    <x v="62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x v="2541"/>
    <n v="1339158569"/>
    <b v="0"/>
    <x v="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x v="2542"/>
    <n v="1421983138"/>
    <b v="0"/>
    <x v="42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x v="2543"/>
    <n v="1378586179"/>
    <b v="0"/>
    <x v="71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x v="2544"/>
    <n v="1330972403"/>
    <b v="0"/>
    <x v="179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x v="2545"/>
    <n v="1473087637"/>
    <b v="0"/>
    <x v="7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x v="2546"/>
    <n v="1366999870"/>
    <b v="0"/>
    <x v="7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x v="2547"/>
    <n v="1439392406"/>
    <b v="0"/>
    <x v="3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x v="2548"/>
    <n v="1329890585"/>
    <b v="0"/>
    <x v="6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x v="2549"/>
    <n v="1486149981"/>
    <b v="0"/>
    <x v="59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x v="2550"/>
    <n v="1343018807"/>
    <b v="0"/>
    <x v="65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x v="2551"/>
    <n v="1430445163"/>
    <b v="0"/>
    <x v="85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x v="2552"/>
    <n v="1335541393"/>
    <b v="0"/>
    <x v="2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x v="2553"/>
    <n v="1352504857"/>
    <b v="0"/>
    <x v="69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x v="1761"/>
    <x v="0"/>
    <x v="1"/>
    <s v="GBP"/>
    <x v="2554"/>
    <n v="1397584386"/>
    <b v="0"/>
    <x v="17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x v="2555"/>
    <n v="1427747906"/>
    <b v="0"/>
    <x v="59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x v="2556"/>
    <n v="1318539484"/>
    <b v="0"/>
    <x v="20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x v="2557"/>
    <n v="1423090174"/>
    <b v="0"/>
    <x v="64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x v="2558"/>
    <n v="1442148089"/>
    <b v="0"/>
    <x v="78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x v="2559"/>
    <n v="1471005339"/>
    <b v="0"/>
    <x v="8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x v="2560"/>
    <n v="1433042451"/>
    <b v="0"/>
    <x v="78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x v="2561"/>
    <n v="1404262699"/>
    <b v="0"/>
    <x v="78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x v="2562"/>
    <n v="1457710589"/>
    <b v="0"/>
    <x v="29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x v="2563"/>
    <n v="1406071948"/>
    <b v="0"/>
    <x v="78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x v="2564"/>
    <n v="1427231138"/>
    <b v="0"/>
    <x v="84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x v="2565"/>
    <n v="1470153594"/>
    <b v="0"/>
    <x v="29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x v="2566"/>
    <n v="1439865112"/>
    <b v="0"/>
    <x v="84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x v="2567"/>
    <n v="1483998035"/>
    <b v="0"/>
    <x v="84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x v="2568"/>
    <n v="1458461521"/>
    <b v="0"/>
    <x v="80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x v="2569"/>
    <n v="1426301517"/>
    <b v="0"/>
    <x v="78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x v="2570"/>
    <n v="1404915149"/>
    <b v="0"/>
    <x v="78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x v="2571"/>
    <n v="1461786545"/>
    <b v="0"/>
    <x v="78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x v="2572"/>
    <n v="1418438194"/>
    <b v="0"/>
    <x v="78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x v="117"/>
    <x v="1"/>
    <x v="0"/>
    <s v="USD"/>
    <x v="2573"/>
    <n v="1424823247"/>
    <b v="0"/>
    <x v="78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x v="2574"/>
    <n v="1405021297"/>
    <b v="0"/>
    <x v="78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x v="2575"/>
    <n v="1440203579"/>
    <b v="0"/>
    <x v="78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x v="2576"/>
    <n v="1405626903"/>
    <b v="0"/>
    <x v="8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x v="2577"/>
    <n v="1429170603"/>
    <b v="0"/>
    <x v="84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x v="2578"/>
    <n v="1445094298"/>
    <b v="0"/>
    <x v="202"/>
    <b v="0"/>
    <s v="food/food trucks"/>
    <n v="11"/>
    <n v="48.18"/>
    <x v="7"/>
    <x v="19"/>
  </r>
  <r>
    <n v="2582"/>
    <s v="Drunken Wings"/>
    <s v="The place where chicken meets liquor for the first time!"/>
    <n v="90000"/>
    <x v="116"/>
    <x v="2"/>
    <x v="0"/>
    <s v="USD"/>
    <x v="2579"/>
    <n v="1475192634"/>
    <b v="0"/>
    <x v="29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x v="2580"/>
    <n v="1421346480"/>
    <b v="0"/>
    <x v="81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x v="2581"/>
    <n v="1431749369"/>
    <b v="0"/>
    <x v="78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x v="2582"/>
    <n v="1402009632"/>
    <b v="0"/>
    <x v="29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x v="2583"/>
    <n v="1448438136"/>
    <b v="0"/>
    <x v="29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x v="2584"/>
    <n v="1448899953"/>
    <b v="0"/>
    <x v="79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x v="2585"/>
    <n v="1423325626"/>
    <b v="0"/>
    <x v="22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x v="2586"/>
    <n v="1456145527"/>
    <b v="0"/>
    <x v="29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x v="2587"/>
    <n v="1453212497"/>
    <b v="0"/>
    <x v="78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x v="2588"/>
    <n v="1452721524"/>
    <b v="0"/>
    <x v="84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x v="2589"/>
    <n v="1409944421"/>
    <b v="0"/>
    <x v="29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x v="2590"/>
    <n v="1427401026"/>
    <b v="0"/>
    <x v="78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x v="2591"/>
    <n v="1404861228"/>
    <b v="0"/>
    <x v="29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x v="2592"/>
    <n v="1485323500"/>
    <b v="0"/>
    <x v="10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x v="2593"/>
    <n v="1404835009"/>
    <b v="0"/>
    <x v="74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x v="2594"/>
    <n v="1463731917"/>
    <b v="0"/>
    <x v="63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x v="2595"/>
    <n v="1440447001"/>
    <b v="0"/>
    <x v="25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x v="2596"/>
    <n v="1403201147"/>
    <b v="0"/>
    <x v="81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x v="2597"/>
    <n v="1453757800"/>
    <b v="0"/>
    <x v="209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x v="2598"/>
    <n v="1346276349"/>
    <b v="1"/>
    <x v="299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x v="2599"/>
    <n v="1412358968"/>
    <b v="1"/>
    <x v="463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x v="2600"/>
    <n v="1386626054"/>
    <b v="1"/>
    <x v="133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x v="2601"/>
    <n v="1333070023"/>
    <b v="1"/>
    <x v="306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x v="2602"/>
    <n v="1463576390"/>
    <b v="1"/>
    <x v="464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x v="2603"/>
    <n v="1396026382"/>
    <b v="1"/>
    <x v="46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x v="2604"/>
    <n v="1435611572"/>
    <b v="1"/>
    <x v="367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x v="2605"/>
    <n v="1485976468"/>
    <b v="1"/>
    <x v="466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x v="2606"/>
    <n v="1339738951"/>
    <b v="1"/>
    <x v="467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x v="2607"/>
    <n v="1468444125"/>
    <b v="1"/>
    <x v="468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x v="2608"/>
    <n v="1480493014"/>
    <b v="1"/>
    <x v="469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x v="2609"/>
    <n v="1418095570"/>
    <b v="1"/>
    <x v="32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x v="2610"/>
    <n v="1345664294"/>
    <b v="1"/>
    <x v="33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x v="2611"/>
    <n v="1396371612"/>
    <b v="1"/>
    <x v="61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x v="2612"/>
    <n v="1458820564"/>
    <b v="0"/>
    <x v="250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x v="2613"/>
    <n v="1437954729"/>
    <b v="1"/>
    <x v="146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x v="2614"/>
    <n v="1411246751"/>
    <b v="1"/>
    <x v="180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x v="2615"/>
    <n v="1443812461"/>
    <b v="1"/>
    <x v="99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x v="2616"/>
    <n v="1443302004"/>
    <b v="1"/>
    <x v="28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x v="2617"/>
    <n v="1441339242"/>
    <b v="1"/>
    <x v="470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x v="2618"/>
    <n v="1429638988"/>
    <b v="1"/>
    <x v="471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x v="2619"/>
    <n v="1479232216"/>
    <b v="0"/>
    <x v="142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x v="2620"/>
    <n v="1479449366"/>
    <b v="0"/>
    <x v="95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x v="2621"/>
    <n v="1345716422"/>
    <b v="0"/>
    <x v="472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x v="2622"/>
    <n v="1476559608"/>
    <b v="0"/>
    <x v="47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x v="2623"/>
    <n v="1430751869"/>
    <b v="0"/>
    <x v="133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x v="2624"/>
    <n v="1445975661"/>
    <b v="0"/>
    <x v="43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x v="2625"/>
    <n v="1415661067"/>
    <b v="0"/>
    <x v="64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x v="2626"/>
    <n v="1429016122"/>
    <b v="0"/>
    <x v="61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x v="2627"/>
    <n v="1464921112"/>
    <b v="0"/>
    <x v="75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x v="2628"/>
    <n v="1438488227"/>
    <b v="0"/>
    <x v="172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x v="2629"/>
    <n v="1462325339"/>
    <b v="0"/>
    <x v="288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x v="2630"/>
    <n v="1390938332"/>
    <b v="0"/>
    <x v="473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x v="2631"/>
    <n v="1472571921"/>
    <b v="0"/>
    <x v="20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x v="2632"/>
    <n v="1422917361"/>
    <b v="0"/>
    <x v="87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x v="2633"/>
    <n v="1474641914"/>
    <b v="0"/>
    <x v="133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x v="2634"/>
    <n v="1474895475"/>
    <b v="0"/>
    <x v="55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x v="2635"/>
    <n v="1418766895"/>
    <b v="0"/>
    <x v="25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x v="2636"/>
    <n v="1421786748"/>
    <b v="0"/>
    <x v="72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x v="2637"/>
    <n v="1428551474"/>
    <b v="0"/>
    <x v="50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x v="2638"/>
    <n v="1409341863"/>
    <b v="0"/>
    <x v="29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x v="2639"/>
    <n v="1465970108"/>
    <b v="0"/>
    <x v="78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x v="323"/>
    <n v="1479218315"/>
    <b v="1"/>
    <x v="474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x v="2640"/>
    <n v="1486580435"/>
    <b v="1"/>
    <x v="47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x v="2641"/>
    <n v="1412885603"/>
    <b v="1"/>
    <x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x v="2642"/>
    <n v="1439191869"/>
    <b v="1"/>
    <x v="47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x v="2643"/>
    <n v="1436941019"/>
    <b v="0"/>
    <x v="8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x v="2644"/>
    <n v="1454951360"/>
    <b v="0"/>
    <x v="79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x v="1811"/>
    <x v="1"/>
    <x v="0"/>
    <s v="USD"/>
    <x v="2645"/>
    <n v="1449186941"/>
    <b v="0"/>
    <x v="8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x v="2646"/>
    <n v="1479740343"/>
    <b v="0"/>
    <x v="81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x v="2647"/>
    <n v="1447960809"/>
    <b v="0"/>
    <x v="5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x v="2648"/>
    <n v="1415591325"/>
    <b v="0"/>
    <x v="202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x v="2649"/>
    <n v="1399909127"/>
    <b v="0"/>
    <x v="16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x v="2650"/>
    <n v="1424442326"/>
    <b v="0"/>
    <x v="79"/>
    <b v="0"/>
    <s v="technology/space exploration"/>
    <n v="0"/>
    <n v="8.5"/>
    <x v="2"/>
    <x v="36"/>
  </r>
  <r>
    <n v="2655"/>
    <s v="Balloons (Canceled)"/>
    <s v="Thank you for your support!"/>
    <n v="15000"/>
    <x v="1815"/>
    <x v="1"/>
    <x v="0"/>
    <s v="USD"/>
    <x v="2651"/>
    <n v="1452631647"/>
    <b v="0"/>
    <x v="68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x v="2652"/>
    <n v="1485966688"/>
    <b v="0"/>
    <x v="215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x v="2653"/>
    <n v="1467325053"/>
    <b v="0"/>
    <x v="211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x v="2654"/>
    <n v="1467321194"/>
    <b v="0"/>
    <x v="80"/>
    <b v="0"/>
    <s v="technology/space exploration"/>
    <n v="0"/>
    <n v="22.75"/>
    <x v="2"/>
    <x v="36"/>
  </r>
  <r>
    <n v="2659"/>
    <s v="test (Canceled)"/>
    <s v="test"/>
    <n v="49000"/>
    <x v="1819"/>
    <x v="1"/>
    <x v="0"/>
    <s v="USD"/>
    <x v="2655"/>
    <n v="1426729210"/>
    <b v="0"/>
    <x v="73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x v="2656"/>
    <n v="1443200818"/>
    <b v="0"/>
    <x v="81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x v="2657"/>
    <n v="1380150010"/>
    <b v="0"/>
    <x v="65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x v="2658"/>
    <n v="1437587713"/>
    <b v="0"/>
    <x v="144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x v="2659"/>
    <n v="1438873007"/>
    <b v="0"/>
    <x v="6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x v="2660"/>
    <n v="1446683797"/>
    <b v="0"/>
    <x v="201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x v="2661"/>
    <n v="1426886974"/>
    <b v="0"/>
    <x v="67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x v="2662"/>
    <n v="1440008439"/>
    <b v="0"/>
    <x v="190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x v="2663"/>
    <n v="1452550416"/>
    <b v="0"/>
    <x v="59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x v="1240"/>
    <x v="0"/>
    <x v="5"/>
    <s v="CAD"/>
    <x v="2664"/>
    <n v="1443449265"/>
    <b v="0"/>
    <x v="33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x v="2665"/>
    <n v="1447203096"/>
    <b v="0"/>
    <x v="202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x v="2666"/>
    <n v="1404174580"/>
    <b v="1"/>
    <x v="65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x v="2667"/>
    <n v="1416419916"/>
    <b v="1"/>
    <x v="87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x v="2668"/>
    <n v="1449436390"/>
    <b v="1"/>
    <x v="5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x v="2669"/>
    <n v="1412081999"/>
    <b v="1"/>
    <x v="3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x v="2670"/>
    <n v="1465398670"/>
    <b v="1"/>
    <x v="199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x v="2671"/>
    <n v="1413059689"/>
    <b v="1"/>
    <x v="60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x v="2672"/>
    <n v="1461337174"/>
    <b v="0"/>
    <x v="82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x v="2673"/>
    <n v="1401756143"/>
    <b v="0"/>
    <x v="74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x v="2674"/>
    <n v="1440529765"/>
    <b v="0"/>
    <x v="84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x v="2675"/>
    <n v="1422489694"/>
    <b v="0"/>
    <x v="83"/>
    <b v="0"/>
    <s v="technology/makerspaces"/>
    <n v="0"/>
    <n v="44"/>
    <x v="2"/>
    <x v="37"/>
  </r>
  <r>
    <n v="2680"/>
    <s v="iHeart Pillow"/>
    <s v="iHeartPillow, Connecting loved ones"/>
    <n v="32000"/>
    <x v="1836"/>
    <x v="2"/>
    <x v="3"/>
    <s v="EUR"/>
    <x v="2676"/>
    <n v="1457327091"/>
    <b v="0"/>
    <x v="80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x v="2677"/>
    <n v="1402867750"/>
    <b v="0"/>
    <x v="84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x v="2678"/>
    <n v="1413838540"/>
    <b v="0"/>
    <x v="9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x v="2679"/>
    <n v="1422641240"/>
    <b v="0"/>
    <x v="8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x v="2680"/>
    <n v="1404165425"/>
    <b v="0"/>
    <x v="80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x v="2681"/>
    <n v="1424968930"/>
    <b v="0"/>
    <x v="29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x v="2682"/>
    <n v="1410391423"/>
    <b v="0"/>
    <x v="78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x v="2683"/>
    <n v="1432999318"/>
    <b v="0"/>
    <x v="78"/>
    <b v="0"/>
    <s v="food/food trucks"/>
    <n v="0"/>
    <n v="0"/>
    <x v="7"/>
    <x v="19"/>
  </r>
  <r>
    <n v="2688"/>
    <s v="Mac N Cheez Food Truck"/>
    <s v="The amazing gourmet Mac N Cheez Food Truck Campaigne!"/>
    <n v="50000"/>
    <x v="1838"/>
    <x v="2"/>
    <x v="0"/>
    <s v="USD"/>
    <x v="2684"/>
    <n v="1422067870"/>
    <b v="0"/>
    <x v="25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x v="2685"/>
    <n v="1467327890"/>
    <b v="0"/>
    <x v="29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x v="2686"/>
    <n v="1429410676"/>
    <b v="0"/>
    <x v="115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x v="428"/>
    <x v="2"/>
    <x v="5"/>
    <s v="CAD"/>
    <x v="2687"/>
    <n v="1427390557"/>
    <b v="0"/>
    <x v="84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x v="2688"/>
    <n v="1424678460"/>
    <b v="0"/>
    <x v="29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x v="2689"/>
    <n v="1405307966"/>
    <b v="0"/>
    <x v="8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x v="2690"/>
    <n v="1409109739"/>
    <b v="0"/>
    <x v="29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x v="2691"/>
    <n v="1423801318"/>
    <b v="0"/>
    <x v="8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x v="2692"/>
    <n v="1416600960"/>
    <b v="0"/>
    <x v="44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x v="2693"/>
    <n v="1435876423"/>
    <b v="0"/>
    <x v="47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x v="2694"/>
    <n v="1401312808"/>
    <b v="0"/>
    <x v="84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x v="2695"/>
    <n v="1404941463"/>
    <b v="0"/>
    <x v="78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x v="2696"/>
    <n v="1408481972"/>
    <b v="0"/>
    <x v="80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x v="2697"/>
    <n v="1488911734"/>
    <b v="0"/>
    <x v="67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x v="2698"/>
    <n v="1488827677"/>
    <b v="1"/>
    <x v="55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x v="2699"/>
    <n v="1485016430"/>
    <b v="0"/>
    <x v="43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x v="2700"/>
    <n v="1487709714"/>
    <b v="0"/>
    <x v="63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x v="1846"/>
    <x v="3"/>
    <x v="0"/>
    <s v="USD"/>
    <x v="2701"/>
    <n v="1486504758"/>
    <b v="0"/>
    <x v="22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x v="2702"/>
    <n v="1410937483"/>
    <b v="1"/>
    <x v="40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x v="2703"/>
    <n v="1367088443"/>
    <b v="1"/>
    <x v="476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x v="2704"/>
    <n v="1463935526"/>
    <b v="1"/>
    <x v="477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x v="2705"/>
    <n v="1472528141"/>
    <b v="1"/>
    <x v="47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s v="USD"/>
    <x v="2706"/>
    <n v="1404797428"/>
    <b v="1"/>
    <x v="479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x v="2707"/>
    <n v="1400694790"/>
    <b v="1"/>
    <x v="196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x v="2708"/>
    <n v="1370568560"/>
    <b v="1"/>
    <x v="235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x v="2709"/>
    <n v="1447515684"/>
    <b v="1"/>
    <x v="48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s v="USD"/>
    <x v="2710"/>
    <n v="1474040596"/>
    <b v="1"/>
    <x v="120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x v="2711"/>
    <n v="1453109628"/>
    <b v="1"/>
    <x v="48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x v="2712"/>
    <n v="1441699193"/>
    <b v="1"/>
    <x v="482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x v="2713"/>
    <n v="1414015049"/>
    <b v="1"/>
    <x v="166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x v="2714"/>
    <n v="1459865945"/>
    <b v="1"/>
    <x v="265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x v="2715"/>
    <n v="1455756294"/>
    <b v="0"/>
    <x v="50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x v="2716"/>
    <n v="1476270653"/>
    <b v="0"/>
    <x v="210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x v="2717"/>
    <n v="1375880598"/>
    <b v="0"/>
    <x v="314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x v="2718"/>
    <n v="1480538053"/>
    <b v="0"/>
    <x v="333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x v="2719"/>
    <n v="1414872488"/>
    <b v="0"/>
    <x v="282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x v="2720"/>
    <n v="1436860259"/>
    <b v="0"/>
    <x v="483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x v="2721"/>
    <n v="1484070735"/>
    <b v="0"/>
    <x v="116"/>
    <b v="1"/>
    <s v="technology/hardware"/>
    <n v="145"/>
    <n v="511.65"/>
    <x v="2"/>
    <x v="30"/>
  </r>
  <r>
    <n v="2726"/>
    <s v="Krimston TWO - Dual SIM case for iPhone"/>
    <s v="Krimston TWO: iPhone Dual SIM Case"/>
    <n v="100000"/>
    <x v="1867"/>
    <x v="0"/>
    <x v="0"/>
    <s v="USD"/>
    <x v="2722"/>
    <n v="1458741311"/>
    <b v="0"/>
    <x v="442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x v="2723"/>
    <n v="1436804063"/>
    <b v="0"/>
    <x v="484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x v="2724"/>
    <n v="1448461434"/>
    <b v="0"/>
    <x v="413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x v="2725"/>
    <n v="1427867197"/>
    <b v="0"/>
    <x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x v="2726"/>
    <n v="1363611575"/>
    <b v="0"/>
    <x v="345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x v="2727"/>
    <n v="1408624622"/>
    <b v="0"/>
    <x v="7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x v="2728"/>
    <n v="1366917828"/>
    <b v="0"/>
    <x v="9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x v="2729"/>
    <n v="1423463574"/>
    <b v="0"/>
    <x v="46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x v="2730"/>
    <n v="1473782592"/>
    <b v="0"/>
    <x v="430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x v="2731"/>
    <n v="1360551250"/>
    <b v="0"/>
    <x v="485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x v="2732"/>
    <n v="1395676773"/>
    <b v="0"/>
    <x v="6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x v="2733"/>
    <n v="1386108087"/>
    <b v="0"/>
    <x v="231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x v="2734"/>
    <n v="1473218804"/>
    <b v="0"/>
    <x v="41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x v="2735"/>
    <n v="1395436717"/>
    <b v="0"/>
    <x v="277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x v="2736"/>
    <n v="1423529152"/>
    <b v="0"/>
    <x v="5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s v="USD"/>
    <x v="2737"/>
    <n v="1412005602"/>
    <b v="0"/>
    <x v="80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x v="2738"/>
    <n v="1335892587"/>
    <b v="0"/>
    <x v="59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x v="2739"/>
    <n v="1474271607"/>
    <b v="0"/>
    <x v="78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x v="2740"/>
    <n v="1327886998"/>
    <b v="0"/>
    <x v="19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x v="2741"/>
    <n v="1337125368"/>
    <b v="0"/>
    <x v="72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x v="2742"/>
    <n v="1406745911"/>
    <b v="0"/>
    <x v="10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x v="2743"/>
    <n v="1337095997"/>
    <b v="0"/>
    <x v="80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x v="2744"/>
    <n v="1470243802"/>
    <b v="0"/>
    <x v="80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x v="2745"/>
    <n v="1425582637"/>
    <b v="0"/>
    <x v="84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x v="2746"/>
    <n v="1340055345"/>
    <b v="0"/>
    <x v="78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x v="2747"/>
    <n v="1397855842"/>
    <b v="0"/>
    <x v="78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x v="2748"/>
    <n v="1320776504"/>
    <b v="0"/>
    <x v="25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x v="2749"/>
    <n v="1343425023"/>
    <b v="0"/>
    <x v="22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x v="2750"/>
    <n v="1407856551"/>
    <b v="0"/>
    <x v="78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x v="2751"/>
    <n v="1425927527"/>
    <b v="0"/>
    <x v="41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x v="2752"/>
    <n v="1386884201"/>
    <b v="0"/>
    <x v="51"/>
    <b v="0"/>
    <s v="publishing/children's books"/>
    <n v="10"/>
    <n v="31.76"/>
    <x v="3"/>
    <x v="39"/>
  </r>
  <r>
    <n v="2757"/>
    <s v="C is for Crooked"/>
    <s v="A children's letter book that Lampoons Hillary Clinton"/>
    <n v="1500"/>
    <x v="115"/>
    <x v="2"/>
    <x v="0"/>
    <s v="USD"/>
    <x v="2753"/>
    <n v="1469202332"/>
    <b v="0"/>
    <x v="84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x v="2754"/>
    <n v="1474886183"/>
    <b v="0"/>
    <x v="79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x v="2755"/>
    <n v="1464943666"/>
    <b v="0"/>
    <x v="84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x v="2756"/>
    <n v="1369134258"/>
    <b v="0"/>
    <x v="78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x v="2757"/>
    <n v="1354584693"/>
    <b v="0"/>
    <x v="80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x v="2758"/>
    <n v="1326934395"/>
    <b v="0"/>
    <x v="29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x v="2759"/>
    <n v="1365515684"/>
    <b v="0"/>
    <x v="8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x v="2760"/>
    <n v="1335855631"/>
    <b v="0"/>
    <x v="80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x v="2761"/>
    <n v="1350050028"/>
    <b v="0"/>
    <x v="78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x v="2762"/>
    <n v="1310486518"/>
    <b v="0"/>
    <x v="80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x v="2763"/>
    <n v="1434582050"/>
    <b v="0"/>
    <x v="8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x v="2764"/>
    <n v="1330440323"/>
    <b v="0"/>
    <x v="69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x v="2765"/>
    <n v="1397677790"/>
    <b v="0"/>
    <x v="84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x v="2766"/>
    <n v="1392569730"/>
    <b v="0"/>
    <x v="51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x v="2767"/>
    <n v="1355489140"/>
    <b v="0"/>
    <x v="78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x v="2768"/>
    <n v="1379710294"/>
    <b v="0"/>
    <x v="78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x v="2769"/>
    <n v="1460666721"/>
    <b v="0"/>
    <x v="29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x v="2770"/>
    <n v="1360119728"/>
    <b v="0"/>
    <x v="62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x v="2771"/>
    <n v="1321402754"/>
    <b v="0"/>
    <x v="84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x v="2772"/>
    <n v="1431414476"/>
    <b v="0"/>
    <x v="17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x v="2773"/>
    <n v="1434557004"/>
    <b v="0"/>
    <x v="29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x v="2774"/>
    <n v="1406417306"/>
    <b v="0"/>
    <x v="41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x v="2775"/>
    <n v="1445609021"/>
    <b v="0"/>
    <x v="29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x v="2776"/>
    <n v="1486550688"/>
    <b v="0"/>
    <x v="78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x v="2777"/>
    <n v="1421274954"/>
    <b v="0"/>
    <x v="33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x v="2778"/>
    <n v="1421964718"/>
    <b v="0"/>
    <x v="59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x v="2779"/>
    <n v="1428583846"/>
    <b v="0"/>
    <x v="42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x v="2780"/>
    <n v="1412794443"/>
    <b v="0"/>
    <x v="52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x v="2781"/>
    <n v="1467865967"/>
    <b v="0"/>
    <x v="136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s v="GBP"/>
    <x v="2782"/>
    <n v="1403703580"/>
    <b v="0"/>
    <x v="142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x v="2783"/>
    <n v="1403066752"/>
    <b v="0"/>
    <x v="44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x v="2784"/>
    <n v="1467219043"/>
    <b v="0"/>
    <x v="9"/>
    <b v="1"/>
    <s v="theater/plays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x v="2785"/>
    <n v="1424477934"/>
    <b v="0"/>
    <x v="5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x v="2786"/>
    <n v="1421101903"/>
    <b v="0"/>
    <x v="3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x v="2787"/>
    <n v="1470778559"/>
    <b v="0"/>
    <x v="33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x v="2788"/>
    <n v="1435469559"/>
    <b v="0"/>
    <x v="5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x v="2789"/>
    <n v="1434881005"/>
    <b v="0"/>
    <x v="196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x v="2790"/>
    <n v="1455640559"/>
    <b v="0"/>
    <x v="8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x v="2791"/>
    <n v="1400675841"/>
    <b v="0"/>
    <x v="9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x v="2792"/>
    <n v="1401972028"/>
    <b v="0"/>
    <x v="64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x v="2793"/>
    <n v="1402266840"/>
    <b v="0"/>
    <x v="225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x v="2794"/>
    <n v="1437063121"/>
    <b v="0"/>
    <x v="237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x v="2795"/>
    <n v="1463466070"/>
    <b v="0"/>
    <x v="208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x v="2796"/>
    <n v="1415193366"/>
    <b v="0"/>
    <x v="162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x v="2797"/>
    <n v="1411019409"/>
    <b v="0"/>
    <x v="62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x v="2798"/>
    <n v="1436283107"/>
    <b v="0"/>
    <x v="24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x v="2799"/>
    <n v="1433295276"/>
    <b v="0"/>
    <x v="26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x v="2800"/>
    <n v="1409395990"/>
    <b v="0"/>
    <x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x v="2801"/>
    <n v="1438085273"/>
    <b v="0"/>
    <x v="59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x v="2802"/>
    <n v="1435645490"/>
    <b v="0"/>
    <x v="88"/>
    <b v="1"/>
    <s v="theater/plays"/>
    <n v="112"/>
    <n v="44.25"/>
    <x v="1"/>
    <x v="6"/>
  </r>
  <r>
    <n v="2807"/>
    <s v="The Commission Theatre Co."/>
    <s v="Bringing Shakespeare back to the Playwrights"/>
    <n v="5000"/>
    <x v="540"/>
    <x v="0"/>
    <x v="0"/>
    <s v="USD"/>
    <x v="2803"/>
    <n v="1433019438"/>
    <b v="0"/>
    <x v="251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x v="2804"/>
    <n v="1437682735"/>
    <b v="0"/>
    <x v="50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x v="2805"/>
    <n v="1458647725"/>
    <b v="0"/>
    <x v="64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x v="2806"/>
    <n v="1398828064"/>
    <b v="0"/>
    <x v="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x v="2807"/>
    <n v="1422100503"/>
    <b v="0"/>
    <x v="52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x v="2808"/>
    <n v="1424368298"/>
    <b v="0"/>
    <x v="1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x v="2809"/>
    <n v="1479577761"/>
    <b v="0"/>
    <x v="93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x v="2810"/>
    <n v="1428572115"/>
    <b v="0"/>
    <x v="31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x v="2811"/>
    <n v="1468003109"/>
    <b v="0"/>
    <x v="25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x v="2812"/>
    <n v="1435921992"/>
    <b v="0"/>
    <x v="3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x v="2813"/>
    <n v="1421680462"/>
    <b v="0"/>
    <x v="51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x v="2814"/>
    <n v="1441290086"/>
    <b v="0"/>
    <x v="33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x v="2815"/>
    <n v="1431693409"/>
    <b v="0"/>
    <x v="201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x v="2816"/>
    <n v="1454337589"/>
    <b v="0"/>
    <x v="9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x v="2817"/>
    <n v="1408918135"/>
    <b v="0"/>
    <x v="2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x v="2818"/>
    <n v="1424881492"/>
    <b v="0"/>
    <x v="225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x v="2819"/>
    <n v="1425428206"/>
    <b v="0"/>
    <x v="25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x v="2820"/>
    <n v="1431412196"/>
    <b v="0"/>
    <x v="41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x v="2821"/>
    <n v="1446663686"/>
    <b v="0"/>
    <x v="13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x v="2822"/>
    <n v="1434415812"/>
    <b v="0"/>
    <x v="10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x v="2823"/>
    <n v="1462379066"/>
    <b v="0"/>
    <x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x v="2824"/>
    <n v="1441606869"/>
    <b v="0"/>
    <x v="174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x v="2825"/>
    <n v="1462443918"/>
    <b v="0"/>
    <x v="88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x v="2826"/>
    <n v="1398802148"/>
    <b v="0"/>
    <x v="202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x v="2827"/>
    <n v="1434484070"/>
    <b v="0"/>
    <x v="47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x v="2828"/>
    <n v="1414342894"/>
    <b v="0"/>
    <x v="195"/>
    <b v="1"/>
    <s v="theater/plays"/>
    <n v="115"/>
    <n v="30.19"/>
    <x v="1"/>
    <x v="6"/>
  </r>
  <r>
    <n v="2833"/>
    <s v="Star Man Rocket Man"/>
    <s v="A new play about exploring outer space"/>
    <n v="2700"/>
    <x v="1920"/>
    <x v="0"/>
    <x v="0"/>
    <s v="USD"/>
    <x v="2829"/>
    <n v="1442804633"/>
    <b v="0"/>
    <x v="2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x v="2830"/>
    <n v="1421362930"/>
    <b v="0"/>
    <x v="64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x v="2831"/>
    <n v="1446742417"/>
    <b v="0"/>
    <x v="251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x v="2832"/>
    <n v="1484115418"/>
    <b v="0"/>
    <x v="202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x v="2833"/>
    <n v="1446241684"/>
    <b v="0"/>
    <x v="64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x v="2834"/>
    <n v="1406039696"/>
    <b v="0"/>
    <x v="241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x v="2835"/>
    <n v="1406958354"/>
    <b v="0"/>
    <x v="162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x v="2836"/>
    <n v="1424825479"/>
    <b v="0"/>
    <x v="46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x v="2837"/>
    <n v="1444844697"/>
    <b v="0"/>
    <x v="29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x v="2838"/>
    <n v="1401058295"/>
    <b v="0"/>
    <x v="78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x v="2839"/>
    <n v="1462210950"/>
    <b v="0"/>
    <x v="78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x v="2840"/>
    <n v="1480943180"/>
    <b v="0"/>
    <x v="29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x v="2841"/>
    <n v="1428539033"/>
    <b v="0"/>
    <x v="70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x v="2842"/>
    <n v="1429029394"/>
    <b v="0"/>
    <x v="78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x v="2843"/>
    <n v="1458847265"/>
    <b v="0"/>
    <x v="78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x v="2844"/>
    <n v="1430321659"/>
    <b v="0"/>
    <x v="8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x v="2845"/>
    <n v="1458814600"/>
    <b v="0"/>
    <x v="29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x v="2846"/>
    <n v="1407370211"/>
    <b v="0"/>
    <x v="62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x v="2847"/>
    <n v="1453334629"/>
    <b v="0"/>
    <x v="78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x v="2848"/>
    <n v="1400720703"/>
    <b v="0"/>
    <x v="79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x v="2849"/>
    <n v="1405485297"/>
    <b v="0"/>
    <x v="78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x v="2850"/>
    <n v="1429290719"/>
    <b v="0"/>
    <x v="25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x v="2851"/>
    <n v="1451607071"/>
    <b v="0"/>
    <x v="81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x v="2852"/>
    <n v="1433897647"/>
    <b v="0"/>
    <x v="79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x v="2853"/>
    <n v="1482444295"/>
    <b v="0"/>
    <x v="41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x v="2854"/>
    <n v="1415711095"/>
    <b v="0"/>
    <x v="78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x v="2855"/>
    <n v="1439800904"/>
    <b v="0"/>
    <x v="29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x v="2856"/>
    <n v="1461179576"/>
    <b v="0"/>
    <x v="82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x v="2857"/>
    <n v="1441894248"/>
    <b v="0"/>
    <x v="8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x v="2858"/>
    <n v="1401044229"/>
    <b v="0"/>
    <x v="8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x v="2859"/>
    <n v="1405095123"/>
    <b v="0"/>
    <x v="29"/>
    <b v="0"/>
    <s v="theater/plays"/>
    <n v="0"/>
    <n v="20"/>
    <x v="1"/>
    <x v="6"/>
  </r>
  <r>
    <n v="2864"/>
    <s v="'Haunting Julia' by Alan Ayckbourn"/>
    <s v="Accessible, original theatre for all!"/>
    <n v="2500"/>
    <x v="130"/>
    <x v="2"/>
    <x v="1"/>
    <s v="GBP"/>
    <x v="2860"/>
    <n v="1434552207"/>
    <b v="0"/>
    <x v="8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x v="2861"/>
    <n v="1415328259"/>
    <b v="0"/>
    <x v="78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x v="2862"/>
    <n v="1473893721"/>
    <b v="0"/>
    <x v="84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x v="2863"/>
    <n v="1465533672"/>
    <b v="0"/>
    <x v="73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x v="2864"/>
    <n v="1473105054"/>
    <b v="0"/>
    <x v="65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x v="2865"/>
    <n v="1466345681"/>
    <b v="0"/>
    <x v="81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x v="2866"/>
    <n v="1397709165"/>
    <b v="0"/>
    <x v="82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x v="2867"/>
    <n v="1417455813"/>
    <b v="0"/>
    <x v="62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x v="2868"/>
    <n v="1429584438"/>
    <b v="0"/>
    <x v="78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x v="2869"/>
    <n v="1419881831"/>
    <b v="0"/>
    <x v="22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x v="2870"/>
    <n v="1482092186"/>
    <b v="0"/>
    <x v="8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x v="2871"/>
    <n v="1459825493"/>
    <b v="0"/>
    <x v="8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x v="2872"/>
    <n v="1434477079"/>
    <b v="0"/>
    <x v="78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x v="2873"/>
    <n v="1477781724"/>
    <b v="0"/>
    <x v="79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x v="2874"/>
    <n v="1430750795"/>
    <b v="0"/>
    <x v="80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x v="2875"/>
    <n v="1450718661"/>
    <b v="0"/>
    <x v="29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x v="2876"/>
    <n v="1436305452"/>
    <b v="0"/>
    <x v="60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x v="2877"/>
    <n v="1412432436"/>
    <b v="0"/>
    <x v="78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x v="2878"/>
    <n v="1459520318"/>
    <b v="0"/>
    <x v="80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x v="2879"/>
    <n v="1451684437"/>
    <b v="0"/>
    <x v="81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x v="2880"/>
    <n v="1415208435"/>
    <b v="0"/>
    <x v="80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x v="2881"/>
    <n v="1423705801"/>
    <b v="0"/>
    <x v="81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x v="2882"/>
    <n v="1442243484"/>
    <b v="0"/>
    <x v="29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x v="2883"/>
    <n v="1418379324"/>
    <b v="0"/>
    <x v="29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x v="2884"/>
    <n v="1412945440"/>
    <b v="0"/>
    <x v="78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x v="2885"/>
    <n v="1406752985"/>
    <b v="0"/>
    <x v="25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x v="2886"/>
    <n v="1405100992"/>
    <b v="0"/>
    <x v="8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x v="2887"/>
    <n v="1455570728"/>
    <b v="0"/>
    <x v="73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x v="2888"/>
    <n v="1408381704"/>
    <b v="0"/>
    <x v="57"/>
    <b v="0"/>
    <s v="theater/plays"/>
    <n v="9"/>
    <n v="29.41"/>
    <x v="1"/>
    <x v="6"/>
  </r>
  <r>
    <n v="2893"/>
    <s v="REDISCOVERING KIA THE PLAY"/>
    <s v="Fundraising for REDISCOVERING KIA THE PLAY"/>
    <n v="5000"/>
    <x v="379"/>
    <x v="2"/>
    <x v="0"/>
    <s v="USD"/>
    <x v="2889"/>
    <n v="1415644395"/>
    <b v="0"/>
    <x v="84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x v="2890"/>
    <n v="1422920415"/>
    <b v="0"/>
    <x v="78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x v="2891"/>
    <n v="1403356792"/>
    <b v="0"/>
    <x v="80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x v="2892"/>
    <n v="1480283321"/>
    <b v="0"/>
    <x v="8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x v="2893"/>
    <n v="1441985458"/>
    <b v="0"/>
    <x v="8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x v="2894"/>
    <n v="1443715053"/>
    <b v="0"/>
    <x v="8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x v="2895"/>
    <n v="1464141158"/>
    <b v="0"/>
    <x v="78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x v="2896"/>
    <n v="1404970632"/>
    <b v="0"/>
    <x v="63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x v="2897"/>
    <n v="1418161339"/>
    <b v="0"/>
    <x v="84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x v="2898"/>
    <n v="1437820396"/>
    <b v="0"/>
    <x v="29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x v="2899"/>
    <n v="1436587218"/>
    <b v="0"/>
    <x v="80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x v="2900"/>
    <n v="1414538031"/>
    <b v="0"/>
    <x v="80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x v="2901"/>
    <n v="1472001713"/>
    <b v="0"/>
    <x v="5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x v="2902"/>
    <n v="1436888066"/>
    <b v="0"/>
    <x v="63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x v="2903"/>
    <n v="1458075837"/>
    <b v="0"/>
    <x v="84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x v="2904"/>
    <n v="1462815219"/>
    <b v="0"/>
    <x v="81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x v="2905"/>
    <n v="1413527001"/>
    <b v="0"/>
    <x v="29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x v="2906"/>
    <n v="1428955887"/>
    <b v="0"/>
    <x v="29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x v="2907"/>
    <n v="1431973626"/>
    <b v="0"/>
    <x v="25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x v="2908"/>
    <n v="1450235374"/>
    <b v="0"/>
    <x v="55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x v="2909"/>
    <n v="1404857339"/>
    <b v="0"/>
    <x v="84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x v="2910"/>
    <n v="1421185594"/>
    <b v="0"/>
    <x v="29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x v="2911"/>
    <n v="1455528790"/>
    <b v="0"/>
    <x v="8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x v="2912"/>
    <n v="1398511589"/>
    <b v="0"/>
    <x v="63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x v="2913"/>
    <n v="1440826647"/>
    <b v="0"/>
    <x v="82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x v="2914"/>
    <n v="1443712007"/>
    <b v="0"/>
    <x v="9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x v="2915"/>
    <n v="1404658329"/>
    <b v="0"/>
    <x v="79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x v="2916"/>
    <n v="1424718070"/>
    <b v="0"/>
    <x v="62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x v="2917"/>
    <n v="1409087804"/>
    <b v="0"/>
    <x v="8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x v="2918"/>
    <n v="1428094727"/>
    <b v="0"/>
    <x v="79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x v="2919"/>
    <n v="1420774779"/>
    <b v="0"/>
    <x v="73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x v="2920"/>
    <n v="1428585710"/>
    <b v="0"/>
    <x v="206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x v="2921"/>
    <n v="1407852068"/>
    <b v="0"/>
    <x v="473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x v="2922"/>
    <n v="1423506179"/>
    <b v="0"/>
    <x v="133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x v="2923"/>
    <n v="1402934629"/>
    <b v="0"/>
    <x v="64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x v="2924"/>
    <n v="1454543846"/>
    <b v="0"/>
    <x v="5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x v="2925"/>
    <n v="1398432758"/>
    <b v="0"/>
    <x v="58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x v="2926"/>
    <n v="1428415264"/>
    <b v="0"/>
    <x v="95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x v="2927"/>
    <n v="1408604363"/>
    <b v="0"/>
    <x v="82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x v="2928"/>
    <n v="1421812637"/>
    <b v="0"/>
    <x v="44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x v="2929"/>
    <n v="1462489053"/>
    <b v="0"/>
    <x v="241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x v="2930"/>
    <n v="1400253364"/>
    <b v="0"/>
    <x v="7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x v="2931"/>
    <n v="1467468008"/>
    <b v="0"/>
    <x v="70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x v="2932"/>
    <n v="1412091423"/>
    <b v="0"/>
    <x v="69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x v="41"/>
    <x v="0"/>
    <x v="1"/>
    <s v="GBP"/>
    <x v="2933"/>
    <n v="1402657113"/>
    <b v="0"/>
    <x v="16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x v="2934"/>
    <n v="1420044814"/>
    <b v="0"/>
    <x v="58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x v="2935"/>
    <n v="1406316312"/>
    <b v="0"/>
    <x v="20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x v="2936"/>
    <n v="1418150018"/>
    <b v="0"/>
    <x v="51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x v="2937"/>
    <n v="1422658955"/>
    <b v="0"/>
    <x v="29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x v="2938"/>
    <n v="1448565459"/>
    <b v="0"/>
    <x v="91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x v="2939"/>
    <n v="1426302380"/>
    <b v="0"/>
    <x v="78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x v="2940"/>
    <n v="1431122198"/>
    <b v="0"/>
    <x v="29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x v="2941"/>
    <n v="1429845660"/>
    <b v="0"/>
    <x v="78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x v="2942"/>
    <n v="1468673092"/>
    <b v="0"/>
    <x v="84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x v="2943"/>
    <n v="1475760567"/>
    <b v="0"/>
    <x v="62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x v="2944"/>
    <n v="1428075293"/>
    <b v="0"/>
    <x v="82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x v="2945"/>
    <n v="1445370317"/>
    <b v="0"/>
    <x v="84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x v="2946"/>
    <n v="1450946752"/>
    <b v="0"/>
    <x v="78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x v="2947"/>
    <n v="1408648573"/>
    <b v="0"/>
    <x v="6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x v="2948"/>
    <n v="1473957239"/>
    <b v="0"/>
    <x v="22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x v="2949"/>
    <n v="1441738821"/>
    <b v="0"/>
    <x v="8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x v="2950"/>
    <n v="1487944803"/>
    <b v="0"/>
    <x v="78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x v="2951"/>
    <n v="1431884849"/>
    <b v="0"/>
    <x v="202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x v="2952"/>
    <n v="1459810850"/>
    <b v="0"/>
    <x v="9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x v="2953"/>
    <n v="1422317772"/>
    <b v="0"/>
    <x v="8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x v="2954"/>
    <n v="1457548917"/>
    <b v="0"/>
    <x v="78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x v="2955"/>
    <n v="1462666325"/>
    <b v="0"/>
    <x v="78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x v="2956"/>
    <n v="1407867023"/>
    <b v="0"/>
    <x v="78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x v="2957"/>
    <n v="1424927159"/>
    <b v="0"/>
    <x v="52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x v="2958"/>
    <n v="1422769906"/>
    <b v="0"/>
    <x v="9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x v="2959"/>
    <n v="1433243824"/>
    <b v="0"/>
    <x v="15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x v="2960"/>
    <n v="1404769819"/>
    <b v="0"/>
    <x v="193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x v="2961"/>
    <n v="1433698233"/>
    <b v="0"/>
    <x v="70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x v="2962"/>
    <n v="1439833412"/>
    <b v="0"/>
    <x v="130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x v="2963"/>
    <n v="1423284292"/>
    <b v="0"/>
    <x v="26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x v="2964"/>
    <n v="1470227660"/>
    <b v="0"/>
    <x v="5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x v="2965"/>
    <n v="1428087153"/>
    <b v="0"/>
    <x v="5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x v="2966"/>
    <n v="1403107451"/>
    <b v="0"/>
    <x v="110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x v="2967"/>
    <n v="1406908078"/>
    <b v="0"/>
    <x v="68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s v="USD"/>
    <x v="2968"/>
    <n v="1479609520"/>
    <b v="0"/>
    <x v="5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x v="2969"/>
    <n v="1449171508"/>
    <b v="0"/>
    <x v="51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x v="2970"/>
    <n v="1409275671"/>
    <b v="0"/>
    <x v="45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x v="2971"/>
    <n v="1414599886"/>
    <b v="0"/>
    <x v="116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x v="2972"/>
    <n v="1456421530"/>
    <b v="0"/>
    <x v="25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x v="2973"/>
    <n v="1421960934"/>
    <b v="0"/>
    <x v="209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x v="2974"/>
    <n v="1412954547"/>
    <b v="0"/>
    <x v="38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x v="2975"/>
    <n v="1419104823"/>
    <b v="0"/>
    <x v="67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x v="2976"/>
    <n v="1438639130"/>
    <b v="0"/>
    <x v="5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x v="2977"/>
    <n v="1439126756"/>
    <b v="1"/>
    <x v="174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x v="2978"/>
    <n v="1452616143"/>
    <b v="1"/>
    <x v="211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x v="2979"/>
    <n v="1410534636"/>
    <b v="1"/>
    <x v="486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x v="2980"/>
    <n v="1469428881"/>
    <b v="1"/>
    <x v="423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x v="2981"/>
    <n v="1476228128"/>
    <b v="0"/>
    <x v="112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x v="2982"/>
    <n v="1456920006"/>
    <b v="0"/>
    <x v="6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x v="2983"/>
    <n v="1473837751"/>
    <b v="0"/>
    <x v="236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x v="2984"/>
    <n v="1463820081"/>
    <b v="0"/>
    <x v="33"/>
    <b v="1"/>
    <s v="theater/spaces"/>
    <n v="100"/>
    <n v="35.71"/>
    <x v="1"/>
    <x v="38"/>
  </r>
  <r>
    <n v="2989"/>
    <s v="Let's Light Up The Gem!"/>
    <s v="Bring the movies back to Bethel, Maine."/>
    <n v="20000"/>
    <x v="1987"/>
    <x v="0"/>
    <x v="0"/>
    <s v="USD"/>
    <x v="2985"/>
    <n v="1448756962"/>
    <b v="0"/>
    <x v="487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x v="2986"/>
    <n v="1449150420"/>
    <b v="0"/>
    <x v="74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x v="2987"/>
    <n v="1483646730"/>
    <b v="0"/>
    <x v="251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x v="2988"/>
    <n v="1473445510"/>
    <b v="0"/>
    <x v="31"/>
    <b v="1"/>
    <s v="theater/spaces"/>
    <n v="105"/>
    <n v="48.98"/>
    <x v="1"/>
    <x v="38"/>
  </r>
  <r>
    <n v="2993"/>
    <s v="TRUE WEST: Think, Dog! Productions"/>
    <s v="Help us build the Kitchen from Hell!"/>
    <n v="1000"/>
    <x v="1141"/>
    <x v="0"/>
    <x v="0"/>
    <s v="USD"/>
    <x v="2989"/>
    <n v="1453406867"/>
    <b v="0"/>
    <x v="19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x v="2990"/>
    <n v="1409743772"/>
    <b v="0"/>
    <x v="211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x v="2991"/>
    <n v="1482249471"/>
    <b v="0"/>
    <x v="437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x v="2992"/>
    <n v="1427493240"/>
    <b v="0"/>
    <x v="413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x v="2993"/>
    <n v="1486661793"/>
    <b v="0"/>
    <x v="248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x v="2994"/>
    <n v="1400474329"/>
    <b v="0"/>
    <x v="488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x v="807"/>
    <n v="1487094360"/>
    <b v="0"/>
    <x v="9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x v="2995"/>
    <n v="1484682670"/>
    <b v="0"/>
    <x v="22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x v="2996"/>
    <n v="1465853382"/>
    <b v="0"/>
    <x v="489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x v="2997"/>
    <n v="1353960252"/>
    <b v="0"/>
    <x v="201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x v="2998"/>
    <n v="1454098976"/>
    <b v="0"/>
    <x v="5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x v="2999"/>
    <n v="1413493724"/>
    <b v="0"/>
    <x v="490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x v="3000"/>
    <n v="1410019905"/>
    <b v="0"/>
    <x v="115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x v="3001"/>
    <n v="1415988591"/>
    <b v="0"/>
    <x v="174"/>
    <b v="1"/>
    <s v="theater/spaces"/>
    <n v="108"/>
    <n v="88.87"/>
    <x v="1"/>
    <x v="38"/>
  </r>
  <r>
    <n v="3007"/>
    <s v="Bethlem"/>
    <s v="Consuite for 2015 CoreCon.  An adventure into insanity."/>
    <n v="600"/>
    <x v="1144"/>
    <x v="0"/>
    <x v="0"/>
    <s v="USD"/>
    <x v="3002"/>
    <n v="1428124283"/>
    <b v="0"/>
    <x v="9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x v="3003"/>
    <n v="1450760719"/>
    <b v="0"/>
    <x v="55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x v="3004"/>
    <n v="1414417240"/>
    <b v="0"/>
    <x v="130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x v="3005"/>
    <n v="1419364719"/>
    <b v="0"/>
    <x v="41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x v="3006"/>
    <n v="1448536516"/>
    <b v="0"/>
    <x v="20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x v="3007"/>
    <n v="1421772730"/>
    <b v="0"/>
    <x v="16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x v="3008"/>
    <n v="1432325049"/>
    <b v="0"/>
    <x v="329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x v="3009"/>
    <n v="1412737080"/>
    <b v="0"/>
    <x v="491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x v="3010"/>
    <n v="1401125238"/>
    <b v="0"/>
    <x v="244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x v="3011"/>
    <n v="1400504952"/>
    <b v="0"/>
    <x v="17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x v="3012"/>
    <n v="1405974243"/>
    <b v="0"/>
    <x v="180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x v="3013"/>
    <n v="1433747376"/>
    <b v="0"/>
    <x v="14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x v="3014"/>
    <n v="1398801620"/>
    <b v="0"/>
    <x v="334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x v="3015"/>
    <n v="1434399533"/>
    <b v="0"/>
    <x v="209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x v="3016"/>
    <n v="1476715869"/>
    <b v="0"/>
    <x v="27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x v="3017"/>
    <n v="1468450409"/>
    <b v="0"/>
    <x v="95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x v="3018"/>
    <n v="1430151186"/>
    <b v="0"/>
    <x v="79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x v="3019"/>
    <n v="1346975475"/>
    <b v="0"/>
    <x v="0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x v="3020"/>
    <n v="1399032813"/>
    <b v="0"/>
    <x v="108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x v="3021"/>
    <n v="1487329292"/>
    <b v="0"/>
    <x v="20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x v="3022"/>
    <n v="1424278451"/>
    <b v="0"/>
    <x v="492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x v="3023"/>
    <n v="1468650025"/>
    <b v="0"/>
    <x v="221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x v="3024"/>
    <n v="1413824447"/>
    <b v="0"/>
    <x v="493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x v="3025"/>
    <n v="1439834171"/>
    <b v="0"/>
    <x v="14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x v="3026"/>
    <n v="1471295447"/>
    <b v="0"/>
    <x v="60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x v="3027"/>
    <n v="1439341459"/>
    <b v="0"/>
    <x v="20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x v="3028"/>
    <n v="1468895925"/>
    <b v="0"/>
    <x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x v="3029"/>
    <n v="1475326255"/>
    <b v="0"/>
    <x v="494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x v="3030"/>
    <n v="1365082009"/>
    <b v="0"/>
    <x v="495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x v="3031"/>
    <n v="1373568644"/>
    <b v="0"/>
    <x v="313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x v="3032"/>
    <n v="1279574773"/>
    <b v="0"/>
    <x v="58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x v="3033"/>
    <n v="1451887397"/>
    <b v="0"/>
    <x v="74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x v="3034"/>
    <n v="1386011038"/>
    <b v="0"/>
    <x v="163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x v="3035"/>
    <n v="1434999621"/>
    <b v="0"/>
    <x v="288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x v="3036"/>
    <n v="1450731048"/>
    <b v="0"/>
    <x v="1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x v="3037"/>
    <n v="1441557047"/>
    <b v="0"/>
    <x v="7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x v="3038"/>
    <n v="1426815699"/>
    <b v="0"/>
    <x v="130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x v="3039"/>
    <n v="1453137998"/>
    <b v="0"/>
    <x v="239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x v="3040"/>
    <n v="1406087055"/>
    <b v="0"/>
    <x v="31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x v="3041"/>
    <n v="1407784586"/>
    <b v="0"/>
    <x v="6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x v="3042"/>
    <n v="1457999054"/>
    <b v="0"/>
    <x v="9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x v="3043"/>
    <n v="1417556262"/>
    <b v="0"/>
    <x v="5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x v="3044"/>
    <n v="1431649255"/>
    <b v="0"/>
    <x v="241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x v="3045"/>
    <n v="1459828960"/>
    <b v="0"/>
    <x v="82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x v="3046"/>
    <n v="1483955945"/>
    <b v="1"/>
    <x v="2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x v="3047"/>
    <n v="1430237094"/>
    <b v="0"/>
    <x v="84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x v="3048"/>
    <n v="1407781013"/>
    <b v="0"/>
    <x v="8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x v="3049"/>
    <n v="1422043154"/>
    <b v="0"/>
    <x v="78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x v="3050"/>
    <n v="1415660390"/>
    <b v="0"/>
    <x v="29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x v="3051"/>
    <n v="1406819784"/>
    <b v="0"/>
    <x v="78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x v="3052"/>
    <n v="1457105811"/>
    <b v="0"/>
    <x v="78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x v="3053"/>
    <n v="1459414740"/>
    <b v="0"/>
    <x v="8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x v="3054"/>
    <n v="1404944846"/>
    <b v="0"/>
    <x v="202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x v="3055"/>
    <n v="1440830134"/>
    <b v="0"/>
    <x v="79"/>
    <b v="0"/>
    <s v="theater/spaces"/>
    <n v="0"/>
    <n v="55.83"/>
    <x v="1"/>
    <x v="38"/>
  </r>
  <r>
    <n v="3061"/>
    <s v="Help Save Parkway Cinemas!"/>
    <s v="Save a historic Local theater."/>
    <n v="1000000"/>
    <x v="117"/>
    <x v="2"/>
    <x v="0"/>
    <s v="USD"/>
    <x v="3056"/>
    <n v="1405363748"/>
    <b v="0"/>
    <x v="78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x v="3057"/>
    <n v="1441111892"/>
    <b v="0"/>
    <x v="85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x v="3058"/>
    <n v="1474150138"/>
    <b v="0"/>
    <x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x v="3059"/>
    <n v="1445483246"/>
    <b v="0"/>
    <x v="250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x v="3060"/>
    <n v="1404523172"/>
    <b v="0"/>
    <x v="84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x v="3061"/>
    <n v="1465536537"/>
    <b v="0"/>
    <x v="41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x v="3062"/>
    <n v="1439245879"/>
    <b v="0"/>
    <x v="29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x v="3063"/>
    <n v="1442421352"/>
    <b v="0"/>
    <x v="84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x v="3064"/>
    <n v="1415995234"/>
    <b v="0"/>
    <x v="63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x v="3065"/>
    <n v="1479317769"/>
    <b v="0"/>
    <x v="38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x v="3066"/>
    <n v="1428082481"/>
    <b v="0"/>
    <x v="2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x v="3067"/>
    <n v="1476549262"/>
    <b v="0"/>
    <x v="84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x v="3068"/>
    <n v="1429287900"/>
    <b v="0"/>
    <x v="63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x v="3069"/>
    <n v="1455025359"/>
    <b v="0"/>
    <x v="8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x v="3070"/>
    <n v="1467253640"/>
    <b v="0"/>
    <x v="9"/>
    <b v="0"/>
    <s v="theater/spaces"/>
    <n v="9"/>
    <n v="64.8"/>
    <x v="1"/>
    <x v="38"/>
  </r>
  <r>
    <n v="3076"/>
    <s v="10,000 Hours"/>
    <s v="Helping female comedians get in their 10,000 Hours of practice!"/>
    <n v="10000"/>
    <x v="84"/>
    <x v="2"/>
    <x v="0"/>
    <s v="USD"/>
    <x v="3071"/>
    <n v="1439221123"/>
    <b v="0"/>
    <x v="133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x v="3072"/>
    <n v="1485903478"/>
    <b v="0"/>
    <x v="84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x v="3073"/>
    <n v="1422328795"/>
    <b v="0"/>
    <x v="8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x v="3074"/>
    <n v="1424452035"/>
    <b v="0"/>
    <x v="74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x v="3075"/>
    <n v="1414456844"/>
    <b v="0"/>
    <x v="63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x v="3076"/>
    <n v="1440130891"/>
    <b v="0"/>
    <x v="81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x v="3077"/>
    <n v="1445033346"/>
    <b v="0"/>
    <x v="78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x v="3078"/>
    <n v="1406986278"/>
    <b v="0"/>
    <x v="8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x v="3079"/>
    <n v="1428340931"/>
    <b v="0"/>
    <x v="79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x v="3080"/>
    <n v="1440969159"/>
    <b v="0"/>
    <x v="82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x v="3081"/>
    <n v="1434643559"/>
    <b v="0"/>
    <x v="8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x v="3082"/>
    <n v="1477107390"/>
    <b v="0"/>
    <x v="84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x v="3083"/>
    <n v="1418046247"/>
    <b v="0"/>
    <x v="8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x v="3084"/>
    <n v="1465304483"/>
    <b v="0"/>
    <x v="43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x v="3085"/>
    <n v="1425325145"/>
    <b v="0"/>
    <x v="82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x v="3086"/>
    <n v="1468622743"/>
    <b v="0"/>
    <x v="82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x v="3087"/>
    <n v="1441723912"/>
    <b v="0"/>
    <x v="64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x v="2806"/>
    <n v="1398980941"/>
    <b v="0"/>
    <x v="5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x v="3088"/>
    <n v="1437591956"/>
    <b v="0"/>
    <x v="29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x v="3089"/>
    <n v="1464827780"/>
    <b v="0"/>
    <x v="29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x v="3090"/>
    <n v="1429559326"/>
    <b v="0"/>
    <x v="25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x v="3091"/>
    <n v="1474027501"/>
    <b v="0"/>
    <x v="288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x v="3092"/>
    <n v="1450724449"/>
    <b v="0"/>
    <x v="74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x v="3093"/>
    <n v="1452659591"/>
    <b v="0"/>
    <x v="81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x v="3094"/>
    <n v="1411224975"/>
    <b v="0"/>
    <x v="62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x v="3095"/>
    <n v="1434445937"/>
    <b v="0"/>
    <x v="8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x v="3096"/>
    <n v="1467619818"/>
    <b v="0"/>
    <x v="24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x v="3097"/>
    <n v="1428896706"/>
    <b v="0"/>
    <x v="84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x v="3098"/>
    <n v="1420235311"/>
    <b v="0"/>
    <x v="81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x v="3099"/>
    <n v="1408986916"/>
    <b v="0"/>
    <x v="162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x v="3100"/>
    <n v="1440497876"/>
    <b v="0"/>
    <x v="80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x v="3101"/>
    <n v="1430767951"/>
    <b v="0"/>
    <x v="60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x v="375"/>
    <x v="2"/>
    <x v="0"/>
    <s v="USD"/>
    <x v="3102"/>
    <n v="1425053994"/>
    <b v="0"/>
    <x v="84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x v="3103"/>
    <n v="1406170810"/>
    <b v="0"/>
    <x v="229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x v="3104"/>
    <n v="1484009119"/>
    <b v="0"/>
    <x v="29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x v="3105"/>
    <n v="1409753820"/>
    <b v="0"/>
    <x v="88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x v="3106"/>
    <n v="1472784934"/>
    <b v="0"/>
    <x v="82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x v="3107"/>
    <n v="1426699982"/>
    <b v="0"/>
    <x v="7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x v="3108"/>
    <n v="1406128250"/>
    <b v="0"/>
    <x v="78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x v="3109"/>
    <n v="1462531427"/>
    <b v="0"/>
    <x v="29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x v="3110"/>
    <n v="1426681325"/>
    <b v="0"/>
    <x v="73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x v="3111"/>
    <n v="1463648360"/>
    <b v="0"/>
    <x v="29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x v="3112"/>
    <n v="1465832123"/>
    <b v="0"/>
    <x v="84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x v="3113"/>
    <n v="1424826332"/>
    <b v="0"/>
    <x v="29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x v="3114"/>
    <n v="1457303796"/>
    <b v="0"/>
    <x v="73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x v="3115"/>
    <n v="1406564335"/>
    <b v="0"/>
    <x v="29"/>
    <b v="0"/>
    <s v="theater/spaces"/>
    <n v="1"/>
    <n v="10"/>
    <x v="1"/>
    <x v="38"/>
  </r>
  <r>
    <n v="3122"/>
    <s v="be back soon (Canceled)"/>
    <s v="cancelled until further notice"/>
    <n v="199"/>
    <x v="851"/>
    <x v="1"/>
    <x v="0"/>
    <s v="USD"/>
    <x v="3116"/>
    <n v="1478298132"/>
    <b v="0"/>
    <x v="84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x v="3117"/>
    <n v="1465516198"/>
    <b v="0"/>
    <x v="493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x v="3118"/>
    <n v="1417718601"/>
    <b v="0"/>
    <x v="80"/>
    <b v="0"/>
    <s v="theater/spaces"/>
    <n v="0"/>
    <n v="6.5"/>
    <x v="1"/>
    <x v="38"/>
  </r>
  <r>
    <n v="3125"/>
    <s v="N/A (Canceled)"/>
    <s v="N/A"/>
    <n v="1500000"/>
    <x v="117"/>
    <x v="1"/>
    <x v="0"/>
    <s v="USD"/>
    <x v="3119"/>
    <n v="1449550672"/>
    <b v="0"/>
    <x v="78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x v="3120"/>
    <n v="1456532762"/>
    <b v="0"/>
    <x v="5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x v="3121"/>
    <n v="1422650029"/>
    <b v="0"/>
    <x v="78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x v="3122"/>
    <n v="1487101741"/>
    <b v="0"/>
    <x v="2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x v="3123"/>
    <n v="1489090419"/>
    <b v="0"/>
    <x v="29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x v="3124"/>
    <n v="1489504916"/>
    <b v="0"/>
    <x v="80"/>
    <b v="0"/>
    <s v="theater/plays"/>
    <n v="4"/>
    <n v="93.75"/>
    <x v="1"/>
    <x v="6"/>
  </r>
  <r>
    <n v="3131"/>
    <s v="SNAKE EYES"/>
    <s v="A Staged Reading of &quot;Snake Eyes,&quot; a new play by Alex Rafala"/>
    <n v="4100"/>
    <x v="2043"/>
    <x v="3"/>
    <x v="0"/>
    <s v="USD"/>
    <x v="3125"/>
    <n v="1489067645"/>
    <b v="0"/>
    <x v="8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x v="3126"/>
    <n v="1487579060"/>
    <b v="0"/>
    <x v="29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x v="3127"/>
    <n v="1487770434"/>
    <b v="0"/>
    <x v="38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x v="3128"/>
    <n v="1488820619"/>
    <b v="0"/>
    <x v="8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x v="3129"/>
    <n v="1489376321"/>
    <b v="0"/>
    <x v="63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x v="3130"/>
    <n v="1487847954"/>
    <b v="0"/>
    <x v="19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x v="3131"/>
    <n v="1489439669"/>
    <b v="0"/>
    <x v="29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x v="3132"/>
    <n v="1489591807"/>
    <b v="0"/>
    <x v="78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x v="3133"/>
    <n v="1487485760"/>
    <b v="0"/>
    <x v="79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x v="3134"/>
    <n v="1488993303"/>
    <b v="0"/>
    <x v="80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x v="3135"/>
    <n v="1488823488"/>
    <b v="0"/>
    <x v="22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x v="3136"/>
    <n v="1487333939"/>
    <b v="0"/>
    <x v="8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x v="3137"/>
    <n v="1489480556"/>
    <b v="0"/>
    <x v="78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x v="3138"/>
    <n v="1488459307"/>
    <b v="0"/>
    <x v="209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x v="3139"/>
    <n v="1485478734"/>
    <b v="0"/>
    <x v="78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x v="3140"/>
    <n v="1488471766"/>
    <b v="0"/>
    <x v="8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x v="3141"/>
    <n v="1411859755"/>
    <b v="1"/>
    <x v="496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x v="3142"/>
    <n v="1410278284"/>
    <b v="1"/>
    <x v="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x v="3143"/>
    <n v="1352766300"/>
    <b v="1"/>
    <x v="20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x v="3144"/>
    <n v="1288160403"/>
    <b v="1"/>
    <x v="201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x v="3145"/>
    <n v="1407787774"/>
    <b v="1"/>
    <x v="69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x v="3146"/>
    <n v="1380833367"/>
    <b v="1"/>
    <x v="85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x v="3147"/>
    <n v="1301542937"/>
    <b v="1"/>
    <x v="198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x v="3148"/>
    <n v="1330722058"/>
    <b v="1"/>
    <x v="252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x v="3149"/>
    <n v="1353412725"/>
    <b v="1"/>
    <x v="177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x v="3150"/>
    <n v="1335567144"/>
    <b v="1"/>
    <x v="30"/>
    <b v="1"/>
    <s v="theater/plays"/>
    <n v="102"/>
    <n v="62.92"/>
    <x v="1"/>
    <x v="6"/>
  </r>
  <r>
    <n v="3157"/>
    <s v="Summer FourPlay"/>
    <s v="Four Directors.  Four One Acts.  Four Genres.  For You."/>
    <n v="4000"/>
    <x v="74"/>
    <x v="0"/>
    <x v="0"/>
    <s v="USD"/>
    <x v="3151"/>
    <n v="1404932105"/>
    <b v="1"/>
    <x v="14"/>
    <b v="1"/>
    <s v="theater/plays"/>
    <n v="101"/>
    <n v="98.54"/>
    <x v="1"/>
    <x v="6"/>
  </r>
  <r>
    <n v="3158"/>
    <s v="Nursery Crimes"/>
    <s v="A 40s crime-noir play using nursery rhyme characters."/>
    <n v="5000"/>
    <x v="2080"/>
    <x v="0"/>
    <x v="0"/>
    <s v="USD"/>
    <x v="3152"/>
    <n v="1371931752"/>
    <b v="1"/>
    <x v="50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x v="3153"/>
    <n v="1323221761"/>
    <b v="1"/>
    <x v="47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x v="3154"/>
    <n v="1405923687"/>
    <b v="1"/>
    <x v="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x v="3155"/>
    <n v="1410785522"/>
    <b v="1"/>
    <x v="142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x v="3156"/>
    <n v="1402331262"/>
    <b v="1"/>
    <x v="287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x v="3157"/>
    <n v="1400263525"/>
    <b v="1"/>
    <x v="250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x v="3158"/>
    <n v="1399490415"/>
    <b v="1"/>
    <x v="26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x v="73"/>
    <n v="1302493760"/>
    <b v="1"/>
    <x v="64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x v="3159"/>
    <n v="1414514153"/>
    <b v="1"/>
    <x v="497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x v="3160"/>
    <n v="1405743181"/>
    <b v="1"/>
    <x v="16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x v="3161"/>
    <n v="1399948353"/>
    <b v="1"/>
    <x v="42"/>
    <b v="1"/>
    <s v="theater/plays"/>
    <n v="124"/>
    <n v="50.9"/>
    <x v="1"/>
    <x v="6"/>
  </r>
  <r>
    <n v="3169"/>
    <s v="The Window"/>
    <s v="We're bringing The Window to the Cherry Lane Theater in January 2014."/>
    <n v="8000"/>
    <x v="2091"/>
    <x v="0"/>
    <x v="0"/>
    <s v="USD"/>
    <x v="3162"/>
    <n v="1384364561"/>
    <b v="1"/>
    <x v="141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x v="3163"/>
    <n v="1401414944"/>
    <b v="1"/>
    <x v="26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x v="3164"/>
    <n v="1459953358"/>
    <b v="1"/>
    <x v="2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x v="3165"/>
    <n v="1326648668"/>
    <b v="1"/>
    <x v="60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x v="3166"/>
    <n v="1409173492"/>
    <b v="1"/>
    <x v="142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x v="3167"/>
    <n v="1407789908"/>
    <b v="1"/>
    <x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x v="3168"/>
    <n v="1292793427"/>
    <b v="1"/>
    <x v="65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x v="3169"/>
    <n v="1374531631"/>
    <b v="1"/>
    <x v="16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x v="3170"/>
    <n v="1400774409"/>
    <b v="1"/>
    <x v="13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x v="3171"/>
    <n v="1402929075"/>
    <b v="1"/>
    <x v="76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x v="3172"/>
    <n v="1365699071"/>
    <b v="1"/>
    <x v="95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x v="3173"/>
    <n v="1400666049"/>
    <b v="1"/>
    <x v="43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x v="3174"/>
    <n v="1400570787"/>
    <b v="1"/>
    <x v="41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x v="3175"/>
    <n v="1323211621"/>
    <b v="1"/>
    <x v="299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x v="3176"/>
    <n v="1375729469"/>
    <b v="1"/>
    <x v="32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x v="3177"/>
    <n v="1401666631"/>
    <b v="1"/>
    <x v="67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x v="3178"/>
    <n v="1404948441"/>
    <b v="1"/>
    <x v="5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x v="3179"/>
    <n v="1408313438"/>
    <b v="1"/>
    <x v="16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x v="3180"/>
    <n v="1405439973"/>
    <b v="1"/>
    <x v="138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x v="3181"/>
    <n v="1432115902"/>
    <b v="0"/>
    <x v="82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x v="3182"/>
    <n v="1429863532"/>
    <b v="0"/>
    <x v="10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x v="3183"/>
    <n v="1478662675"/>
    <b v="0"/>
    <x v="78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x v="3184"/>
    <n v="1466186869"/>
    <b v="0"/>
    <x v="80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x v="3185"/>
    <n v="1421274859"/>
    <b v="0"/>
    <x v="22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x v="3186"/>
    <n v="1420586056"/>
    <b v="0"/>
    <x v="5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x v="3187"/>
    <n v="1435368598"/>
    <b v="0"/>
    <x v="78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x v="3188"/>
    <n v="1421158542"/>
    <b v="0"/>
    <x v="70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x v="3189"/>
    <n v="1433254875"/>
    <b v="0"/>
    <x v="79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x v="3190"/>
    <n v="1420458618"/>
    <b v="0"/>
    <x v="80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x v="3191"/>
    <n v="1420798277"/>
    <b v="0"/>
    <x v="8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x v="3192"/>
    <n v="1407435418"/>
    <b v="0"/>
    <x v="28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x v="3193"/>
    <n v="1459410101"/>
    <b v="0"/>
    <x v="29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x v="3194"/>
    <n v="1407695077"/>
    <b v="0"/>
    <x v="84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x v="3195"/>
    <n v="1445027346"/>
    <b v="0"/>
    <x v="20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x v="3196"/>
    <n v="1440632622"/>
    <b v="0"/>
    <x v="79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x v="3197"/>
    <n v="1434558479"/>
    <b v="0"/>
    <x v="78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x v="3198"/>
    <n v="1427878772"/>
    <b v="0"/>
    <x v="8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x v="3199"/>
    <n v="1440052651"/>
    <b v="0"/>
    <x v="78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x v="3200"/>
    <n v="1424587207"/>
    <b v="0"/>
    <x v="17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x v="3201"/>
    <n v="1404743477"/>
    <b v="1"/>
    <x v="141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x v="3202"/>
    <n v="1400512658"/>
    <b v="1"/>
    <x v="334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x v="3203"/>
    <n v="1334442519"/>
    <b v="1"/>
    <x v="65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x v="3204"/>
    <n v="1405346680"/>
    <b v="1"/>
    <x v="498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s v="USD"/>
    <x v="3205"/>
    <n v="1404932751"/>
    <b v="1"/>
    <x v="225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x v="3206"/>
    <n v="1434478759"/>
    <b v="1"/>
    <x v="5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x v="3207"/>
    <n v="1448823673"/>
    <b v="1"/>
    <x v="248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x v="3208"/>
    <n v="1438617471"/>
    <b v="1"/>
    <x v="179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x v="3209"/>
    <n v="1433934371"/>
    <b v="1"/>
    <x v="2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x v="3210"/>
    <n v="1475672784"/>
    <b v="1"/>
    <x v="201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x v="3211"/>
    <n v="1417132986"/>
    <b v="1"/>
    <x v="192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x v="3212"/>
    <n v="1424043347"/>
    <b v="1"/>
    <x v="46"/>
    <b v="1"/>
    <s v="theater/plays"/>
    <n v="100"/>
    <n v="168.25"/>
    <x v="1"/>
    <x v="6"/>
  </r>
  <r>
    <n v="3220"/>
    <s v="Burners"/>
    <s v="A sci-fi thriller for the stage opening March 10 in Los Angeles."/>
    <n v="15000"/>
    <x v="2117"/>
    <x v="0"/>
    <x v="0"/>
    <s v="USD"/>
    <x v="3213"/>
    <n v="1486411204"/>
    <b v="1"/>
    <x v="211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x v="3214"/>
    <n v="1433090603"/>
    <b v="1"/>
    <x v="116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x v="3215"/>
    <n v="1443016697"/>
    <b v="1"/>
    <x v="87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x v="3216"/>
    <n v="1437508976"/>
    <b v="1"/>
    <x v="142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x v="3217"/>
    <n v="1479932713"/>
    <b v="1"/>
    <x v="499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x v="3218"/>
    <n v="1463145938"/>
    <b v="1"/>
    <x v="70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x v="3219"/>
    <n v="1443621612"/>
    <b v="1"/>
    <x v="64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x v="3220"/>
    <n v="1482095436"/>
    <b v="0"/>
    <x v="209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x v="3221"/>
    <n v="1447606884"/>
    <b v="1"/>
    <x v="7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x v="3222"/>
    <n v="1413874798"/>
    <b v="1"/>
    <x v="91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x v="341"/>
    <n v="1410840126"/>
    <b v="1"/>
    <x v="7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x v="3223"/>
    <n v="1458254347"/>
    <b v="0"/>
    <x v="33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x v="3224"/>
    <n v="1459711917"/>
    <b v="1"/>
    <x v="55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x v="3225"/>
    <n v="1485890355"/>
    <b v="0"/>
    <x v="42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x v="3226"/>
    <n v="1483124208"/>
    <b v="0"/>
    <x v="248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x v="3227"/>
    <n v="1464769251"/>
    <b v="1"/>
    <x v="33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x v="3228"/>
    <n v="1480370433"/>
    <b v="0"/>
    <x v="238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x v="3229"/>
    <n v="1441452184"/>
    <b v="1"/>
    <x v="314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x v="3230"/>
    <n v="1433160898"/>
    <b v="1"/>
    <x v="1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x v="3231"/>
    <n v="1443665293"/>
    <b v="1"/>
    <x v="201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x v="3232"/>
    <n v="1484843948"/>
    <b v="0"/>
    <x v="69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x v="3233"/>
    <n v="1410421670"/>
    <b v="1"/>
    <x v="15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x v="3234"/>
    <n v="1408558092"/>
    <b v="1"/>
    <x v="275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x v="3235"/>
    <n v="1442283562"/>
    <b v="1"/>
    <x v="26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x v="3236"/>
    <n v="1478018382"/>
    <b v="0"/>
    <x v="50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x v="3237"/>
    <n v="1431354258"/>
    <b v="0"/>
    <x v="50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x v="3238"/>
    <n v="1439551200"/>
    <b v="1"/>
    <x v="189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x v="3239"/>
    <n v="1434104712"/>
    <b v="1"/>
    <x v="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x v="3240"/>
    <n v="1425590357"/>
    <b v="1"/>
    <x v="452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x v="3241"/>
    <n v="1432230914"/>
    <b v="1"/>
    <x v="106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x v="3242"/>
    <n v="1412617724"/>
    <b v="1"/>
    <x v="496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x v="3243"/>
    <n v="1432315966"/>
    <b v="1"/>
    <x v="9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x v="3244"/>
    <n v="1470655240"/>
    <b v="1"/>
    <x v="133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x v="3245"/>
    <n v="1471701028"/>
    <b v="1"/>
    <x v="248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x v="3246"/>
    <n v="1424743409"/>
    <b v="1"/>
    <x v="153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x v="3247"/>
    <n v="1410114375"/>
    <b v="1"/>
    <x v="59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x v="3248"/>
    <n v="1432129577"/>
    <b v="1"/>
    <x v="282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x v="3249"/>
    <n v="1485177952"/>
    <b v="0"/>
    <x v="14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x v="3250"/>
    <n v="1418159861"/>
    <b v="1"/>
    <x v="11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x v="3251"/>
    <n v="1472753745"/>
    <b v="1"/>
    <x v="174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x v="3252"/>
    <n v="1445875718"/>
    <b v="1"/>
    <x v="196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x v="3253"/>
    <n v="1434475476"/>
    <b v="1"/>
    <x v="72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x v="3254"/>
    <n v="1416555262"/>
    <b v="1"/>
    <x v="179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x v="3255"/>
    <n v="1444220588"/>
    <b v="1"/>
    <x v="32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x v="3256"/>
    <n v="1421089938"/>
    <b v="1"/>
    <x v="72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x v="3257"/>
    <n v="1446570315"/>
    <b v="1"/>
    <x v="287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x v="3258"/>
    <n v="1431435122"/>
    <b v="1"/>
    <x v="430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x v="3259"/>
    <n v="1434564660"/>
    <b v="1"/>
    <x v="449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x v="3260"/>
    <n v="1470692528"/>
    <b v="1"/>
    <x v="288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x v="3261"/>
    <n v="1431509397"/>
    <b v="1"/>
    <x v="16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x v="3262"/>
    <n v="1434113265"/>
    <b v="1"/>
    <x v="209"/>
    <b v="1"/>
    <s v="theater/plays"/>
    <n v="102"/>
    <n v="61"/>
    <x v="1"/>
    <x v="6"/>
  </r>
  <r>
    <n v="3271"/>
    <s v="Saxon Court at Southwark Playhouse"/>
    <s v="A razor sharp satire to darken your Christmas."/>
    <n v="1500"/>
    <x v="2161"/>
    <x v="0"/>
    <x v="1"/>
    <s v="GBP"/>
    <x v="3263"/>
    <n v="1412332175"/>
    <b v="1"/>
    <x v="13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x v="3264"/>
    <n v="1444219209"/>
    <b v="1"/>
    <x v="108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x v="3265"/>
    <n v="1472498042"/>
    <b v="1"/>
    <x v="64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x v="3266"/>
    <n v="1454259272"/>
    <b v="1"/>
    <x v="172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x v="3267"/>
    <n v="1421183271"/>
    <b v="1"/>
    <x v="8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x v="3268"/>
    <n v="1456526879"/>
    <b v="1"/>
    <x v="61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x v="3269"/>
    <n v="1413735806"/>
    <b v="1"/>
    <x v="61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x v="3270"/>
    <n v="1430425303"/>
    <b v="1"/>
    <x v="69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x v="3271"/>
    <n v="1456885659"/>
    <b v="0"/>
    <x v="287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x v="3272"/>
    <n v="1430158198"/>
    <b v="0"/>
    <x v="209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x v="3273"/>
    <n v="1438561705"/>
    <b v="0"/>
    <x v="5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x v="3274"/>
    <n v="1458103188"/>
    <b v="0"/>
    <x v="186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x v="3275"/>
    <n v="1452448298"/>
    <b v="0"/>
    <x v="5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x v="3276"/>
    <n v="1452546853"/>
    <b v="0"/>
    <x v="41"/>
    <b v="1"/>
    <s v="theater/plays"/>
    <n v="102"/>
    <n v="203.2"/>
    <x v="1"/>
    <x v="6"/>
  </r>
  <r>
    <n v="3285"/>
    <s v="By Morning"/>
    <s v="A new play by Matthew Gasda"/>
    <n v="4999"/>
    <x v="2173"/>
    <x v="0"/>
    <x v="0"/>
    <s v="USD"/>
    <x v="3277"/>
    <n v="1485556626"/>
    <b v="0"/>
    <x v="75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x v="3278"/>
    <n v="1468699782"/>
    <b v="0"/>
    <x v="259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x v="3279"/>
    <n v="1446573628"/>
    <b v="0"/>
    <x v="69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x v="3280"/>
    <n v="1463337315"/>
    <b v="0"/>
    <x v="44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x v="3281"/>
    <n v="1485161402"/>
    <b v="0"/>
    <x v="20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x v="3282"/>
    <n v="1486642891"/>
    <b v="0"/>
    <x v="250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x v="3283"/>
    <n v="1439743900"/>
    <b v="0"/>
    <x v="25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x v="3284"/>
    <n v="1444069748"/>
    <b v="0"/>
    <x v="41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x v="3285"/>
    <n v="1486030352"/>
    <b v="0"/>
    <x v="110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x v="3286"/>
    <n v="1431867554"/>
    <b v="0"/>
    <x v="5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x v="3287"/>
    <n v="1472294229"/>
    <b v="0"/>
    <x v="74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x v="3288"/>
    <n v="1446401372"/>
    <b v="0"/>
    <x v="5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x v="3289"/>
    <n v="1436380256"/>
    <b v="0"/>
    <x v="3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x v="3290"/>
    <n v="1440370768"/>
    <b v="0"/>
    <x v="250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x v="3291"/>
    <n v="1442268063"/>
    <b v="0"/>
    <x v="287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x v="3292"/>
    <n v="1428515462"/>
    <b v="0"/>
    <x v="106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x v="3293"/>
    <n v="1466185176"/>
    <b v="0"/>
    <x v="16"/>
    <b v="1"/>
    <s v="theater/plays"/>
    <n v="133"/>
    <n v="57.2"/>
    <x v="1"/>
    <x v="6"/>
  </r>
  <r>
    <n v="3302"/>
    <s v="El muro de BorÃ­s KiÃ©n"/>
    <s v="FilosofÃ­a de los anÃ³nimos"/>
    <n v="8400"/>
    <x v="2186"/>
    <x v="0"/>
    <x v="3"/>
    <s v="EUR"/>
    <x v="3294"/>
    <n v="1478507176"/>
    <b v="0"/>
    <x v="133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x v="3295"/>
    <n v="1424533084"/>
    <b v="0"/>
    <x v="2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x v="3296"/>
    <n v="1479826752"/>
    <b v="0"/>
    <x v="489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x v="3297"/>
    <n v="1435782748"/>
    <b v="0"/>
    <x v="9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x v="3298"/>
    <n v="1462252542"/>
    <b v="0"/>
    <x v="241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x v="3299"/>
    <n v="1460683339"/>
    <b v="0"/>
    <x v="9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x v="3300"/>
    <n v="1458766965"/>
    <b v="0"/>
    <x v="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x v="2191"/>
    <x v="0"/>
    <x v="1"/>
    <s v="GBP"/>
    <x v="3301"/>
    <n v="1473953778"/>
    <b v="0"/>
    <x v="162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x v="3302"/>
    <n v="1441577825"/>
    <b v="0"/>
    <x v="162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x v="3303"/>
    <n v="1442473210"/>
    <b v="0"/>
    <x v="43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x v="3304"/>
    <n v="1477077946"/>
    <b v="0"/>
    <x v="14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x v="3305"/>
    <n v="1452664317"/>
    <b v="0"/>
    <x v="60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x v="3306"/>
    <n v="1428733511"/>
    <b v="0"/>
    <x v="6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x v="3307"/>
    <n v="1459927041"/>
    <b v="0"/>
    <x v="30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x v="3308"/>
    <n v="1404680075"/>
    <b v="0"/>
    <x v="207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x v="3309"/>
    <n v="1462755424"/>
    <b v="0"/>
    <x v="59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x v="3310"/>
    <n v="1456902893"/>
    <b v="0"/>
    <x v="58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x v="3311"/>
    <n v="1418824986"/>
    <b v="0"/>
    <x v="38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x v="3312"/>
    <n v="1463965557"/>
    <b v="0"/>
    <x v="44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x v="3313"/>
    <n v="1412216665"/>
    <b v="0"/>
    <x v="41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x v="3314"/>
    <n v="1464653696"/>
    <b v="0"/>
    <x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x v="3315"/>
    <n v="1472201208"/>
    <b v="0"/>
    <x v="72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x v="3316"/>
    <n v="1463925590"/>
    <b v="0"/>
    <x v="73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x v="3317"/>
    <n v="1425235877"/>
    <b v="0"/>
    <x v="41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x v="3318"/>
    <n v="1423242505"/>
    <b v="0"/>
    <x v="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x v="3319"/>
    <n v="1460105966"/>
    <b v="0"/>
    <x v="51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x v="3320"/>
    <n v="1404308883"/>
    <b v="0"/>
    <x v="82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x v="3321"/>
    <n v="1405583108"/>
    <b v="0"/>
    <x v="55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x v="3322"/>
    <n v="1425331068"/>
    <b v="0"/>
    <x v="50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x v="3323"/>
    <n v="1441125886"/>
    <b v="0"/>
    <x v="71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x v="3324"/>
    <n v="1403210330"/>
    <b v="0"/>
    <x v="1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x v="3325"/>
    <n v="1432484080"/>
    <b v="0"/>
    <x v="112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x v="3326"/>
    <n v="1435667422"/>
    <b v="0"/>
    <x v="67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x v="3327"/>
    <n v="1404749446"/>
    <b v="0"/>
    <x v="287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x v="3328"/>
    <n v="1457429646"/>
    <b v="0"/>
    <x v="82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x v="3329"/>
    <n v="1411109167"/>
    <b v="0"/>
    <x v="69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x v="3330"/>
    <n v="1486129680"/>
    <b v="0"/>
    <x v="300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x v="3331"/>
    <n v="1467129518"/>
    <b v="0"/>
    <x v="5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x v="3332"/>
    <n v="1478906554"/>
    <b v="0"/>
    <x v="44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x v="3333"/>
    <n v="1463771421"/>
    <b v="0"/>
    <x v="33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x v="3334"/>
    <n v="1425020810"/>
    <b v="0"/>
    <x v="76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x v="3335"/>
    <n v="1458770384"/>
    <b v="0"/>
    <x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x v="3336"/>
    <n v="1406782093"/>
    <b v="0"/>
    <x v="244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x v="3337"/>
    <n v="1424226768"/>
    <b v="0"/>
    <x v="62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x v="3338"/>
    <n v="1424306110"/>
    <b v="0"/>
    <x v="59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x v="3339"/>
    <n v="1461503654"/>
    <b v="0"/>
    <x v="19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x v="3340"/>
    <n v="1459949080"/>
    <b v="0"/>
    <x v="1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x v="3341"/>
    <n v="1463971172"/>
    <b v="0"/>
    <x v="25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x v="3342"/>
    <n v="1445791811"/>
    <b v="0"/>
    <x v="13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x v="3343"/>
    <n v="1402910965"/>
    <b v="0"/>
    <x v="241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x v="3344"/>
    <n v="1462492178"/>
    <b v="0"/>
    <x v="16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x v="3345"/>
    <n v="1461061350"/>
    <b v="0"/>
    <x v="3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x v="3346"/>
    <n v="1443029206"/>
    <b v="0"/>
    <x v="16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x v="3347"/>
    <n v="1461941527"/>
    <b v="0"/>
    <x v="41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x v="3348"/>
    <n v="1466019272"/>
    <b v="0"/>
    <x v="74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x v="3349"/>
    <n v="1404295310"/>
    <b v="0"/>
    <x v="64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x v="3350"/>
    <n v="1413790079"/>
    <b v="0"/>
    <x v="37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x v="3351"/>
    <n v="1484097734"/>
    <b v="0"/>
    <x v="23"/>
    <b v="1"/>
    <s v="theater/plays"/>
    <n v="106"/>
    <n v="184.78"/>
    <x v="1"/>
    <x v="6"/>
  </r>
  <r>
    <n v="3360"/>
    <s v="Pretty Butch"/>
    <s v="World Premiere, an M1 Singapore Fringe Festival 2017 commission."/>
    <n v="9000"/>
    <x v="2225"/>
    <x v="0"/>
    <x v="20"/>
    <s v="SGD"/>
    <x v="3352"/>
    <n v="1479866343"/>
    <b v="0"/>
    <x v="250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x v="3353"/>
    <n v="1408062990"/>
    <b v="0"/>
    <x v="32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x v="3354"/>
    <n v="1424484717"/>
    <b v="0"/>
    <x v="9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x v="3355"/>
    <n v="1406831445"/>
    <b v="0"/>
    <x v="55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x v="3266"/>
    <n v="1456183649"/>
    <b v="0"/>
    <x v="250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x v="3356"/>
    <n v="1447381592"/>
    <b v="0"/>
    <x v="8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x v="3357"/>
    <n v="1428889037"/>
    <b v="0"/>
    <x v="59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x v="3358"/>
    <n v="1436307894"/>
    <b v="0"/>
    <x v="209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x v="3359"/>
    <n v="1416977259"/>
    <b v="0"/>
    <x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x v="3360"/>
    <n v="1479257980"/>
    <b v="0"/>
    <x v="241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x v="3361"/>
    <n v="1479283285"/>
    <b v="0"/>
    <x v="55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x v="3362"/>
    <n v="1446670765"/>
    <b v="0"/>
    <x v="82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x v="2835"/>
    <n v="1407157756"/>
    <b v="0"/>
    <x v="74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x v="3363"/>
    <n v="1435177840"/>
    <b v="0"/>
    <x v="209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x v="3364"/>
    <n v="1443461616"/>
    <b v="0"/>
    <x v="47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x v="3365"/>
    <n v="1399387173"/>
    <b v="0"/>
    <x v="5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x v="3366"/>
    <n v="1424796594"/>
    <b v="0"/>
    <x v="10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x v="3367"/>
    <n v="1424280899"/>
    <b v="0"/>
    <x v="99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x v="3368"/>
    <n v="1407400306"/>
    <b v="0"/>
    <x v="64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x v="3369"/>
    <n v="1439122800"/>
    <b v="0"/>
    <x v="44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x v="3370"/>
    <n v="1414277578"/>
    <b v="0"/>
    <x v="33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x v="3371"/>
    <n v="1423455983"/>
    <b v="0"/>
    <x v="53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x v="3372"/>
    <n v="1467973256"/>
    <b v="0"/>
    <x v="67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x v="3373"/>
    <n v="1464979620"/>
    <b v="0"/>
    <x v="209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x v="3374"/>
    <n v="1444874768"/>
    <b v="0"/>
    <x v="31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x v="3375"/>
    <n v="1415652552"/>
    <b v="0"/>
    <x v="41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x v="3376"/>
    <n v="1415028506"/>
    <b v="0"/>
    <x v="14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x v="3377"/>
    <n v="1415125088"/>
    <b v="0"/>
    <x v="2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x v="3378"/>
    <n v="1432033441"/>
    <b v="0"/>
    <x v="43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x v="3379"/>
    <n v="1462368682"/>
    <b v="0"/>
    <x v="95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x v="3380"/>
    <n v="1403721345"/>
    <b v="0"/>
    <x v="19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x v="3381"/>
    <n v="1404997548"/>
    <b v="0"/>
    <x v="59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x v="3382"/>
    <n v="1458245855"/>
    <b v="0"/>
    <x v="8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x v="3383"/>
    <n v="1413065230"/>
    <b v="0"/>
    <x v="3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x v="3384"/>
    <n v="1403878645"/>
    <b v="0"/>
    <x v="74"/>
    <b v="1"/>
    <s v="theater/plays"/>
    <n v="142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x v="3385"/>
    <n v="1431795944"/>
    <b v="0"/>
    <x v="44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x v="2806"/>
    <n v="1399286589"/>
    <b v="0"/>
    <x v="33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x v="3386"/>
    <n v="1452338929"/>
    <b v="0"/>
    <x v="5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x v="3387"/>
    <n v="1414605776"/>
    <b v="0"/>
    <x v="71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x v="3388"/>
    <n v="1421964325"/>
    <b v="0"/>
    <x v="67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x v="3389"/>
    <n v="1405378414"/>
    <b v="0"/>
    <x v="268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x v="3390"/>
    <n v="1436376146"/>
    <b v="0"/>
    <x v="3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x v="3391"/>
    <n v="1444747843"/>
    <b v="0"/>
    <x v="111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x v="3392"/>
    <n v="1432638324"/>
    <b v="0"/>
    <x v="5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x v="3393"/>
    <n v="1432814702"/>
    <b v="0"/>
    <x v="8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x v="3394"/>
    <n v="1455063886"/>
    <b v="0"/>
    <x v="5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x v="3395"/>
    <n v="1401623376"/>
    <b v="0"/>
    <x v="110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x v="3396"/>
    <n v="1402049289"/>
    <b v="0"/>
    <x v="85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x v="3397"/>
    <n v="1403135304"/>
    <b v="0"/>
    <x v="59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x v="3398"/>
    <n v="1466710358"/>
    <b v="0"/>
    <x v="64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x v="3399"/>
    <n v="1462841990"/>
    <b v="0"/>
    <x v="244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x v="3400"/>
    <n v="1442536372"/>
    <b v="0"/>
    <x v="76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x v="3401"/>
    <n v="1409266862"/>
    <b v="0"/>
    <x v="55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x v="3402"/>
    <n v="1424280938"/>
    <b v="0"/>
    <x v="25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x v="3403"/>
    <n v="1478030325"/>
    <b v="0"/>
    <x v="3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x v="3404"/>
    <n v="1459999656"/>
    <b v="0"/>
    <x v="82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x v="3405"/>
    <n v="1427363645"/>
    <b v="0"/>
    <x v="209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x v="3406"/>
    <n v="1410558948"/>
    <b v="0"/>
    <x v="43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x v="3407"/>
    <n v="1398283307"/>
    <b v="0"/>
    <x v="6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x v="3408"/>
    <n v="1458416585"/>
    <b v="0"/>
    <x v="67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x v="3409"/>
    <n v="1454638202"/>
    <b v="0"/>
    <x v="69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x v="3410"/>
    <n v="1422903563"/>
    <b v="0"/>
    <x v="15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x v="2232"/>
    <n v="1447594176"/>
    <b v="0"/>
    <x v="67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x v="3411"/>
    <n v="1427320341"/>
    <b v="0"/>
    <x v="73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x v="3412"/>
    <n v="1421252084"/>
    <b v="0"/>
    <x v="88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x v="3413"/>
    <n v="1409669336"/>
    <b v="0"/>
    <x v="201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x v="3414"/>
    <n v="1409620903"/>
    <b v="0"/>
    <x v="45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x v="3415"/>
    <n v="1401722952"/>
    <b v="0"/>
    <x v="60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x v="3416"/>
    <n v="1422983847"/>
    <b v="0"/>
    <x v="13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x v="3417"/>
    <n v="1476837061"/>
    <b v="0"/>
    <x v="8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x v="3418"/>
    <n v="1404168101"/>
    <b v="0"/>
    <x v="250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x v="3419"/>
    <n v="1405791153"/>
    <b v="0"/>
    <x v="64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x v="3420"/>
    <n v="1452520614"/>
    <b v="0"/>
    <x v="288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x v="3421"/>
    <n v="1400290255"/>
    <b v="0"/>
    <x v="26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x v="3422"/>
    <n v="1402391269"/>
    <b v="0"/>
    <x v="129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x v="3423"/>
    <n v="1469112493"/>
    <b v="0"/>
    <x v="10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x v="3424"/>
    <n v="1406811593"/>
    <b v="0"/>
    <x v="7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x v="3425"/>
    <n v="1437411820"/>
    <b v="0"/>
    <x v="17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x v="3426"/>
    <n v="1428358567"/>
    <b v="0"/>
    <x v="25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x v="3427"/>
    <n v="1452030730"/>
    <b v="0"/>
    <x v="59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x v="3428"/>
    <n v="1403146628"/>
    <b v="0"/>
    <x v="141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x v="3429"/>
    <n v="1445077121"/>
    <b v="0"/>
    <x v="68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x v="3430"/>
    <n v="1430424672"/>
    <b v="0"/>
    <x v="22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x v="3431"/>
    <n v="1407674146"/>
    <b v="0"/>
    <x v="43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x v="3432"/>
    <n v="1464677986"/>
    <b v="0"/>
    <x v="9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x v="3433"/>
    <n v="1443185036"/>
    <b v="0"/>
    <x v="162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x v="3434"/>
    <n v="1421092725"/>
    <b v="0"/>
    <x v="20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x v="3435"/>
    <n v="1454448012"/>
    <b v="0"/>
    <x v="25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x v="3436"/>
    <n v="1416192689"/>
    <b v="0"/>
    <x v="43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x v="3437"/>
    <n v="1465607738"/>
    <b v="0"/>
    <x v="9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x v="3438"/>
    <n v="1422809671"/>
    <b v="0"/>
    <x v="70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x v="3439"/>
    <n v="1427304127"/>
    <b v="0"/>
    <x v="38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x v="3440"/>
    <n v="1404141626"/>
    <b v="0"/>
    <x v="7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x v="3441"/>
    <n v="1465946956"/>
    <b v="0"/>
    <x v="25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x v="3442"/>
    <n v="1404233159"/>
    <b v="0"/>
    <x v="64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x v="3443"/>
    <n v="1473789627"/>
    <b v="0"/>
    <x v="50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x v="3444"/>
    <n v="1404190567"/>
    <b v="0"/>
    <x v="38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x v="3445"/>
    <n v="1421081857"/>
    <b v="0"/>
    <x v="16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x v="3446"/>
    <n v="1420606303"/>
    <b v="0"/>
    <x v="74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x v="3447"/>
    <n v="1461151860"/>
    <b v="0"/>
    <x v="17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x v="3448"/>
    <n v="1406896752"/>
    <b v="0"/>
    <x v="10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x v="3449"/>
    <n v="1475248279"/>
    <b v="0"/>
    <x v="8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x v="3450"/>
    <n v="1435181628"/>
    <b v="0"/>
    <x v="5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x v="3451"/>
    <n v="1472594585"/>
    <b v="0"/>
    <x v="229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x v="3452"/>
    <n v="1469329637"/>
    <b v="0"/>
    <x v="251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x v="3453"/>
    <n v="1436972472"/>
    <b v="0"/>
    <x v="17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x v="3454"/>
    <n v="1455928050"/>
    <b v="0"/>
    <x v="42"/>
    <b v="1"/>
    <s v="theater/plays"/>
    <n v="127"/>
    <n v="72.95"/>
    <x v="1"/>
    <x v="6"/>
  </r>
  <r>
    <n v="3467"/>
    <s v="Venus in Fur, Los Angeles."/>
    <s v="Venus in Fur, By David Ives."/>
    <n v="3000"/>
    <x v="168"/>
    <x v="0"/>
    <x v="0"/>
    <s v="USD"/>
    <x v="3455"/>
    <n v="1424275632"/>
    <b v="0"/>
    <x v="5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x v="3456"/>
    <n v="1471976529"/>
    <b v="0"/>
    <x v="5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x v="3457"/>
    <n v="1459265045"/>
    <b v="0"/>
    <x v="287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x v="3458"/>
    <n v="1465345902"/>
    <b v="0"/>
    <x v="82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x v="3459"/>
    <n v="1405971690"/>
    <b v="0"/>
    <x v="209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x v="3460"/>
    <n v="1413432331"/>
    <b v="0"/>
    <x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x v="3461"/>
    <n v="1425067296"/>
    <b v="0"/>
    <x v="51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x v="3462"/>
    <n v="1466424131"/>
    <b v="0"/>
    <x v="70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x v="3463"/>
    <n v="1412629704"/>
    <b v="0"/>
    <x v="5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x v="3464"/>
    <n v="1412836990"/>
    <b v="0"/>
    <x v="79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x v="3465"/>
    <n v="1430761243"/>
    <b v="0"/>
    <x v="70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x v="3466"/>
    <n v="1424296822"/>
    <b v="0"/>
    <x v="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x v="3467"/>
    <n v="1400790680"/>
    <b v="0"/>
    <x v="6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x v="3468"/>
    <n v="1434440227"/>
    <b v="0"/>
    <x v="62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x v="3469"/>
    <n v="1418709388"/>
    <b v="0"/>
    <x v="1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x v="3470"/>
    <n v="1402079466"/>
    <b v="0"/>
    <x v="144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x v="3471"/>
    <n v="1401811381"/>
    <b v="0"/>
    <x v="182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x v="3472"/>
    <n v="1463422499"/>
    <b v="0"/>
    <x v="3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x v="3473"/>
    <n v="1451839080"/>
    <b v="0"/>
    <x v="209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x v="3474"/>
    <n v="1430600401"/>
    <b v="0"/>
    <x v="6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x v="3475"/>
    <n v="1432593252"/>
    <b v="0"/>
    <x v="3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x v="3476"/>
    <n v="1427221560"/>
    <b v="0"/>
    <x v="60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x v="3477"/>
    <n v="1398352531"/>
    <b v="0"/>
    <x v="250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x v="3478"/>
    <n v="1457982924"/>
    <b v="0"/>
    <x v="74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x v="3479"/>
    <n v="1430114384"/>
    <b v="0"/>
    <x v="73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x v="3480"/>
    <n v="1442794397"/>
    <b v="0"/>
    <x v="2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x v="3481"/>
    <n v="1406580436"/>
    <b v="0"/>
    <x v="60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x v="3482"/>
    <n v="1479186575"/>
    <b v="0"/>
    <x v="62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x v="3483"/>
    <n v="1412360309"/>
    <b v="0"/>
    <x v="250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x v="3484"/>
    <n v="1470169166"/>
    <b v="0"/>
    <x v="76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x v="3485"/>
    <n v="1463852904"/>
    <b v="0"/>
    <x v="72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x v="3486"/>
    <n v="1459309704"/>
    <b v="0"/>
    <x v="288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x v="3487"/>
    <n v="1431046325"/>
    <b v="0"/>
    <x v="2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x v="3488"/>
    <n v="1455919438"/>
    <b v="0"/>
    <x v="288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x v="3489"/>
    <n v="1439835595"/>
    <b v="0"/>
    <x v="288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x v="3490"/>
    <n v="1456862924"/>
    <b v="0"/>
    <x v="162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x v="3491"/>
    <n v="1466767728"/>
    <b v="0"/>
    <x v="44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x v="3492"/>
    <n v="1445363891"/>
    <b v="0"/>
    <x v="22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x v="3493"/>
    <n v="1398983245"/>
    <b v="0"/>
    <x v="70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x v="3494"/>
    <n v="1404927440"/>
    <b v="0"/>
    <x v="60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x v="3495"/>
    <n v="1462140537"/>
    <b v="0"/>
    <x v="250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x v="3496"/>
    <n v="1460914253"/>
    <b v="0"/>
    <x v="41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x v="3497"/>
    <n v="1415392666"/>
    <b v="0"/>
    <x v="51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x v="3498"/>
    <n v="1402584846"/>
    <b v="0"/>
    <x v="41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x v="3499"/>
    <n v="1413406695"/>
    <b v="0"/>
    <x v="10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x v="3500"/>
    <n v="1424609592"/>
    <b v="0"/>
    <x v="5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x v="3501"/>
    <n v="1400725112"/>
    <b v="0"/>
    <x v="3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x v="3502"/>
    <n v="1421439552"/>
    <b v="0"/>
    <x v="73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x v="3503"/>
    <n v="1430505171"/>
    <b v="0"/>
    <x v="67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x v="3504"/>
    <n v="1407197670"/>
    <b v="0"/>
    <x v="202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x v="3505"/>
    <n v="1401910634"/>
    <b v="0"/>
    <x v="62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x v="3506"/>
    <n v="1410461299"/>
    <b v="0"/>
    <x v="51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x v="3507"/>
    <n v="1422886950"/>
    <b v="0"/>
    <x v="33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x v="3508"/>
    <n v="1439322412"/>
    <b v="0"/>
    <x v="64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x v="3509"/>
    <n v="1409388020"/>
    <b v="0"/>
    <x v="62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x v="3510"/>
    <n v="1439924246"/>
    <b v="0"/>
    <x v="69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x v="3511"/>
    <n v="1469871148"/>
    <b v="0"/>
    <x v="144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x v="3512"/>
    <n v="1409336373"/>
    <b v="0"/>
    <x v="142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x v="3453"/>
    <n v="1438188106"/>
    <b v="0"/>
    <x v="63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x v="3513"/>
    <n v="1459411371"/>
    <b v="0"/>
    <x v="69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x v="3514"/>
    <n v="1434069205"/>
    <b v="0"/>
    <x v="48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x v="3515"/>
    <n v="1483012918"/>
    <b v="0"/>
    <x v="7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x v="3516"/>
    <n v="1434997018"/>
    <b v="0"/>
    <x v="59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x v="3517"/>
    <n v="1457881057"/>
    <b v="0"/>
    <x v="19"/>
    <b v="1"/>
    <s v="theater/plays"/>
    <n v="100"/>
    <n v="125"/>
    <x v="1"/>
    <x v="6"/>
  </r>
  <r>
    <n v="3531"/>
    <s v="The Reinvention of Lily Johnson"/>
    <s v="A political comedy for a crazy election year"/>
    <n v="1000"/>
    <x v="1958"/>
    <x v="0"/>
    <x v="0"/>
    <s v="USD"/>
    <x v="3518"/>
    <n v="1464709334"/>
    <b v="0"/>
    <x v="55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x v="3519"/>
    <n v="1409667827"/>
    <b v="0"/>
    <x v="74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x v="3520"/>
    <n v="1444673767"/>
    <b v="0"/>
    <x v="22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x v="3521"/>
    <n v="1440687623"/>
    <b v="0"/>
    <x v="386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x v="1804"/>
    <n v="1441120910"/>
    <b v="0"/>
    <x v="67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x v="3522"/>
    <n v="1448040425"/>
    <b v="0"/>
    <x v="5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x v="3523"/>
    <n v="1413016216"/>
    <b v="0"/>
    <x v="33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x v="3524"/>
    <n v="1469009140"/>
    <b v="0"/>
    <x v="1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x v="3525"/>
    <n v="1471543722"/>
    <b v="0"/>
    <x v="62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x v="3526"/>
    <n v="1464307491"/>
    <b v="0"/>
    <x v="22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x v="3527"/>
    <n v="1438882275"/>
    <b v="0"/>
    <x v="58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x v="3528"/>
    <n v="1404915822"/>
    <b v="0"/>
    <x v="268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x v="3529"/>
    <n v="1432663659"/>
    <b v="0"/>
    <x v="60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x v="3530"/>
    <n v="1423166257"/>
    <b v="0"/>
    <x v="5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x v="3531"/>
    <n v="1426188159"/>
    <b v="0"/>
    <x v="22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x v="3532"/>
    <n v="1426002684"/>
    <b v="0"/>
    <x v="10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x v="3533"/>
    <n v="1461117201"/>
    <b v="0"/>
    <x v="22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x v="3534"/>
    <n v="1455230214"/>
    <b v="0"/>
    <x v="62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x v="3535"/>
    <n v="1438939673"/>
    <b v="0"/>
    <x v="288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x v="3536"/>
    <n v="1459632398"/>
    <b v="0"/>
    <x v="31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x v="3537"/>
    <n v="1398342170"/>
    <b v="0"/>
    <x v="20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x v="3538"/>
    <n v="1401372324"/>
    <b v="0"/>
    <x v="9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x v="3539"/>
    <n v="1436575280"/>
    <b v="0"/>
    <x v="201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x v="3540"/>
    <n v="1421025159"/>
    <b v="0"/>
    <x v="28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x v="3541"/>
    <n v="1476786994"/>
    <b v="0"/>
    <x v="25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x v="3542"/>
    <n v="1403105724"/>
    <b v="0"/>
    <x v="9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x v="3543"/>
    <n v="1396334311"/>
    <b v="0"/>
    <x v="501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x v="3544"/>
    <n v="1431718575"/>
    <b v="0"/>
    <x v="19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x v="3545"/>
    <n v="1436408308"/>
    <b v="0"/>
    <x v="5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x v="3546"/>
    <n v="1429651266"/>
    <b v="0"/>
    <x v="142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x v="3547"/>
    <n v="1437236378"/>
    <b v="0"/>
    <x v="241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x v="3548"/>
    <n v="1457115427"/>
    <b v="0"/>
    <x v="162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x v="3549"/>
    <n v="1467648456"/>
    <b v="0"/>
    <x v="20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x v="3550"/>
    <n v="1440082649"/>
    <b v="0"/>
    <x v="5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x v="3551"/>
    <n v="1417456208"/>
    <b v="0"/>
    <x v="8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x v="3552"/>
    <n v="1419423083"/>
    <b v="0"/>
    <x v="44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x v="3553"/>
    <n v="1431372444"/>
    <b v="0"/>
    <x v="14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x v="3554"/>
    <n v="1408383994"/>
    <b v="0"/>
    <x v="10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x v="3555"/>
    <n v="1418142696"/>
    <b v="0"/>
    <x v="14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x v="3556"/>
    <n v="1417593483"/>
    <b v="0"/>
    <x v="55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x v="3557"/>
    <n v="1412109413"/>
    <b v="0"/>
    <x v="20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x v="3558"/>
    <n v="1432302082"/>
    <b v="0"/>
    <x v="82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x v="3559"/>
    <n v="1412845246"/>
    <b v="0"/>
    <x v="76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x v="3560"/>
    <n v="1413326248"/>
    <b v="0"/>
    <x v="43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x v="3561"/>
    <n v="1468176527"/>
    <b v="0"/>
    <x v="33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x v="3562"/>
    <n v="1475759454"/>
    <b v="0"/>
    <x v="81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x v="3563"/>
    <n v="1427741583"/>
    <b v="0"/>
    <x v="74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x v="3564"/>
    <n v="1459445777"/>
    <b v="0"/>
    <x v="7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x v="3565"/>
    <n v="1456856256"/>
    <b v="0"/>
    <x v="25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x v="3566"/>
    <n v="1421900022"/>
    <b v="0"/>
    <x v="74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x v="3567"/>
    <n v="1405509510"/>
    <b v="0"/>
    <x v="43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x v="3568"/>
    <n v="1458613082"/>
    <b v="0"/>
    <x v="72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x v="3569"/>
    <n v="1455790405"/>
    <b v="0"/>
    <x v="5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x v="3570"/>
    <n v="1434180944"/>
    <b v="0"/>
    <x v="300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x v="3571"/>
    <n v="1416589890"/>
    <b v="0"/>
    <x v="23"/>
    <b v="1"/>
    <s v="theater/plays"/>
    <n v="119"/>
    <n v="176.09"/>
    <x v="1"/>
    <x v="6"/>
  </r>
  <r>
    <n v="3586"/>
    <s v="Actors &amp; Musicians who are Blind or Autistic"/>
    <s v="See Theatre In A New Light"/>
    <n v="7500"/>
    <x v="2369"/>
    <x v="0"/>
    <x v="0"/>
    <s v="USD"/>
    <x v="3572"/>
    <n v="1469465070"/>
    <b v="0"/>
    <x v="241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x v="3573"/>
    <n v="1463144254"/>
    <b v="0"/>
    <x v="33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x v="3574"/>
    <n v="1428436410"/>
    <b v="0"/>
    <x v="202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x v="3575"/>
    <n v="1430494347"/>
    <b v="0"/>
    <x v="95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x v="3576"/>
    <n v="1411200034"/>
    <b v="0"/>
    <x v="196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x v="3577"/>
    <n v="1419979544"/>
    <b v="0"/>
    <x v="59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x v="3578"/>
    <n v="1418673307"/>
    <b v="0"/>
    <x v="2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x v="3579"/>
    <n v="1417469639"/>
    <b v="0"/>
    <x v="68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x v="3580"/>
    <n v="1470792982"/>
    <b v="0"/>
    <x v="17"/>
    <b v="1"/>
    <s v="theater/plays"/>
    <n v="126"/>
    <n v="55.97"/>
    <x v="1"/>
    <x v="6"/>
  </r>
  <r>
    <n v="3595"/>
    <s v="The Flu Season"/>
    <s v="A new theatre company staging Will Eno's The Flu Season in Seattle"/>
    <n v="2600"/>
    <x v="2372"/>
    <x v="0"/>
    <x v="0"/>
    <s v="USD"/>
    <x v="3581"/>
    <n v="1423959123"/>
    <b v="0"/>
    <x v="95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x v="3582"/>
    <n v="1407258582"/>
    <b v="0"/>
    <x v="41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x v="3583"/>
    <n v="1455717790"/>
    <b v="0"/>
    <x v="51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x v="3584"/>
    <n v="1408129822"/>
    <b v="0"/>
    <x v="74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x v="3585"/>
    <n v="1438715077"/>
    <b v="0"/>
    <x v="57"/>
    <b v="1"/>
    <s v="theater/plays"/>
    <n v="202"/>
    <n v="59.41"/>
    <x v="1"/>
    <x v="6"/>
  </r>
  <r>
    <n v="3600"/>
    <s v="Pariah"/>
    <s v="The First Play From The Man Who Brought You The Black James Bond!"/>
    <n v="10"/>
    <x v="31"/>
    <x v="0"/>
    <x v="0"/>
    <s v="USD"/>
    <x v="3586"/>
    <n v="1473970964"/>
    <b v="0"/>
    <x v="80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x v="3587"/>
    <n v="1418860682"/>
    <b v="0"/>
    <x v="28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x v="3588"/>
    <n v="1458336479"/>
    <b v="0"/>
    <x v="72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x v="3589"/>
    <n v="1444164280"/>
    <b v="0"/>
    <x v="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x v="3590"/>
    <n v="1461370956"/>
    <b v="0"/>
    <x v="50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x v="3591"/>
    <n v="1452798126"/>
    <b v="0"/>
    <x v="41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x v="3592"/>
    <n v="1468593057"/>
    <b v="0"/>
    <x v="31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x v="3593"/>
    <n v="1448924882"/>
    <b v="0"/>
    <x v="9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x v="3594"/>
    <n v="1463418090"/>
    <b v="0"/>
    <x v="74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x v="3595"/>
    <n v="1456789685"/>
    <b v="0"/>
    <x v="64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x v="3596"/>
    <n v="1437214936"/>
    <b v="0"/>
    <x v="162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x v="3597"/>
    <n v="1425891201"/>
    <b v="0"/>
    <x v="13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x v="3598"/>
    <n v="1401470811"/>
    <b v="0"/>
    <x v="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x v="3599"/>
    <n v="1401372574"/>
    <b v="0"/>
    <x v="9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x v="3600"/>
    <n v="1432083616"/>
    <b v="0"/>
    <x v="26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x v="3601"/>
    <n v="1447164896"/>
    <b v="0"/>
    <x v="250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x v="3602"/>
    <n v="1424213264"/>
    <b v="0"/>
    <x v="43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x v="3603"/>
    <n v="1486996729"/>
    <b v="0"/>
    <x v="13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x v="3604"/>
    <n v="1430751850"/>
    <b v="0"/>
    <x v="6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x v="3605"/>
    <n v="1476760226"/>
    <b v="0"/>
    <x v="5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x v="3606"/>
    <n v="1422916261"/>
    <b v="0"/>
    <x v="438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x v="3607"/>
    <n v="1473200844"/>
    <b v="0"/>
    <x v="16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x v="3608"/>
    <n v="1409030371"/>
    <b v="0"/>
    <x v="64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x v="3609"/>
    <n v="1404841270"/>
    <b v="0"/>
    <x v="69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x v="3610"/>
    <n v="1466793290"/>
    <b v="0"/>
    <x v="70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x v="3611"/>
    <n v="1433259577"/>
    <b v="0"/>
    <x v="76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x v="3612"/>
    <n v="1406390457"/>
    <b v="0"/>
    <x v="53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x v="3613"/>
    <n v="1459446487"/>
    <b v="0"/>
    <x v="60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x v="3614"/>
    <n v="1444852796"/>
    <b v="0"/>
    <x v="78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x v="3615"/>
    <n v="1457403364"/>
    <b v="0"/>
    <x v="84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x v="3616"/>
    <n v="1414700390"/>
    <b v="0"/>
    <x v="29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x v="3617"/>
    <n v="1409335497"/>
    <b v="0"/>
    <x v="211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x v="3618"/>
    <n v="1415053749"/>
    <b v="0"/>
    <x v="29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x v="3619"/>
    <n v="1475765867"/>
    <b v="0"/>
    <x v="162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x v="3620"/>
    <n v="1480219174"/>
    <b v="0"/>
    <x v="59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s v="USD"/>
    <x v="3621"/>
    <n v="1458594676"/>
    <b v="0"/>
    <x v="73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x v="3622"/>
    <n v="1439224829"/>
    <b v="0"/>
    <x v="78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x v="3623"/>
    <n v="1417538935"/>
    <b v="0"/>
    <x v="25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x v="3624"/>
    <n v="1424275732"/>
    <b v="0"/>
    <x v="84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x v="3625"/>
    <n v="1470672906"/>
    <b v="0"/>
    <x v="29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x v="3626"/>
    <n v="1428691530"/>
    <b v="0"/>
    <x v="8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x v="3627"/>
    <n v="1410966179"/>
    <b v="0"/>
    <x v="78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x v="3628"/>
    <n v="1445369727"/>
    <b v="0"/>
    <x v="84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x v="3629"/>
    <n v="1444274839"/>
    <b v="0"/>
    <x v="78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x v="3630"/>
    <n v="1454996887"/>
    <b v="0"/>
    <x v="8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x v="3631"/>
    <n v="1477178238"/>
    <b v="0"/>
    <x v="29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x v="3632"/>
    <n v="1431770802"/>
    <b v="0"/>
    <x v="22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x v="3633"/>
    <n v="1471370327"/>
    <b v="0"/>
    <x v="84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x v="3634"/>
    <n v="1409900445"/>
    <b v="0"/>
    <x v="196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x v="3635"/>
    <n v="1400691994"/>
    <b v="0"/>
    <x v="22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x v="3636"/>
    <n v="1452598184"/>
    <b v="0"/>
    <x v="5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x v="3637"/>
    <n v="1404833442"/>
    <b v="0"/>
    <x v="82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x v="3638"/>
    <n v="1471188502"/>
    <b v="0"/>
    <x v="5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x v="3639"/>
    <n v="1436172207"/>
    <b v="0"/>
    <x v="51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x v="3640"/>
    <n v="1457690386"/>
    <b v="0"/>
    <x v="44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x v="3641"/>
    <n v="1434654998"/>
    <b v="0"/>
    <x v="1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x v="3642"/>
    <n v="1483393836"/>
    <b v="0"/>
    <x v="67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x v="3643"/>
    <n v="1462806419"/>
    <b v="0"/>
    <x v="9"/>
    <b v="1"/>
    <s v="theater/plays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x v="3644"/>
    <n v="1400272580"/>
    <b v="0"/>
    <x v="9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x v="3645"/>
    <n v="1424414350"/>
    <b v="0"/>
    <x v="62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x v="3646"/>
    <n v="1417208925"/>
    <b v="0"/>
    <x v="19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x v="3647"/>
    <n v="1458336672"/>
    <b v="0"/>
    <x v="17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x v="3648"/>
    <n v="1425187014"/>
    <b v="0"/>
    <x v="244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x v="3649"/>
    <n v="1477133430"/>
    <b v="0"/>
    <x v="82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x v="3650"/>
    <n v="1464847089"/>
    <b v="0"/>
    <x v="10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x v="3651"/>
    <n v="1445109822"/>
    <b v="0"/>
    <x v="25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x v="3652"/>
    <n v="1404337382"/>
    <b v="0"/>
    <x v="44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x v="3653"/>
    <n v="1434669419"/>
    <b v="0"/>
    <x v="6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x v="3654"/>
    <n v="1435670452"/>
    <b v="0"/>
    <x v="33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x v="3655"/>
    <n v="1431447137"/>
    <b v="0"/>
    <x v="5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x v="3656"/>
    <n v="1431951611"/>
    <b v="0"/>
    <x v="8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x v="3657"/>
    <n v="1404140667"/>
    <b v="0"/>
    <x v="244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x v="3658"/>
    <n v="1409179384"/>
    <b v="0"/>
    <x v="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x v="3659"/>
    <n v="1412233497"/>
    <b v="0"/>
    <x v="229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x v="3660"/>
    <n v="1467752229"/>
    <b v="0"/>
    <x v="162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x v="3661"/>
    <n v="1462285182"/>
    <b v="0"/>
    <x v="8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x v="3662"/>
    <n v="1408995284"/>
    <b v="0"/>
    <x v="38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x v="3663"/>
    <n v="1402580818"/>
    <b v="0"/>
    <x v="473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x v="3664"/>
    <n v="1430052298"/>
    <b v="0"/>
    <x v="162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x v="3665"/>
    <n v="1401214581"/>
    <b v="0"/>
    <x v="209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x v="3666"/>
    <n v="1473850434"/>
    <b v="0"/>
    <x v="69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x v="3667"/>
    <n v="1452008290"/>
    <b v="0"/>
    <x v="59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x v="3668"/>
    <n v="1399998418"/>
    <b v="0"/>
    <x v="85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x v="3669"/>
    <n v="1474339696"/>
    <b v="0"/>
    <x v="3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x v="3670"/>
    <n v="1438575586"/>
    <b v="0"/>
    <x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x v="3671"/>
    <n v="1398348859"/>
    <b v="0"/>
    <x v="149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x v="3672"/>
    <n v="1439567660"/>
    <b v="0"/>
    <x v="79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x v="3673"/>
    <n v="1401254055"/>
    <b v="0"/>
    <x v="20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x v="3674"/>
    <n v="1404932004"/>
    <b v="0"/>
    <x v="70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x v="3675"/>
    <n v="1432410639"/>
    <b v="0"/>
    <x v="95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x v="3676"/>
    <n v="1414506083"/>
    <b v="0"/>
    <x v="162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x v="3677"/>
    <n v="1421426929"/>
    <b v="0"/>
    <x v="220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x v="2343"/>
    <x v="0"/>
    <x v="0"/>
    <s v="USD"/>
    <x v="3678"/>
    <n v="1410304179"/>
    <b v="0"/>
    <x v="5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x v="3679"/>
    <n v="1446352529"/>
    <b v="0"/>
    <x v="25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x v="3680"/>
    <n v="1461985967"/>
    <b v="0"/>
    <x v="65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x v="3681"/>
    <n v="1419281610"/>
    <b v="0"/>
    <x v="51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x v="3682"/>
    <n v="1418654916"/>
    <b v="0"/>
    <x v="76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x v="3683"/>
    <n v="1461064248"/>
    <b v="0"/>
    <x v="209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x v="3684"/>
    <n v="1454354487"/>
    <b v="0"/>
    <x v="327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x v="3685"/>
    <n v="1410791216"/>
    <b v="0"/>
    <x v="244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x v="3686"/>
    <n v="1409493800"/>
    <b v="0"/>
    <x v="59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x v="3687"/>
    <n v="1430830793"/>
    <b v="0"/>
    <x v="70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x v="3688"/>
    <n v="1464958484"/>
    <b v="0"/>
    <x v="64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x v="3689"/>
    <n v="1467720388"/>
    <b v="0"/>
    <x v="209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x v="3690"/>
    <n v="1459528394"/>
    <b v="0"/>
    <x v="74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x v="3691"/>
    <n v="1401714114"/>
    <b v="0"/>
    <x v="2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x v="3692"/>
    <n v="1409262949"/>
    <b v="0"/>
    <x v="62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x v="3693"/>
    <n v="1467335378"/>
    <b v="0"/>
    <x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x v="3694"/>
    <n v="1403234686"/>
    <b v="0"/>
    <x v="70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x v="3695"/>
    <n v="1401123546"/>
    <b v="0"/>
    <x v="2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x v="3696"/>
    <n v="1425908988"/>
    <b v="0"/>
    <x v="74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x v="3174"/>
    <n v="1400606573"/>
    <b v="0"/>
    <x v="64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x v="3697"/>
    <n v="1431230867"/>
    <b v="0"/>
    <x v="201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x v="3698"/>
    <n v="1463334166"/>
    <b v="0"/>
    <x v="10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x v="3699"/>
    <n v="1429881667"/>
    <b v="0"/>
    <x v="174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x v="3700"/>
    <n v="1422834819"/>
    <b v="0"/>
    <x v="74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x v="3701"/>
    <n v="1450819109"/>
    <b v="0"/>
    <x v="5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x v="3702"/>
    <n v="1428526049"/>
    <b v="0"/>
    <x v="62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x v="3703"/>
    <n v="1422465075"/>
    <b v="0"/>
    <x v="67"/>
    <b v="1"/>
    <s v="theater/plays"/>
    <n v="239"/>
    <n v="26.02"/>
    <x v="1"/>
    <x v="6"/>
  </r>
  <r>
    <n v="3719"/>
    <s v="Corium"/>
    <s v="A new piece of physical theatre about love, regret and longing."/>
    <n v="200"/>
    <x v="2433"/>
    <x v="0"/>
    <x v="1"/>
    <s v="GBP"/>
    <x v="3704"/>
    <n v="1432402266"/>
    <b v="0"/>
    <x v="80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x v="3705"/>
    <n v="1433980206"/>
    <b v="0"/>
    <x v="244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x v="3706"/>
    <n v="1413412084"/>
    <b v="0"/>
    <x v="3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x v="3707"/>
    <n v="1452614847"/>
    <b v="0"/>
    <x v="2"/>
    <b v="1"/>
    <s v="theater/plays"/>
    <n v="111"/>
    <n v="47.66"/>
    <x v="1"/>
    <x v="6"/>
  </r>
  <r>
    <n v="3723"/>
    <s v="Beauty and the Beast"/>
    <s v="Saltmine Theatre Company present Beauty and the Beast:"/>
    <n v="4500"/>
    <x v="2437"/>
    <x v="0"/>
    <x v="1"/>
    <s v="GBP"/>
    <x v="3708"/>
    <n v="1414778662"/>
    <b v="0"/>
    <x v="287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x v="3709"/>
    <n v="1459856860"/>
    <b v="0"/>
    <x v="30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x v="3710"/>
    <n v="1454366467"/>
    <b v="0"/>
    <x v="41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x v="3711"/>
    <n v="1459567371"/>
    <b v="0"/>
    <x v="67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x v="3712"/>
    <n v="1474273294"/>
    <b v="0"/>
    <x v="51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x v="3713"/>
    <n v="1437365176"/>
    <b v="0"/>
    <x v="162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x v="3714"/>
    <n v="1423198512"/>
    <b v="0"/>
    <x v="81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x v="3715"/>
    <n v="1437236159"/>
    <b v="0"/>
    <x v="29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x v="3716"/>
    <n v="1418234646"/>
    <b v="0"/>
    <x v="8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x v="3717"/>
    <n v="1416932133"/>
    <b v="0"/>
    <x v="80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x v="3718"/>
    <n v="1428539708"/>
    <b v="0"/>
    <x v="78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x v="3719"/>
    <n v="1427405896"/>
    <b v="0"/>
    <x v="63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x v="3720"/>
    <n v="1430239089"/>
    <b v="0"/>
    <x v="84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x v="3721"/>
    <n v="1423847093"/>
    <b v="0"/>
    <x v="29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x v="3722"/>
    <n v="1445358903"/>
    <b v="0"/>
    <x v="80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x v="3723"/>
    <n v="1403562705"/>
    <b v="0"/>
    <x v="79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x v="3724"/>
    <n v="1467024468"/>
    <b v="0"/>
    <x v="22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x v="3725"/>
    <n v="1405217355"/>
    <b v="0"/>
    <x v="25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x v="3726"/>
    <n v="1447797950"/>
    <b v="0"/>
    <x v="78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x v="3727"/>
    <n v="1407388144"/>
    <b v="0"/>
    <x v="80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x v="3728"/>
    <n v="1401814964"/>
    <b v="0"/>
    <x v="78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x v="3729"/>
    <n v="1401823952"/>
    <b v="0"/>
    <x v="78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x v="3730"/>
    <n v="1405097102"/>
    <b v="0"/>
    <x v="29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x v="3731"/>
    <n v="1473326439"/>
    <b v="0"/>
    <x v="29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x v="3732"/>
    <n v="1433833896"/>
    <b v="0"/>
    <x v="29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x v="3733"/>
    <n v="1453827436"/>
    <b v="0"/>
    <x v="47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x v="3734"/>
    <n v="1459220588"/>
    <b v="0"/>
    <x v="63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x v="3735"/>
    <n v="1421105608"/>
    <b v="0"/>
    <x v="33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x v="3736"/>
    <n v="1454460673"/>
    <b v="0"/>
    <x v="202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x v="3737"/>
    <n v="1473189335"/>
    <b v="0"/>
    <x v="41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x v="3738"/>
    <n v="1430768800"/>
    <b v="0"/>
    <x v="209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x v="3739"/>
    <n v="1403125737"/>
    <b v="0"/>
    <x v="74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x v="3740"/>
    <n v="1458161307"/>
    <b v="0"/>
    <x v="33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x v="3741"/>
    <n v="1399923198"/>
    <b v="0"/>
    <x v="5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x v="3742"/>
    <n v="1415737515"/>
    <b v="0"/>
    <x v="133"/>
    <b v="1"/>
    <s v="theater/musical"/>
    <n v="109"/>
    <n v="75.959999999999994"/>
    <x v="1"/>
    <x v="40"/>
  </r>
  <r>
    <n v="3758"/>
    <s v="Luigi's Ladies"/>
    <s v="LUIGI'S LADIES: an original one-woman musical comedy"/>
    <n v="1500"/>
    <x v="317"/>
    <x v="0"/>
    <x v="0"/>
    <s v="USD"/>
    <x v="3743"/>
    <n v="1397819938"/>
    <b v="0"/>
    <x v="55"/>
    <b v="1"/>
    <s v="theater/musical"/>
    <n v="102"/>
    <n v="59.04"/>
    <x v="1"/>
    <x v="40"/>
  </r>
  <r>
    <n v="3759"/>
    <s v="Pared Down Productions"/>
    <s v="A production company specializing in small-scale musicals"/>
    <n v="4000"/>
    <x v="2450"/>
    <x v="0"/>
    <x v="0"/>
    <s v="USD"/>
    <x v="3744"/>
    <n v="1435372553"/>
    <b v="0"/>
    <x v="106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x v="3745"/>
    <n v="1397133386"/>
    <b v="0"/>
    <x v="110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x v="3746"/>
    <n v="1434625937"/>
    <b v="0"/>
    <x v="8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x v="3747"/>
    <n v="1436383889"/>
    <b v="0"/>
    <x v="33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x v="3748"/>
    <n v="1425319226"/>
    <b v="0"/>
    <x v="99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x v="3749"/>
    <n v="1462824832"/>
    <b v="0"/>
    <x v="74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x v="3750"/>
    <n v="1404153482"/>
    <b v="0"/>
    <x v="329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x v="3751"/>
    <n v="1401336045"/>
    <b v="0"/>
    <x v="93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x v="3566"/>
    <n v="1423960097"/>
    <b v="0"/>
    <x v="6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x v="3752"/>
    <n v="1400002090"/>
    <b v="0"/>
    <x v="6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x v="3753"/>
    <n v="1458138079"/>
    <b v="0"/>
    <x v="41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x v="3754"/>
    <n v="1431642010"/>
    <b v="0"/>
    <x v="9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x v="3755"/>
    <n v="1462307652"/>
    <b v="0"/>
    <x v="44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x v="3756"/>
    <n v="1478616506"/>
    <b v="0"/>
    <x v="51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x v="106"/>
    <x v="0"/>
    <x v="0"/>
    <s v="USD"/>
    <x v="3757"/>
    <n v="1476317247"/>
    <b v="0"/>
    <x v="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x v="3758"/>
    <n v="1427223655"/>
    <b v="0"/>
    <x v="20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x v="3759"/>
    <n v="1426199843"/>
    <b v="0"/>
    <x v="25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x v="3760"/>
    <n v="1403599778"/>
    <b v="0"/>
    <x v="225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x v="3761"/>
    <n v="1409884821"/>
    <b v="0"/>
    <x v="211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x v="570"/>
    <x v="0"/>
    <x v="0"/>
    <s v="USD"/>
    <x v="3762"/>
    <n v="1418758780"/>
    <b v="0"/>
    <x v="17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x v="3763"/>
    <n v="1456421940"/>
    <b v="0"/>
    <x v="248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x v="3764"/>
    <n v="1433999785"/>
    <b v="0"/>
    <x v="209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x v="3765"/>
    <n v="1408050685"/>
    <b v="0"/>
    <x v="47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x v="3766"/>
    <n v="1466887297"/>
    <b v="0"/>
    <x v="74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x v="3767"/>
    <n v="1455938520"/>
    <b v="0"/>
    <x v="5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x v="3768"/>
    <n v="1465601532"/>
    <b v="0"/>
    <x v="73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x v="3769"/>
    <n v="1467040769"/>
    <b v="0"/>
    <x v="209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x v="3770"/>
    <n v="1461718475"/>
    <b v="0"/>
    <x v="26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x v="3514"/>
    <n v="1434113406"/>
    <b v="0"/>
    <x v="73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x v="3771"/>
    <n v="1448469719"/>
    <b v="0"/>
    <x v="29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x v="3772"/>
    <n v="1431630618"/>
    <b v="0"/>
    <x v="80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x v="3773"/>
    <n v="1477238423"/>
    <b v="0"/>
    <x v="78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x v="3774"/>
    <n v="1399480592"/>
    <b v="0"/>
    <x v="78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x v="428"/>
    <x v="2"/>
    <x v="0"/>
    <s v="USD"/>
    <x v="3775"/>
    <n v="1434365022"/>
    <b v="0"/>
    <x v="84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x v="3776"/>
    <n v="1416954729"/>
    <b v="0"/>
    <x v="5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x v="3777"/>
    <n v="1431093354"/>
    <b v="0"/>
    <x v="29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x v="3778"/>
    <n v="1437042490"/>
    <b v="0"/>
    <x v="84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x v="3779"/>
    <n v="1479170556"/>
    <b v="0"/>
    <x v="29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x v="3780"/>
    <n v="1426972165"/>
    <b v="0"/>
    <x v="7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x v="3781"/>
    <n v="1405099248"/>
    <b v="0"/>
    <x v="81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x v="3782"/>
    <n v="1455142843"/>
    <b v="0"/>
    <x v="80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x v="3783"/>
    <n v="1418146883"/>
    <b v="0"/>
    <x v="38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x v="3784"/>
    <n v="1417536816"/>
    <b v="0"/>
    <x v="82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x v="3785"/>
    <n v="1442890906"/>
    <b v="0"/>
    <x v="78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x v="3786"/>
    <n v="1454541568"/>
    <b v="0"/>
    <x v="244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x v="3787"/>
    <n v="1465172024"/>
    <b v="0"/>
    <x v="78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x v="3788"/>
    <n v="1406668640"/>
    <b v="0"/>
    <x v="84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x v="3789"/>
    <n v="1402294381"/>
    <b v="0"/>
    <x v="29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x v="3790"/>
    <n v="1427492939"/>
    <b v="0"/>
    <x v="82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x v="3791"/>
    <n v="1424775219"/>
    <b v="0"/>
    <x v="5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x v="3792"/>
    <n v="1402403907"/>
    <b v="0"/>
    <x v="44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x v="3793"/>
    <n v="1424377358"/>
    <b v="0"/>
    <x v="55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x v="3794"/>
    <n v="1461769373"/>
    <b v="0"/>
    <x v="10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x v="2551"/>
    <n v="1429120908"/>
    <b v="0"/>
    <x v="202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x v="3795"/>
    <n v="1462603021"/>
    <b v="0"/>
    <x v="74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x v="3532"/>
    <n v="1424727712"/>
    <b v="0"/>
    <x v="69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x v="3796"/>
    <n v="1437545657"/>
    <b v="0"/>
    <x v="9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x v="3797"/>
    <n v="1403022823"/>
    <b v="0"/>
    <x v="7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x v="3798"/>
    <n v="1444236216"/>
    <b v="0"/>
    <x v="9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x v="3799"/>
    <n v="1423599182"/>
    <b v="0"/>
    <x v="73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x v="3800"/>
    <n v="1435554104"/>
    <b v="0"/>
    <x v="55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x v="3801"/>
    <n v="1433518717"/>
    <b v="0"/>
    <x v="9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x v="3802"/>
    <n v="1449116407"/>
    <b v="0"/>
    <x v="67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x v="3803"/>
    <n v="1448136417"/>
    <b v="0"/>
    <x v="88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x v="3804"/>
    <n v="1434405044"/>
    <b v="0"/>
    <x v="14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x v="3805"/>
    <n v="1469026903"/>
    <b v="0"/>
    <x v="63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x v="3806"/>
    <n v="1432690814"/>
    <b v="0"/>
    <x v="72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x v="3807"/>
    <n v="1428401394"/>
    <b v="0"/>
    <x v="55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x v="3808"/>
    <n v="1422656201"/>
    <b v="0"/>
    <x v="71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x v="3809"/>
    <n v="1414845587"/>
    <b v="0"/>
    <x v="33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x v="3810"/>
    <n v="1470948371"/>
    <b v="0"/>
    <x v="22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x v="3811"/>
    <n v="1463161611"/>
    <b v="0"/>
    <x v="8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x v="3812"/>
    <n v="1413404545"/>
    <b v="0"/>
    <x v="82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x v="3813"/>
    <n v="1452048335"/>
    <b v="0"/>
    <x v="82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x v="3814"/>
    <n v="1416516972"/>
    <b v="0"/>
    <x v="9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x v="3815"/>
    <n v="1432032067"/>
    <b v="0"/>
    <x v="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x v="3816"/>
    <n v="1459463808"/>
    <b v="0"/>
    <x v="22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x v="3817"/>
    <n v="1467497652"/>
    <b v="0"/>
    <x v="25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x v="3818"/>
    <n v="1432837358"/>
    <b v="0"/>
    <x v="5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x v="3819"/>
    <n v="1429722209"/>
    <b v="0"/>
    <x v="61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x v="3820"/>
    <n v="1433042724"/>
    <b v="0"/>
    <x v="58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x v="3821"/>
    <n v="1457023829"/>
    <b v="0"/>
    <x v="8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x v="3822"/>
    <n v="1400698287"/>
    <b v="1"/>
    <x v="69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x v="3823"/>
    <n v="1397217052"/>
    <b v="1"/>
    <x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x v="3824"/>
    <n v="1399427064"/>
    <b v="1"/>
    <x v="10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x v="3825"/>
    <n v="1399474134"/>
    <b v="1"/>
    <x v="133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x v="3826"/>
    <n v="1441119774"/>
    <b v="1"/>
    <x v="8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x v="3827"/>
    <n v="1409721542"/>
    <b v="1"/>
    <x v="22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x v="3828"/>
    <n v="1433395391"/>
    <b v="1"/>
    <x v="82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x v="3829"/>
    <n v="1442604989"/>
    <b v="1"/>
    <x v="68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x v="3830"/>
    <n v="1431455084"/>
    <b v="1"/>
    <x v="33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x v="3831"/>
    <n v="1417489143"/>
    <b v="1"/>
    <x v="80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x v="3832"/>
    <n v="1434537179"/>
    <b v="1"/>
    <x v="5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x v="3833"/>
    <n v="1425270876"/>
    <b v="0"/>
    <x v="84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x v="3834"/>
    <n v="1406578178"/>
    <b v="0"/>
    <x v="84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x v="3835"/>
    <n v="1428614058"/>
    <b v="0"/>
    <x v="9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x v="3836"/>
    <n v="1424819871"/>
    <b v="0"/>
    <x v="29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x v="3837"/>
    <n v="1423245003"/>
    <b v="0"/>
    <x v="29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x v="3838"/>
    <n v="1404927690"/>
    <b v="0"/>
    <x v="80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x v="3839"/>
    <n v="1430734844"/>
    <b v="0"/>
    <x v="29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x v="3840"/>
    <n v="1401485207"/>
    <b v="0"/>
    <x v="29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x v="3841"/>
    <n v="1405266710"/>
    <b v="0"/>
    <x v="62"/>
    <b v="0"/>
    <s v="theater/plays"/>
    <n v="18"/>
    <n v="81.540000000000006"/>
    <x v="1"/>
    <x v="6"/>
  </r>
  <r>
    <n v="3861"/>
    <s v="READY OR NOT HERE I COME"/>
    <s v="THE COMING OF THE LORD!"/>
    <n v="2000"/>
    <x v="173"/>
    <x v="2"/>
    <x v="0"/>
    <s v="USD"/>
    <x v="3842"/>
    <n v="1412258977"/>
    <b v="0"/>
    <x v="29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x v="3843"/>
    <n v="1472451356"/>
    <b v="0"/>
    <x v="29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x v="3844"/>
    <n v="1441552305"/>
    <b v="0"/>
    <x v="78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x v="3845"/>
    <n v="1445203454"/>
    <b v="0"/>
    <x v="8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x v="3846"/>
    <n v="1405957098"/>
    <b v="0"/>
    <x v="25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x v="3847"/>
    <n v="1454453021"/>
    <b v="0"/>
    <x v="84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x v="3848"/>
    <n v="1463686339"/>
    <b v="0"/>
    <x v="81"/>
    <b v="0"/>
    <s v="theater/plays"/>
    <n v="13"/>
    <n v="50.2"/>
    <x v="1"/>
    <x v="6"/>
  </r>
  <r>
    <n v="3868"/>
    <s v="1000 words (Canceled)"/>
    <s v="New collection of music by Scott Evan Davis!"/>
    <n v="5000"/>
    <x v="115"/>
    <x v="1"/>
    <x v="1"/>
    <s v="GBP"/>
    <x v="3849"/>
    <n v="1408031405"/>
    <b v="0"/>
    <x v="29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x v="3850"/>
    <n v="1423761792"/>
    <b v="0"/>
    <x v="41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x v="3851"/>
    <n v="1401768478"/>
    <b v="0"/>
    <x v="73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x v="3852"/>
    <n v="1485629050"/>
    <b v="0"/>
    <x v="8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x v="3853"/>
    <n v="1435202996"/>
    <b v="0"/>
    <x v="78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x v="3854"/>
    <n v="1441730535"/>
    <b v="0"/>
    <x v="78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x v="3855"/>
    <n v="1420244622"/>
    <b v="0"/>
    <x v="78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x v="3856"/>
    <n v="1472804365"/>
    <b v="0"/>
    <x v="78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x v="3857"/>
    <n v="1451833128"/>
    <b v="0"/>
    <x v="67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x v="3858"/>
    <n v="1478621752"/>
    <b v="0"/>
    <x v="25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x v="3859"/>
    <n v="1433014746"/>
    <b v="0"/>
    <x v="29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x v="3860"/>
    <n v="1419626396"/>
    <b v="0"/>
    <x v="78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x v="3792"/>
    <n v="1403724820"/>
    <b v="0"/>
    <x v="5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x v="3861"/>
    <n v="1484958399"/>
    <b v="0"/>
    <x v="29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x v="3862"/>
    <n v="1451950570"/>
    <b v="0"/>
    <x v="78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x v="3863"/>
    <n v="1407076069"/>
    <b v="0"/>
    <x v="78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x v="3864"/>
    <n v="1425322792"/>
    <b v="0"/>
    <x v="78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x v="3865"/>
    <n v="1460242191"/>
    <b v="0"/>
    <x v="78"/>
    <b v="0"/>
    <s v="theater/musical"/>
    <n v="0"/>
    <n v="0"/>
    <x v="1"/>
    <x v="40"/>
  </r>
  <r>
    <n v="3886"/>
    <s v="a (Canceled)"/>
    <n v="1"/>
    <n v="10000"/>
    <x v="117"/>
    <x v="1"/>
    <x v="2"/>
    <s v="AUD"/>
    <x v="3866"/>
    <n v="1415683702"/>
    <b v="0"/>
    <x v="78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x v="3867"/>
    <n v="1426538129"/>
    <b v="0"/>
    <x v="84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x v="3868"/>
    <n v="1485522358"/>
    <b v="0"/>
    <x v="25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x v="3869"/>
    <n v="1417651630"/>
    <b v="0"/>
    <x v="82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x v="3870"/>
    <n v="1434478344"/>
    <b v="0"/>
    <x v="22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x v="3871"/>
    <n v="1424488244"/>
    <b v="0"/>
    <x v="63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x v="3872"/>
    <n v="1408203557"/>
    <b v="0"/>
    <x v="78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x v="3873"/>
    <n v="1400600840"/>
    <b v="0"/>
    <x v="87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x v="3874"/>
    <n v="1478386812"/>
    <b v="0"/>
    <x v="202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x v="3875"/>
    <n v="1422424818"/>
    <b v="0"/>
    <x v="29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x v="3876"/>
    <n v="1401770178"/>
    <b v="0"/>
    <x v="80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x v="3877"/>
    <n v="1418158683"/>
    <b v="0"/>
    <x v="73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x v="3878"/>
    <n v="1436355270"/>
    <b v="0"/>
    <x v="38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x v="3879"/>
    <n v="1406140561"/>
    <b v="0"/>
    <x v="84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x v="3880"/>
    <n v="1431396791"/>
    <b v="0"/>
    <x v="81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x v="3881"/>
    <n v="1447098599"/>
    <b v="0"/>
    <x v="29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x v="3882"/>
    <n v="1476962042"/>
    <b v="0"/>
    <x v="162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x v="3883"/>
    <n v="1435709765"/>
    <b v="0"/>
    <x v="78"/>
    <b v="0"/>
    <s v="theater/plays"/>
    <n v="0"/>
    <n v="0"/>
    <x v="1"/>
    <x v="6"/>
  </r>
  <r>
    <n v="3904"/>
    <s v="Black America from Prophets to Pimps"/>
    <s v="A play that will cover 4000 years of black history."/>
    <n v="10000"/>
    <x v="158"/>
    <x v="2"/>
    <x v="0"/>
    <s v="USD"/>
    <x v="3884"/>
    <n v="1427866200"/>
    <b v="0"/>
    <x v="84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x v="3885"/>
    <n v="1430405903"/>
    <b v="0"/>
    <x v="63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x v="3886"/>
    <n v="1432072893"/>
    <b v="0"/>
    <x v="38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x v="3887"/>
    <n v="1411587606"/>
    <b v="0"/>
    <x v="80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x v="3888"/>
    <n v="1405307696"/>
    <b v="0"/>
    <x v="80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x v="3889"/>
    <n v="1407832642"/>
    <b v="0"/>
    <x v="80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x v="3890"/>
    <n v="1439057397"/>
    <b v="0"/>
    <x v="8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x v="3891"/>
    <n v="1414438177"/>
    <b v="0"/>
    <x v="17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x v="3892"/>
    <n v="1424759330"/>
    <b v="0"/>
    <x v="29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x v="3893"/>
    <n v="1446267849"/>
    <b v="0"/>
    <x v="63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x v="3894"/>
    <n v="1429558756"/>
    <b v="0"/>
    <x v="74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x v="3895"/>
    <n v="1462232309"/>
    <b v="0"/>
    <x v="29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x v="3896"/>
    <n v="1462360752"/>
    <b v="0"/>
    <x v="78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x v="3897"/>
    <n v="1407847161"/>
    <b v="0"/>
    <x v="29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x v="3898"/>
    <n v="1406131023"/>
    <b v="0"/>
    <x v="8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x v="3899"/>
    <n v="1450628773"/>
    <b v="0"/>
    <x v="8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x v="3900"/>
    <n v="1476436660"/>
    <b v="0"/>
    <x v="8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x v="3901"/>
    <n v="1413291655"/>
    <b v="0"/>
    <x v="78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x v="3902"/>
    <n v="1421432810"/>
    <b v="0"/>
    <x v="79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x v="3903"/>
    <n v="1426203071"/>
    <b v="0"/>
    <x v="5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x v="3904"/>
    <n v="1401231722"/>
    <b v="0"/>
    <x v="244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x v="3905"/>
    <n v="1404161639"/>
    <b v="0"/>
    <x v="8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x v="3906"/>
    <n v="1417053748"/>
    <b v="0"/>
    <x v="29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x v="3907"/>
    <n v="1404973504"/>
    <b v="0"/>
    <x v="84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x v="3908"/>
    <n v="1442593427"/>
    <b v="0"/>
    <x v="63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x v="3909"/>
    <n v="1471636265"/>
    <b v="0"/>
    <x v="25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x v="3910"/>
    <n v="1457078868"/>
    <b v="0"/>
    <x v="78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x v="3911"/>
    <n v="1439350707"/>
    <b v="0"/>
    <x v="78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x v="3912"/>
    <n v="1455508964"/>
    <b v="0"/>
    <x v="29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x v="3913"/>
    <n v="1466205262"/>
    <b v="0"/>
    <x v="8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x v="3914"/>
    <n v="1439827639"/>
    <b v="0"/>
    <x v="8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x v="3915"/>
    <n v="1438789546"/>
    <b v="0"/>
    <x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x v="3916"/>
    <n v="1477981120"/>
    <b v="0"/>
    <x v="78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x v="3917"/>
    <n v="1465830560"/>
    <b v="0"/>
    <x v="73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x v="3918"/>
    <n v="1432763054"/>
    <b v="0"/>
    <x v="81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x v="3919"/>
    <n v="1412328979"/>
    <b v="0"/>
    <x v="29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x v="3920"/>
    <n v="1416311351"/>
    <b v="0"/>
    <x v="84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x v="3921"/>
    <n v="1414505137"/>
    <b v="0"/>
    <x v="84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x v="3922"/>
    <n v="1429306914"/>
    <b v="0"/>
    <x v="78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x v="3923"/>
    <n v="1443811268"/>
    <b v="0"/>
    <x v="62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x v="3924"/>
    <n v="1438098875"/>
    <b v="0"/>
    <x v="78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x v="3925"/>
    <n v="1429125268"/>
    <b v="0"/>
    <x v="29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x v="3926"/>
    <n v="1422388822"/>
    <b v="0"/>
    <x v="81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x v="3927"/>
    <n v="1472786744"/>
    <b v="0"/>
    <x v="84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x v="3928"/>
    <n v="1404892123"/>
    <b v="0"/>
    <x v="78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x v="3929"/>
    <n v="1421031221"/>
    <b v="0"/>
    <x v="58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x v="3930"/>
    <n v="1457628680"/>
    <b v="0"/>
    <x v="29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x v="3931"/>
    <n v="1457120942"/>
    <b v="0"/>
    <x v="29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x v="3932"/>
    <n v="1440701890"/>
    <b v="0"/>
    <x v="29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x v="3933"/>
    <n v="1467162586"/>
    <b v="0"/>
    <x v="78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x v="3934"/>
    <n v="1400168264"/>
    <b v="0"/>
    <x v="78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x v="3935"/>
    <n v="1446150141"/>
    <b v="0"/>
    <x v="22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x v="3936"/>
    <n v="1459203727"/>
    <b v="0"/>
    <x v="78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x v="3937"/>
    <n v="1464045954"/>
    <b v="0"/>
    <x v="29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x v="3938"/>
    <n v="1403822912"/>
    <b v="0"/>
    <x v="38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x v="3939"/>
    <n v="1409338556"/>
    <b v="0"/>
    <x v="8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x v="3940"/>
    <n v="1449260256"/>
    <b v="0"/>
    <x v="80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x v="3941"/>
    <n v="1397683410"/>
    <b v="0"/>
    <x v="84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x v="3942"/>
    <n v="1446562494"/>
    <b v="0"/>
    <x v="8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x v="3943"/>
    <n v="1445226117"/>
    <b v="0"/>
    <x v="78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x v="3944"/>
    <n v="1424279986"/>
    <b v="0"/>
    <x v="8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x v="3945"/>
    <n v="1455428380"/>
    <b v="0"/>
    <x v="80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x v="3946"/>
    <n v="1402506278"/>
    <b v="0"/>
    <x v="84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x v="3947"/>
    <n v="1486191507"/>
    <b v="0"/>
    <x v="73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x v="3948"/>
    <n v="1458761673"/>
    <b v="0"/>
    <x v="202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x v="3949"/>
    <n v="1471638646"/>
    <b v="0"/>
    <x v="79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x v="3950"/>
    <n v="1458333811"/>
    <b v="0"/>
    <x v="84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x v="3951"/>
    <n v="1403355126"/>
    <b v="0"/>
    <x v="79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x v="3952"/>
    <n v="1418002634"/>
    <b v="0"/>
    <x v="22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x v="3953"/>
    <n v="1460219110"/>
    <b v="0"/>
    <x v="7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x v="3954"/>
    <n v="1462280848"/>
    <b v="0"/>
    <x v="202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x v="3955"/>
    <n v="1465850898"/>
    <b v="0"/>
    <x v="78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x v="3956"/>
    <n v="1405024561"/>
    <b v="0"/>
    <x v="73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x v="3957"/>
    <n v="1466621732"/>
    <b v="0"/>
    <x v="79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x v="3958"/>
    <n v="1417533953"/>
    <b v="0"/>
    <x v="22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x v="3959"/>
    <n v="1425678057"/>
    <b v="0"/>
    <x v="79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x v="3960"/>
    <n v="1401978147"/>
    <b v="0"/>
    <x v="63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x v="3961"/>
    <n v="1463545149"/>
    <b v="0"/>
    <x v="63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x v="3962"/>
    <n v="1431113180"/>
    <b v="0"/>
    <x v="81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x v="3963"/>
    <n v="1397854356"/>
    <b v="0"/>
    <x v="67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x v="3964"/>
    <n v="1412809644"/>
    <b v="0"/>
    <x v="73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x v="3965"/>
    <n v="1454173120"/>
    <b v="0"/>
    <x v="10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x v="3966"/>
    <n v="1460034594"/>
    <b v="0"/>
    <x v="62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x v="3967"/>
    <n v="1399414290"/>
    <b v="0"/>
    <x v="62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s v="USD"/>
    <x v="3968"/>
    <n v="1439517413"/>
    <b v="0"/>
    <x v="80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x v="3969"/>
    <n v="1444413581"/>
    <b v="0"/>
    <x v="78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x v="3970"/>
    <n v="1454342893"/>
    <b v="0"/>
    <x v="8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x v="3971"/>
    <n v="1430494082"/>
    <b v="0"/>
    <x v="29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x v="3972"/>
    <n v="1444689259"/>
    <b v="0"/>
    <x v="82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x v="3973"/>
    <n v="1428957912"/>
    <b v="0"/>
    <x v="29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x v="3974"/>
    <n v="1403169690"/>
    <b v="0"/>
    <x v="29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x v="3975"/>
    <n v="1421339077"/>
    <b v="0"/>
    <x v="80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x v="3976"/>
    <n v="1415341464"/>
    <b v="0"/>
    <x v="5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x v="3977"/>
    <n v="1425633821"/>
    <b v="0"/>
    <x v="78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x v="3978"/>
    <n v="1424992026"/>
    <b v="0"/>
    <x v="8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x v="3979"/>
    <n v="1406058798"/>
    <b v="0"/>
    <x v="25"/>
    <b v="0"/>
    <s v="theater/plays"/>
    <n v="17"/>
    <n v="82.57"/>
    <x v="1"/>
    <x v="6"/>
  </r>
  <r>
    <n v="4000"/>
    <s v="The Escorts"/>
    <s v="An Enticing Trip into the World of Assisted Dying"/>
    <n v="8000"/>
    <x v="115"/>
    <x v="2"/>
    <x v="0"/>
    <s v="USD"/>
    <x v="3980"/>
    <n v="1457450958"/>
    <b v="0"/>
    <x v="29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x v="1748"/>
    <n v="1486681708"/>
    <b v="0"/>
    <x v="25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x v="3981"/>
    <n v="1409187761"/>
    <b v="0"/>
    <x v="80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x v="3982"/>
    <n v="1421417147"/>
    <b v="0"/>
    <x v="84"/>
    <b v="0"/>
    <s v="theater/plays"/>
    <n v="10"/>
    <n v="100.5"/>
    <x v="1"/>
    <x v="6"/>
  </r>
  <r>
    <n v="4004"/>
    <s v="South Florida Tours"/>
    <s v="Help Launch The Queen Into South Florida!"/>
    <n v="500"/>
    <x v="116"/>
    <x v="2"/>
    <x v="0"/>
    <s v="USD"/>
    <x v="3983"/>
    <n v="1410148457"/>
    <b v="0"/>
    <x v="29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x v="3984"/>
    <n v="1408648985"/>
    <b v="0"/>
    <x v="84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x v="3985"/>
    <n v="1453487587"/>
    <b v="0"/>
    <x v="29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x v="3986"/>
    <n v="1406572381"/>
    <b v="0"/>
    <x v="29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x v="3987"/>
    <n v="1435014507"/>
    <b v="0"/>
    <x v="80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x v="3988"/>
    <n v="1406825360"/>
    <b v="0"/>
    <x v="8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x v="3989"/>
    <n v="1412879366"/>
    <b v="0"/>
    <x v="44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x v="3990"/>
    <n v="1419858278"/>
    <b v="0"/>
    <x v="80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x v="3991"/>
    <n v="1427979849"/>
    <b v="0"/>
    <x v="78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x v="3992"/>
    <n v="1421478823"/>
    <b v="0"/>
    <x v="84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x v="3993"/>
    <n v="1455861269"/>
    <b v="0"/>
    <x v="78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x v="3994"/>
    <n v="1434739463"/>
    <b v="0"/>
    <x v="29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x v="3995"/>
    <n v="1408395400"/>
    <b v="0"/>
    <x v="63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x v="3996"/>
    <n v="1407254874"/>
    <b v="0"/>
    <x v="84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x v="3997"/>
    <n v="1473285108"/>
    <b v="0"/>
    <x v="80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x v="3998"/>
    <n v="1455725596"/>
    <b v="0"/>
    <x v="80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x v="3999"/>
    <n v="1424579699"/>
    <b v="0"/>
    <x v="8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x v="4000"/>
    <n v="1409176358"/>
    <b v="0"/>
    <x v="84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x v="4001"/>
    <n v="1418824867"/>
    <b v="0"/>
    <x v="438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x v="4002"/>
    <n v="1454975963"/>
    <b v="0"/>
    <x v="78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x v="4003"/>
    <n v="1438445097"/>
    <b v="0"/>
    <x v="29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x v="4004"/>
    <n v="1432705336"/>
    <b v="0"/>
    <x v="80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x v="4005"/>
    <n v="1444059839"/>
    <b v="0"/>
    <x v="78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x v="4006"/>
    <n v="1486077481"/>
    <b v="0"/>
    <x v="63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x v="4007"/>
    <n v="1399415500"/>
    <b v="0"/>
    <x v="202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x v="4008"/>
    <n v="1447461370"/>
    <b v="0"/>
    <x v="78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x v="4009"/>
    <n v="1452008599"/>
    <b v="0"/>
    <x v="79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x v="4010"/>
    <n v="1414591364"/>
    <b v="0"/>
    <x v="78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x v="4011"/>
    <n v="1445023516"/>
    <b v="0"/>
    <x v="63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x v="4012"/>
    <n v="1472711224"/>
    <b v="0"/>
    <x v="225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x v="4013"/>
    <n v="1425509050"/>
    <b v="0"/>
    <x v="84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x v="4014"/>
    <n v="1411333887"/>
    <b v="0"/>
    <x v="20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x v="4015"/>
    <n v="1402784964"/>
    <b v="0"/>
    <x v="5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x v="4016"/>
    <n v="1462585315"/>
    <b v="0"/>
    <x v="84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x v="4017"/>
    <n v="1408389010"/>
    <b v="0"/>
    <x v="80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x v="4018"/>
    <n v="1446048367"/>
    <b v="0"/>
    <x v="81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x v="4019"/>
    <n v="1432100004"/>
    <b v="0"/>
    <x v="84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x v="4020"/>
    <n v="1467976954"/>
    <b v="0"/>
    <x v="84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x v="4021"/>
    <n v="1419213664"/>
    <b v="0"/>
    <x v="8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x v="4022"/>
    <n v="1415228325"/>
    <b v="0"/>
    <x v="78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x v="4023"/>
    <n v="1426050982"/>
    <b v="0"/>
    <x v="80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x v="4024"/>
    <n v="1406004589"/>
    <b v="0"/>
    <x v="29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x v="4025"/>
    <n v="1411400210"/>
    <b v="0"/>
    <x v="8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x v="4026"/>
    <n v="1418862743"/>
    <b v="0"/>
    <x v="80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x v="4027"/>
    <n v="1457352787"/>
    <b v="0"/>
    <x v="110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x v="4028"/>
    <n v="1434322815"/>
    <b v="0"/>
    <x v="29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x v="4029"/>
    <n v="1411485391"/>
    <b v="0"/>
    <x v="29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x v="4030"/>
    <n v="1399058797"/>
    <b v="0"/>
    <x v="78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x v="4031"/>
    <n v="1408050316"/>
    <b v="0"/>
    <x v="62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x v="4032"/>
    <n v="1413477228"/>
    <b v="0"/>
    <x v="84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x v="4033"/>
    <n v="1472674285"/>
    <b v="0"/>
    <x v="78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x v="4034"/>
    <n v="1400600031"/>
    <b v="0"/>
    <x v="64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x v="4035"/>
    <n v="1465856639"/>
    <b v="0"/>
    <x v="82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x v="4036"/>
    <n v="1446506080"/>
    <b v="0"/>
    <x v="79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x v="3268"/>
    <n v="1458178044"/>
    <b v="0"/>
    <x v="80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x v="4037"/>
    <n v="1408116152"/>
    <b v="0"/>
    <x v="63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x v="4038"/>
    <n v="1400604056"/>
    <b v="0"/>
    <x v="81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x v="4039"/>
    <n v="1456025023"/>
    <b v="0"/>
    <x v="78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x v="4040"/>
    <n v="1464889468"/>
    <b v="0"/>
    <x v="8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x v="4041"/>
    <n v="1401294084"/>
    <b v="0"/>
    <x v="82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x v="4042"/>
    <n v="1427724426"/>
    <b v="0"/>
    <x v="79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x v="4043"/>
    <n v="1405291811"/>
    <b v="0"/>
    <x v="80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x v="4044"/>
    <n v="1461027388"/>
    <b v="0"/>
    <x v="29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x v="4045"/>
    <n v="1439952550"/>
    <b v="0"/>
    <x v="5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x v="4046"/>
    <n v="1481756855"/>
    <b v="0"/>
    <x v="29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x v="4047"/>
    <n v="1421596356"/>
    <b v="0"/>
    <x v="62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x v="4048"/>
    <n v="1422374420"/>
    <b v="0"/>
    <x v="79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x v="4049"/>
    <n v="1480187931"/>
    <b v="0"/>
    <x v="78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x v="4050"/>
    <n v="1403462111"/>
    <b v="0"/>
    <x v="84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x v="4051"/>
    <n v="1426407426"/>
    <b v="0"/>
    <x v="84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x v="4052"/>
    <n v="1444137375"/>
    <b v="0"/>
    <x v="64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x v="4053"/>
    <n v="1400547969"/>
    <b v="0"/>
    <x v="62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x v="4054"/>
    <n v="1411499149"/>
    <b v="0"/>
    <x v="78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x v="4055"/>
    <n v="1479747794"/>
    <b v="0"/>
    <x v="79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x v="4056"/>
    <n v="1482951242"/>
    <b v="0"/>
    <x v="78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x v="4057"/>
    <n v="1463783521"/>
    <b v="0"/>
    <x v="29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x v="4058"/>
    <n v="1463849116"/>
    <b v="0"/>
    <x v="78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x v="4059"/>
    <n v="1423231025"/>
    <b v="0"/>
    <x v="8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x v="4060"/>
    <n v="1446179553"/>
    <b v="0"/>
    <x v="84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x v="4061"/>
    <n v="1450203416"/>
    <b v="0"/>
    <x v="79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x v="4062"/>
    <n v="1473416906"/>
    <b v="0"/>
    <x v="29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x v="4063"/>
    <n v="1424701775"/>
    <b v="0"/>
    <x v="29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x v="4064"/>
    <n v="1445985299"/>
    <b v="0"/>
    <x v="81"/>
    <b v="0"/>
    <s v="theater/plays"/>
    <n v="5"/>
    <n v="9.4"/>
    <x v="1"/>
    <x v="6"/>
  </r>
  <r>
    <n v="4087"/>
    <s v="Stage Production &quot;The Nail Shop&quot;"/>
    <s v="Comedy Stage Play"/>
    <n v="9600"/>
    <x v="117"/>
    <x v="2"/>
    <x v="0"/>
    <s v="USD"/>
    <x v="4065"/>
    <n v="1466185786"/>
    <b v="0"/>
    <x v="78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x v="4066"/>
    <n v="1418827324"/>
    <b v="0"/>
    <x v="8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x v="4067"/>
    <n v="1430242488"/>
    <b v="0"/>
    <x v="22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x v="4068"/>
    <n v="1437754137"/>
    <b v="0"/>
    <x v="8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x v="4069"/>
    <n v="1418818151"/>
    <b v="0"/>
    <x v="22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x v="4070"/>
    <n v="1423024847"/>
    <b v="0"/>
    <x v="29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x v="4071"/>
    <n v="1435088093"/>
    <b v="0"/>
    <x v="80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x v="4072"/>
    <n v="1410141900"/>
    <b v="0"/>
    <x v="22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x v="4073"/>
    <n v="1479516350"/>
    <b v="0"/>
    <x v="29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x v="4074"/>
    <n v="1484484219"/>
    <b v="0"/>
    <x v="81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x v="4075"/>
    <n v="1449431237"/>
    <b v="0"/>
    <x v="78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x v="4076"/>
    <n v="1462468797"/>
    <b v="0"/>
    <x v="78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x v="4077"/>
    <n v="1468959873"/>
    <b v="0"/>
    <x v="29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x v="4078"/>
    <n v="1413341990"/>
    <b v="0"/>
    <x v="78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x v="4079"/>
    <n v="1482788482"/>
    <b v="0"/>
    <x v="78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x v="4080"/>
    <n v="1460751673"/>
    <b v="0"/>
    <x v="79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x v="4081"/>
    <n v="1435953566"/>
    <b v="0"/>
    <x v="79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x v="4082"/>
    <n v="1474958434"/>
    <b v="0"/>
    <x v="25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x v="4083"/>
    <n v="1479860109"/>
    <b v="0"/>
    <x v="79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x v="4084"/>
    <n v="1424221866"/>
    <b v="0"/>
    <x v="51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x v="4085"/>
    <n v="1409608801"/>
    <b v="0"/>
    <x v="80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x v="4086"/>
    <n v="1485909937"/>
    <b v="0"/>
    <x v="29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x v="4087"/>
    <n v="1446209804"/>
    <b v="0"/>
    <x v="78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x v="4088"/>
    <n v="1463929351"/>
    <b v="0"/>
    <x v="79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x v="4089"/>
    <n v="1422155740"/>
    <b v="0"/>
    <x v="79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x v="4090"/>
    <n v="1454280186"/>
    <b v="0"/>
    <x v="29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x v="4091"/>
    <n v="1450619123"/>
    <b v="0"/>
    <x v="83"/>
    <b v="0"/>
    <s v="theater/plays"/>
    <n v="0"/>
    <n v="1"/>
    <x v="1"/>
    <x v="6"/>
  </r>
  <r>
    <m/>
    <m/>
    <m/>
    <m/>
    <x v="2548"/>
    <x v="4"/>
    <x v="21"/>
    <m/>
    <x v="4092"/>
    <m/>
    <m/>
    <x v="502"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2C192F-D251-934C-B5FB-419F5DCA2E0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H4:S16" firstHeaderRow="1" firstDataRow="3" firstDataCol="1" rowPageCount="2" colPageCount="1"/>
  <pivotFields count="18">
    <pivotField showAll="0"/>
    <pivotField showAll="0"/>
    <pivotField showAll="0"/>
    <pivotField showAll="0"/>
    <pivotField axis="axisPage" multipleItemSelectionAllowed="1" showAll="0">
      <items count="2550">
        <item h="1" x="117"/>
        <item h="1" x="116"/>
        <item h="1" x="369"/>
        <item x="158"/>
        <item h="1" x="460"/>
        <item x="139"/>
        <item x="360"/>
        <item h="1" x="1001"/>
        <item h="1" x="138"/>
        <item h="1" x="426"/>
        <item h="1" x="115"/>
        <item h="1" x="143"/>
        <item h="1" x="433"/>
        <item h="1" x="31"/>
        <item h="1" x="441"/>
        <item h="1" x="355"/>
        <item h="1" x="493"/>
        <item h="1" x="1486"/>
        <item h="1" x="157"/>
        <item h="1" x="461"/>
        <item h="1" x="1820"/>
        <item h="1" x="170"/>
        <item h="1" x="577"/>
        <item h="1" x="1178"/>
        <item h="1" x="1937"/>
        <item h="1" x="363"/>
        <item h="1" x="379"/>
        <item h="1" x="375"/>
        <item h="1" x="1843"/>
        <item h="1" x="2539"/>
        <item h="1" x="920"/>
        <item h="1" x="792"/>
        <item h="1" x="134"/>
        <item h="1" x="395"/>
        <item h="1" x="573"/>
        <item h="1" x="1172"/>
        <item h="1" x="2540"/>
        <item h="1" x="428"/>
        <item h="1" x="1275"/>
        <item h="1" x="2541"/>
        <item h="1" x="2495"/>
        <item h="1" x="1665"/>
        <item h="1" x="130"/>
        <item h="1" x="781"/>
        <item h="1" x="809"/>
        <item h="1" x="775"/>
        <item h="1" x="372"/>
        <item h="1" x="779"/>
        <item h="1" x="1489"/>
        <item h="1" x="1031"/>
        <item h="1" x="155"/>
        <item h="1" x="152"/>
        <item h="1" x="401"/>
        <item h="1" x="500"/>
        <item h="1" x="434"/>
        <item h="1" x="443"/>
        <item h="1" x="1033"/>
        <item h="1" x="1765"/>
        <item h="1" x="177"/>
        <item h="1" x="377"/>
        <item h="1" x="653"/>
        <item h="1" x="1933"/>
        <item h="1" x="541"/>
        <item h="1" x="654"/>
        <item h="1" x="1078"/>
        <item h="1" x="427"/>
        <item h="1" x="2525"/>
        <item h="1" x="1227"/>
        <item h="1" x="119"/>
        <item h="1" x="1840"/>
        <item h="1" x="662"/>
        <item h="1" x="799"/>
        <item h="1" x="1838"/>
        <item h="1" x="735"/>
        <item h="1" x="382"/>
        <item h="1" x="1009"/>
        <item h="1" x="1367"/>
        <item h="1" x="439"/>
        <item h="1" x="136"/>
        <item h="1" x="376"/>
        <item h="1" x="371"/>
        <item h="1" x="790"/>
        <item h="1" x="1079"/>
        <item h="1" x="1726"/>
        <item h="1" x="456"/>
        <item h="1" x="1818"/>
        <item h="1" x="131"/>
        <item h="1" x="1085"/>
        <item h="1" x="1077"/>
        <item h="1" x="483"/>
        <item h="1" x="2068"/>
        <item h="1" x="173"/>
        <item h="1" x="462"/>
        <item h="1" x="1301"/>
        <item h="1" x="1487"/>
        <item h="1" x="522"/>
        <item h="1" x="437"/>
        <item h="1" x="1220"/>
        <item h="1" x="1651"/>
        <item h="1" x="791"/>
        <item h="1" x="178"/>
        <item h="1" x="658"/>
        <item h="1" x="399"/>
        <item h="1" x="129"/>
        <item h="1" x="851"/>
        <item h="1" x="1497"/>
        <item h="1" x="678"/>
        <item h="1" x="430"/>
        <item h="1" x="1811"/>
        <item h="1" x="366"/>
        <item h="1" x="691"/>
        <item h="1" x="1491"/>
        <item h="1" x="1949"/>
        <item h="1" x="176"/>
        <item h="1" x="449"/>
        <item h="1" x="849"/>
        <item h="1" x="361"/>
        <item h="1" x="2503"/>
        <item h="1" x="2519"/>
        <item h="1" x="2547"/>
        <item h="1" x="381"/>
        <item h="1" x="133"/>
        <item h="1" x="385"/>
        <item h="1" x="436"/>
        <item h="1" x="1011"/>
        <item h="1" x="1927"/>
        <item h="1" x="392"/>
        <item h="1" x="403"/>
        <item h="1" x="118"/>
        <item h="1" x="358"/>
        <item h="1" x="1196"/>
        <item h="1" x="484"/>
        <item h="1" x="669"/>
        <item h="1" x="2066"/>
        <item h="1" x="785"/>
        <item h="1" x="575"/>
        <item h="1" x="2504"/>
        <item h="1" x="442"/>
        <item h="1" x="571"/>
        <item h="1" x="853"/>
        <item h="1" x="789"/>
        <item h="1" x="147"/>
        <item h="1" x="1935"/>
        <item h="1" x="797"/>
        <item h="1" x="1202"/>
        <item h="1" x="801"/>
        <item h="1" x="2492"/>
        <item h="1" x="121"/>
        <item h="1" x="528"/>
        <item h="1" x="666"/>
        <item h="1" x="670"/>
        <item h="1" x="523"/>
        <item h="1" x="148"/>
        <item h="1" x="1671"/>
        <item h="1" x="1672"/>
        <item h="1" x="359"/>
        <item h="1" x="2546"/>
        <item h="1" x="82"/>
        <item h="1" x="852"/>
        <item h="1" x="2518"/>
        <item h="1" x="719"/>
        <item h="1" x="2522"/>
        <item h="1" x="394"/>
        <item h="1" x="1168"/>
        <item h="1" x="734"/>
        <item h="1" x="445"/>
        <item h="1" x="1175"/>
        <item h="1" x="706"/>
        <item h="1" x="398"/>
        <item h="1" x="694"/>
        <item h="1" x="731"/>
        <item h="1" x="569"/>
        <item h="1" x="1369"/>
        <item h="1" x="1303"/>
        <item h="1" x="739"/>
        <item h="1" x="854"/>
        <item h="1" x="782"/>
        <item h="1" x="435"/>
        <item h="1" x="156"/>
        <item h="1" x="2345"/>
        <item h="1" x="800"/>
        <item h="1" x="787"/>
        <item h="1" x="2069"/>
        <item h="1" x="440"/>
        <item h="1" x="92"/>
        <item h="1" x="453"/>
        <item h="1" x="160"/>
        <item h="1" x="1942"/>
        <item h="1" x="764"/>
        <item h="1" x="795"/>
        <item h="1" x="1932"/>
        <item h="1" x="1914"/>
        <item h="1" x="687"/>
        <item h="1" x="1836"/>
        <item h="1" x="1766"/>
        <item h="1" x="2055"/>
        <item h="1" x="161"/>
        <item h="1" x="668"/>
        <item h="1" x="1725"/>
        <item h="1" x="1482"/>
        <item h="1" x="2516"/>
        <item h="1" x="686"/>
        <item h="1" x="683"/>
        <item h="1" x="817"/>
        <item h="1" x="2515"/>
        <item h="1" x="501"/>
        <item h="1" x="452"/>
        <item h="1" x="356"/>
        <item h="1" x="659"/>
        <item h="1" x="527"/>
        <item h="1" x="622"/>
        <item h="1" x="1925"/>
        <item h="1" x="2304"/>
        <item h="1" x="1938"/>
        <item h="1" x="1549"/>
        <item h="1" x="1002"/>
        <item h="1" x="144"/>
        <item h="1" x="1668"/>
        <item h="1" x="676"/>
        <item h="1" x="675"/>
        <item h="1" x="2041"/>
        <item h="1" x="400"/>
        <item h="1" x="128"/>
        <item h="1" x="2303"/>
        <item h="1" x="454"/>
        <item h="1" x="154"/>
        <item h="1" x="438"/>
        <item h="1" x="457"/>
        <item h="1" x="574"/>
        <item h="1" x="1806"/>
        <item h="1" x="2415"/>
        <item h="1" x="1812"/>
        <item h="1" x="135"/>
        <item h="1" x="175"/>
        <item h="1" x="1273"/>
        <item h="1" x="2441"/>
        <item h="1" x="1088"/>
        <item h="1" x="2342"/>
        <item h="1" x="2001"/>
        <item h="1" x="672"/>
        <item h="1" x="308"/>
        <item h="1" x="700"/>
        <item h="1" x="163"/>
        <item h="1" x="1363"/>
        <item h="1" x="2285"/>
        <item h="1" x="1748"/>
        <item h="1" x="373"/>
        <item h="1" x="2512"/>
        <item h="1" x="402"/>
        <item h="1" x="1709"/>
        <item h="1" x="149"/>
        <item h="1" x="2465"/>
        <item h="1" x="124"/>
        <item h="1" x="1496"/>
        <item h="1" x="935"/>
        <item h="1" x="2424"/>
        <item h="1" x="22"/>
        <item h="1" x="708"/>
        <item h="1" x="2532"/>
        <item h="1" x="364"/>
        <item h="1" x="1646"/>
        <item h="1" x="1926"/>
        <item h="1" x="1005"/>
        <item h="1" x="2433"/>
        <item h="1" x="1537"/>
        <item h="1" x="94"/>
        <item h="1" x="446"/>
        <item h="1" x="2442"/>
        <item h="1" x="357"/>
        <item h="1" x="1296"/>
        <item h="1" x="140"/>
        <item h="1" x="1946"/>
        <item h="1" x="1901"/>
        <item h="1" x="1003"/>
        <item h="1" x="2202"/>
        <item h="1" x="2036"/>
        <item h="1" x="2497"/>
        <item h="1" x="2508"/>
        <item h="1" x="2467"/>
        <item h="1" x="75"/>
        <item h="1" x="1501"/>
        <item h="1" x="720"/>
        <item h="1" x="2355"/>
        <item h="1" x="2047"/>
        <item h="1" x="1488"/>
        <item h="1" x="374"/>
        <item h="1" x="517"/>
        <item h="1" x="2254"/>
        <item h="1" x="1922"/>
        <item h="1" x="931"/>
        <item h="1" x="1171"/>
        <item h="1" x="2524"/>
        <item h="1" x="2538"/>
        <item h="1" x="1807"/>
        <item h="1" x="2527"/>
        <item h="1" x="83"/>
        <item h="1" x="2480"/>
        <item h="1" x="89"/>
        <item h="1" x="927"/>
        <item h="1" x="424"/>
        <item h="1" x="1929"/>
        <item h="1" x="2294"/>
        <item h="1" x="1082"/>
        <item h="1" x="1238"/>
        <item h="1" x="1717"/>
        <item h="1" x="1120"/>
        <item h="1" x="624"/>
        <item h="1" x="2062"/>
        <item h="1" x="2"/>
        <item h="1" x="2517"/>
        <item h="1" x="2356"/>
        <item h="1" x="798"/>
        <item h="1" x="2481"/>
        <item h="1" x="2199"/>
        <item h="1" x="2065"/>
        <item h="1" x="2526"/>
        <item h="1" x="2500"/>
        <item h="1" x="614"/>
        <item h="1" x="1691"/>
        <item h="1" x="1100"/>
        <item h="1" x="988"/>
        <item h="1" x="503"/>
        <item h="1" x="1611"/>
        <item h="1" x="2191"/>
        <item h="1" x="1289"/>
        <item h="1" x="145"/>
        <item h="1" x="2531"/>
        <item h="1" x="1140"/>
        <item h="1" x="73"/>
        <item h="1" x="1941"/>
        <item h="1" x="365"/>
        <item h="1" x="2543"/>
        <item h="1" x="2377"/>
        <item h="1" x="793"/>
        <item h="1" x="997"/>
        <item h="1" x="2038"/>
        <item h="1" x="510"/>
        <item h="1" x="448"/>
        <item h="1" x="1234"/>
        <item h="1" x="2237"/>
        <item h="1" x="2331"/>
        <item h="1" x="566"/>
        <item h="1" x="1595"/>
        <item h="1" x="49"/>
        <item h="1" x="321"/>
        <item h="1" x="898"/>
        <item h="1" x="2422"/>
        <item h="1" x="1493"/>
        <item h="1" x="904"/>
        <item h="1" x="1945"/>
        <item h="1" x="1443"/>
        <item h="1" x="2258"/>
        <item h="1" x="972"/>
        <item h="1" x="742"/>
        <item h="1" x="1940"/>
        <item h="1" x="1370"/>
        <item h="1" x="1436"/>
        <item h="1" x="9"/>
        <item h="1" x="2291"/>
        <item h="1" x="110"/>
        <item h="1" x="1508"/>
        <item h="1" x="1163"/>
        <item h="1" x="69"/>
        <item h="1" x="1300"/>
        <item h="1" x="2067"/>
        <item h="1" x="141"/>
        <item h="1" x="762"/>
        <item h="1" x="657"/>
        <item h="1" x="2043"/>
        <item h="1" x="1084"/>
        <item h="1" x="1208"/>
        <item h="1" x="1368"/>
        <item h="1" x="1943"/>
        <item h="1" x="2283"/>
        <item h="1" x="2337"/>
        <item h="1" x="2176"/>
        <item h="1" x="1898"/>
        <item h="1" x="682"/>
        <item h="1" x="1667"/>
        <item h="1" x="1948"/>
        <item h="1" x="815"/>
        <item h="1" x="362"/>
        <item h="1" x="1076"/>
        <item h="1" x="770"/>
        <item h="1" x="1123"/>
        <item h="1" x="1724"/>
        <item h="1" x="1286"/>
        <item h="1" x="344"/>
        <item h="1" x="458"/>
        <item h="1" x="2293"/>
        <item h="1" x="485"/>
        <item h="1" x="1034"/>
        <item h="1" x="2286"/>
        <item h="1" x="2179"/>
        <item h="1" x="699"/>
        <item h="1" x="2447"/>
        <item h="1" x="2401"/>
        <item h="1" x="526"/>
        <item h="1" x="2341"/>
        <item h="1" x="2180"/>
        <item h="1" x="2013"/>
        <item h="1" x="150"/>
        <item h="1" x="1747"/>
        <item h="1" x="723"/>
        <item h="1" x="986"/>
        <item h="1" x="655"/>
        <item h="1" x="1881"/>
        <item h="1" x="786"/>
        <item h="1" x="2542"/>
        <item h="1" x="2033"/>
        <item h="1" x="164"/>
        <item h="1" x="661"/>
        <item h="1" x="2393"/>
        <item h="1" x="1543"/>
        <item h="1" x="1108"/>
        <item h="1" x="2545"/>
        <item h="1" x="1158"/>
        <item h="1" x="67"/>
        <item h="1" x="960"/>
        <item h="1" x="370"/>
        <item h="1" x="2350"/>
        <item h="1" x="2537"/>
        <item h="1" x="1911"/>
        <item h="1" x="2249"/>
        <item h="1" x="1760"/>
        <item h="1" x="1670"/>
        <item h="1" x="2316"/>
        <item h="1" x="1955"/>
        <item h="1" x="2050"/>
        <item h="1" x="1713"/>
        <item h="1" x="25"/>
        <item h="1" x="1688"/>
        <item h="1" x="1007"/>
        <item h="1" x="1329"/>
        <item h="1" x="1010"/>
        <item h="1" x="1629"/>
        <item h="1" x="1242"/>
        <item h="1" x="1553"/>
        <item h="1" x="552"/>
        <item h="1" x="1266"/>
        <item h="1" x="1465"/>
        <item h="1" x="378"/>
        <item h="1" x="565"/>
        <item h="1" x="2469"/>
        <item h="1" x="2035"/>
        <item h="1" x="1805"/>
        <item h="1" x="1882"/>
        <item h="1" x="516"/>
        <item h="1" x="2171"/>
        <item h="1" x="2491"/>
        <item h="1" x="447"/>
        <item h="1" x="1483"/>
        <item h="1" x="1177"/>
        <item h="1" x="1205"/>
        <item h="1" x="1548"/>
        <item h="1" x="386"/>
        <item h="1" x="1236"/>
        <item h="1" x="2279"/>
        <item h="1" x="2487"/>
        <item h="1" x="983"/>
        <item h="1" x="926"/>
        <item h="1" x="701"/>
        <item h="1" x="2382"/>
        <item h="1" x="695"/>
        <item h="1" x="1197"/>
        <item h="1" x="807"/>
        <item h="1" x="1763"/>
        <item h="1" x="494"/>
        <item h="1" x="1032"/>
        <item h="1" x="1528"/>
        <item h="1" x="72"/>
        <item h="1" x="582"/>
        <item h="1" x="486"/>
        <item h="1" x="1217"/>
        <item h="1" x="711"/>
        <item h="1" x="2052"/>
        <item h="1" x="608"/>
        <item h="1" x="991"/>
        <item h="1" x="1622"/>
        <item h="1" x="1894"/>
        <item h="1" x="1796"/>
        <item h="1" x="1727"/>
        <item h="1" x="2292"/>
        <item h="1" x="1931"/>
        <item h="1" x="2265"/>
        <item h="1" x="1795"/>
        <item h="1" x="1979"/>
        <item h="1" x="518"/>
        <item h="1" x="805"/>
        <item h="1" x="1255"/>
        <item h="1" x="1802"/>
        <item h="1" x="942"/>
        <item h="1" x="1209"/>
        <item h="1" x="1222"/>
        <item h="1" x="325"/>
        <item h="1" x="2471"/>
        <item h="1" x="2385"/>
        <item h="1" x="1099"/>
        <item h="1" x="1253"/>
        <item h="1" x="1885"/>
        <item h="1" x="1141"/>
        <item h="1" x="1276"/>
        <item h="1" x="2025"/>
        <item h="1" x="1626"/>
        <item h="1" x="2373"/>
        <item h="1" x="836"/>
        <item h="1" x="1101"/>
        <item h="1" x="1542"/>
        <item h="1" x="806"/>
        <item h="1" x="760"/>
        <item h="1" x="581"/>
        <item h="1" x="772"/>
        <item h="1" x="1249"/>
        <item h="1" x="1702"/>
        <item h="1" x="831"/>
        <item h="1" x="1469"/>
        <item h="1" x="578"/>
        <item h="1" x="247"/>
        <item h="1" x="2413"/>
        <item h="1" x="2231"/>
        <item h="1" x="1279"/>
        <item h="1" x="1884"/>
        <item h="1" x="1121"/>
        <item h="1" x="1628"/>
        <item h="1" x="2257"/>
        <item h="1" x="468"/>
        <item h="1" x="1722"/>
        <item h="1" x="1834"/>
        <item h="1" x="848"/>
        <item h="1" x="2322"/>
        <item h="1" x="2474"/>
        <item h="1" x="2489"/>
        <item h="1" x="579"/>
        <item h="1" x="1761"/>
        <item h="1" x="2190"/>
        <item h="1" x="1586"/>
        <item h="1" x="1962"/>
        <item h="1" x="2300"/>
        <item h="1" x="2280"/>
        <item h="1" x="1144"/>
        <item h="1" x="1203"/>
        <item h="1" x="876"/>
        <item h="1" x="2427"/>
        <item h="1" x="2358"/>
        <item h="1" x="2227"/>
        <item h="1" x="963"/>
        <item h="1" x="1963"/>
        <item h="1" x="2488"/>
        <item h="1" x="1742"/>
        <item h="1" x="1666"/>
        <item h="1" x="2509"/>
        <item h="1" x="2230"/>
        <item h="1" x="91"/>
        <item h="1" x="497"/>
        <item h="1" x="2359"/>
        <item h="1" x="1322"/>
        <item h="1" x="2196"/>
        <item h="1" x="2410"/>
        <item h="1" x="2273"/>
        <item h="1" x="1319"/>
        <item h="1" x="2346"/>
        <item h="1" x="1673"/>
        <item h="1" x="932"/>
        <item h="1" x="917"/>
        <item h="1" x="1541"/>
        <item h="1" x="1936"/>
        <item h="1" x="1288"/>
        <item h="1" x="1193"/>
        <item h="1" x="1206"/>
        <item h="1" x="1900"/>
        <item h="1" x="802"/>
        <item h="1" x="2528"/>
        <item h="1" x="681"/>
        <item h="1" x="1565"/>
        <item h="1" x="2205"/>
        <item h="1" x="1769"/>
        <item h="1" x="774"/>
        <item h="1" x="1156"/>
        <item h="1" x="1109"/>
        <item h="1" x="2051"/>
        <item h="1" x="1699"/>
        <item h="1" x="1890"/>
        <item h="1" x="647"/>
        <item h="1" x="652"/>
        <item h="1" x="351"/>
        <item h="1" x="1096"/>
        <item h="1" x="2290"/>
        <item h="1" x="1272"/>
        <item h="1" x="1967"/>
        <item h="1" x="2087"/>
        <item h="1" x="1677"/>
        <item h="1" x="1281"/>
        <item h="1" x="19"/>
        <item h="1" x="2499"/>
        <item h="1" x="459"/>
        <item h="1" x="2431"/>
        <item h="1" x="380"/>
        <item h="1" x="1711"/>
        <item h="1" x="2482"/>
        <item h="1" x="2200"/>
        <item h="1" x="2343"/>
        <item h="1" x="1698"/>
        <item h="1" x="1312"/>
        <item h="1" x="2020"/>
        <item h="1" x="610"/>
        <item h="1" x="2315"/>
        <item h="1" x="2391"/>
        <item h="1" x="1958"/>
        <item h="1" x="345"/>
        <item h="1" x="1707"/>
        <item h="1" x="656"/>
        <item h="1" x="2016"/>
        <item h="1" x="126"/>
        <item h="1" x="2044"/>
        <item h="1" x="146"/>
        <item h="1" x="166"/>
        <item h="1" x="1264"/>
        <item h="1" x="1170"/>
        <item h="1" x="2521"/>
        <item h="1" x="508"/>
        <item h="1" x="2127"/>
        <item h="1" x="2510"/>
        <item h="1" x="1887"/>
        <item h="1" x="1135"/>
        <item h="1" x="1965"/>
        <item h="1" x="2445"/>
        <item h="1" x="2452"/>
        <item h="1" x="414"/>
        <item h="1" x="929"/>
        <item h="1" x="1819"/>
        <item h="1" x="2544"/>
        <item h="1" x="954"/>
        <item h="1" x="640"/>
        <item h="1" x="1674"/>
        <item h="1" x="1480"/>
        <item h="1" x="77"/>
        <item h="1" x="1467"/>
        <item h="1" x="1762"/>
        <item h="1" x="1947"/>
        <item h="1" x="1701"/>
        <item h="1" x="2282"/>
        <item h="1" x="432"/>
        <item h="1" x="100"/>
        <item h="1" x="584"/>
        <item h="1" x="1990"/>
        <item h="1" x="1153"/>
        <item h="1" x="677"/>
        <item h="1" x="2403"/>
        <item h="1" x="2506"/>
        <item h="1" x="120"/>
        <item h="1" x="525"/>
        <item h="1" x="1612"/>
        <item h="1" x="623"/>
        <item h="1" x="1174"/>
        <item h="1" x="1294"/>
        <item h="1" x="2483"/>
        <item h="1" x="688"/>
        <item h="1" x="1166"/>
        <item h="1" x="1730"/>
        <item h="1" x="431"/>
        <item h="1" x="1212"/>
        <item h="1" x="1364"/>
        <item h="1" x="350"/>
        <item h="1" x="784"/>
        <item h="1" x="1793"/>
        <item h="1" x="618"/>
        <item h="1" x="2100"/>
        <item h="1" x="794"/>
        <item h="1" x="1291"/>
        <item h="1" x="204"/>
        <item h="1" x="2457"/>
        <item h="1" x="450"/>
        <item h="1" x="159"/>
        <item h="1" x="1800"/>
        <item h="1" x="495"/>
        <item h="1" x="80"/>
        <item h="1" x="714"/>
        <item h="1" x="1498"/>
        <item h="1" x="646"/>
        <item h="1" x="2366"/>
        <item h="1" x="1714"/>
        <item h="1" x="1616"/>
        <item h="1" x="1090"/>
        <item h="1" x="1624"/>
        <item h="1" x="2423"/>
        <item h="1" x="84"/>
        <item h="1" x="17"/>
        <item h="1" x="192"/>
        <item h="1" x="1719"/>
        <item h="1" x="2328"/>
        <item h="1" x="679"/>
        <item h="1" x="1259"/>
        <item h="1" x="2201"/>
        <item h="1" x="1004"/>
        <item h="1" x="2349"/>
        <item h="1" x="482"/>
        <item h="1" x="2284"/>
        <item h="1" x="1218"/>
        <item h="1" x="2217"/>
        <item h="1" x="317"/>
        <item h="1" x="2247"/>
        <item h="1" x="1461"/>
        <item h="1" x="1609"/>
        <item h="1" x="680"/>
        <item h="1" x="2462"/>
        <item h="1" x="551"/>
        <item h="1" x="1455"/>
        <item h="1" x="970"/>
        <item h="1" x="2245"/>
        <item h="1" x="1373"/>
        <item h="1" x="1619"/>
        <item h="1" x="955"/>
        <item h="1" x="415"/>
        <item h="1" x="76"/>
        <item h="1" x="1669"/>
        <item h="1" x="162"/>
        <item h="1" x="607"/>
        <item h="1" x="1105"/>
        <item h="1" x="2514"/>
        <item h="1" x="1086"/>
        <item h="1" x="2248"/>
        <item h="1" x="96"/>
        <item h="1" x="2206"/>
        <item h="1" x="547"/>
        <item h="1" x="1964"/>
        <item h="1" x="2126"/>
        <item h="1" x="1618"/>
        <item h="1" x="1516"/>
        <item h="1" x="1909"/>
        <item h="1" x="2276"/>
        <item h="1" x="2379"/>
        <item h="1" x="897"/>
        <item h="1" x="1492"/>
        <item h="1" x="1970"/>
        <item h="1" x="1219"/>
        <item h="1" x="2138"/>
        <item h="1" x="2214"/>
        <item h="1" x="2330"/>
        <item h="1" x="78"/>
        <item h="1" x="1308"/>
        <item h="1" x="572"/>
        <item h="1" x="1827"/>
        <item h="1" x="1451"/>
        <item h="1" x="35"/>
        <item h="1" x="2436"/>
        <item h="1" x="2336"/>
        <item h="1" x="1040"/>
        <item h="1" x="718"/>
        <item h="1" x="472"/>
        <item h="1" x="2320"/>
        <item h="1" x="856"/>
        <item h="1" x="1230"/>
        <item h="1" x="1837"/>
        <item h="1" x="105"/>
        <item h="1" x="2262"/>
        <item h="1" x="933"/>
        <item h="1" x="1240"/>
        <item h="1" x="412"/>
        <item h="1" x="2053"/>
        <item h="1" x="93"/>
        <item h="1" x="648"/>
        <item h="1" x="1846"/>
        <item h="1" x="2529"/>
        <item h="1" x="934"/>
        <item h="1" x="1512"/>
        <item h="1" x="1883"/>
        <item h="1" x="1547"/>
        <item h="1" x="2054"/>
        <item h="1" x="2389"/>
        <item h="1" x="2233"/>
        <item h="1" x="1728"/>
        <item h="1" x="1161"/>
        <item h="1" x="1479"/>
        <item h="1" x="1097"/>
        <item h="1" x="702"/>
        <item h="1" x="2513"/>
        <item h="1" x="137"/>
        <item h="1" x="2496"/>
        <item h="1" x="2472"/>
        <item h="1" x="1122"/>
        <item h="1" x="780"/>
        <item h="1" x="2165"/>
        <item h="1" x="1023"/>
        <item h="1" x="2426"/>
        <item h="1" x="771"/>
        <item h="1" x="1767"/>
        <item h="1" x="2468"/>
        <item h="1" x="2056"/>
        <item h="1" x="390"/>
        <item h="1" x="2362"/>
        <item h="1" x="2428"/>
        <item h="1" x="1378"/>
        <item h="1" x="1252"/>
        <item h="1" x="2278"/>
        <item h="1" x="586"/>
        <item h="1" x="2440"/>
        <item h="1" x="487"/>
        <item h="1" x="122"/>
        <item h="1" x="902"/>
        <item h="1" x="1921"/>
        <item h="1" x="1804"/>
        <item h="1" x="367"/>
        <item h="1" x="1020"/>
        <item h="1" x="1643"/>
        <item h="1" x="1787"/>
        <item h="1" x="716"/>
        <item h="1" x="1833"/>
        <item h="1" x="1934"/>
        <item h="1" x="397"/>
        <item h="1" x="1720"/>
        <item h="1" x="2306"/>
        <item h="1" x="1151"/>
        <item h="1" x="850"/>
        <item h="1" x="26"/>
        <item h="1" x="625"/>
        <item h="1" x="2161"/>
        <item h="1" x="2242"/>
        <item h="1" x="1173"/>
        <item h="1" x="1790"/>
        <item h="1" x="671"/>
        <item h="1" x="1215"/>
        <item h="1" x="1540"/>
        <item h="1" x="41"/>
        <item h="1" x="1091"/>
        <item h="1" x="660"/>
        <item h="1" x="2081"/>
        <item h="1" x="20"/>
        <item h="1" x="557"/>
        <item h="1" x="1474"/>
        <item h="1" x="1118"/>
        <item h="1" x="1150"/>
        <item h="1" x="1132"/>
        <item h="1" x="895"/>
        <item h="1" x="874"/>
        <item h="1" x="40"/>
        <item h="1" x="922"/>
        <item h="1" x="1944"/>
        <item h="1" x="342"/>
        <item h="1" x="896"/>
        <item h="1" x="1256"/>
        <item h="1" x="585"/>
        <item h="1" x="2301"/>
        <item h="1" x="2485"/>
        <item h="1" x="2122"/>
        <item h="1" x="420"/>
        <item h="1" x="1305"/>
        <item h="1" x="1254"/>
        <item h="1" x="910"/>
        <item h="1" x="613"/>
        <item h="1" x="2498"/>
        <item h="1" x="2169"/>
        <item h="1" x="2340"/>
        <item h="1" x="318"/>
        <item h="1" x="127"/>
        <item h="1" x="803"/>
        <item h="1" x="2238"/>
        <item h="1" x="563"/>
        <item h="1" x="857"/>
        <item h="1" x="63"/>
        <item h="1" x="1886"/>
        <item h="1" x="2187"/>
        <item h="1" x="2374"/>
        <item h="1" x="907"/>
        <item h="1" x="2357"/>
        <item h="1" x="1636"/>
        <item h="1" x="1740"/>
        <item h="1" x="1244"/>
        <item h="1" x="2083"/>
        <item h="1" x="2046"/>
        <item h="1" x="1975"/>
        <item h="1" x="2321"/>
        <item h="1" x="894"/>
        <item h="1" x="1485"/>
        <item h="1" x="2494"/>
        <item h="1" x="1075"/>
        <item h="1" x="2470"/>
        <item h="1" x="2149"/>
        <item h="1" x="2493"/>
        <item h="1" x="167"/>
        <item h="1" x="15"/>
        <item h="1" x="2307"/>
        <item h="1" x="469"/>
        <item h="1" x="2256"/>
        <item h="1" x="1136"/>
        <item h="1" x="1700"/>
        <item h="1" x="2473"/>
        <item h="1" x="1621"/>
        <item h="1" x="1759"/>
        <item h="1" x="619"/>
        <item h="1" x="778"/>
        <item h="1" x="1471"/>
        <item h="1" x="1915"/>
        <item h="1" x="1199"/>
        <item h="1" x="47"/>
        <item h="1" x="2420"/>
        <item h="1" x="2181"/>
        <item h="1" x="2270"/>
        <item h="1" x="1179"/>
        <item h="1" x="761"/>
        <item h="1" x="1226"/>
        <item h="1" x="1539"/>
        <item h="1" x="2271"/>
        <item h="1" x="104"/>
        <item h="1" x="1176"/>
        <item h="1" x="1029"/>
        <item h="1" x="153"/>
        <item h="1" x="2408"/>
        <item h="1" x="1127"/>
        <item h="1" x="2222"/>
        <item h="1" x="2397"/>
        <item h="1" x="580"/>
        <item h="1" x="169"/>
        <item h="1" x="598"/>
        <item h="1" x="70"/>
        <item h="1" x="2092"/>
        <item h="1" x="524"/>
        <item h="1" x="2305"/>
        <item h="1" x="1466"/>
        <item h="1" x="62"/>
        <item h="1" x="1791"/>
        <item h="1" x="597"/>
        <item h="1" x="1201"/>
        <item h="1" x="2361"/>
        <item h="1" x="2507"/>
        <item h="1" x="1083"/>
        <item h="1" x="705"/>
        <item h="1" x="746"/>
        <item h="1" x="1584"/>
        <item h="1" x="2094"/>
        <item h="1" x="2281"/>
        <item h="1" x="1306"/>
        <item h="1" x="511"/>
        <item h="1" x="2193"/>
        <item h="1" x="66"/>
        <item h="1" x="2076"/>
        <item h="1" x="1757"/>
        <item h="1" x="2455"/>
        <item h="1" x="1366"/>
        <item h="1" x="859"/>
        <item h="1" x="629"/>
        <item h="1" x="1229"/>
        <item h="1" x="2466"/>
        <item h="1" x="663"/>
        <item h="1" x="2073"/>
        <item h="1" x="101"/>
        <item h="1" x="1924"/>
        <item h="1" x="23"/>
        <item h="1" x="65"/>
        <item h="1" x="71"/>
        <item h="1" x="2215"/>
        <item h="1" x="1165"/>
        <item h="1" x="609"/>
        <item h="1" x="1162"/>
        <item h="1" x="858"/>
        <item h="1" x="422"/>
        <item h="1" x="1313"/>
        <item h="1" x="2177"/>
        <item h="1" x="664"/>
        <item h="1" x="845"/>
        <item h="1" x="1550"/>
        <item h="1" x="507"/>
        <item h="1" x="2058"/>
        <item h="1" x="685"/>
        <item h="1" x="2511"/>
        <item h="1" x="1828"/>
        <item h="1" x="911"/>
        <item h="1" x="1247"/>
        <item h="1" x="1676"/>
        <item h="1" x="1514"/>
        <item h="1" x="1257"/>
        <item h="1" x="958"/>
        <item h="1" x="589"/>
        <item h="1" x="2197"/>
        <item h="1" x="2381"/>
        <item h="1" x="570"/>
        <item h="1" x="2501"/>
        <item h="1" x="2198"/>
        <item h="1" x="1167"/>
        <item h="1" x="1985"/>
        <item h="1" x="535"/>
        <item h="1" x="855"/>
        <item h="1" x="650"/>
        <item h="1" x="2371"/>
        <item h="1" x="564"/>
        <item h="1" x="905"/>
        <item h="1" x="567"/>
        <item h="1" x="948"/>
        <item h="1" x="1904"/>
        <item h="1" x="1644"/>
        <item h="1" x="1956"/>
        <item h="1" x="2156"/>
        <item h="1" x="2098"/>
        <item h="1" x="1041"/>
        <item h="1" x="1745"/>
        <item h="1" x="2325"/>
        <item h="1" x="311"/>
        <item h="1" x="961"/>
        <item h="1" x="1287"/>
        <item h="1" x="2275"/>
        <item h="1" x="872"/>
        <item h="1" x="709"/>
        <item h="1" x="636"/>
        <item h="1" x="643"/>
        <item h="1" x="86"/>
        <item h="1" x="2394"/>
        <item h="1" x="1705"/>
        <item h="1" x="2348"/>
        <item h="1" x="1310"/>
        <item h="1" x="2204"/>
        <item h="1" x="838"/>
        <item h="1" x="2141"/>
        <item h="1" x="2477"/>
        <item h="1" x="1605"/>
        <item h="1" x="1917"/>
        <item h="1" x="2086"/>
        <item h="1" x="1293"/>
        <item h="1" x="615"/>
        <item h="1" x="2324"/>
        <item h="1" x="1152"/>
        <item h="1" x="824"/>
        <item h="1" x="651"/>
        <item h="1" x="1905"/>
        <item h="1" x="1089"/>
        <item h="1" x="1317"/>
        <item h="1" x="1692"/>
        <item h="1" x="1495"/>
        <item h="1" x="444"/>
        <item h="1" x="2106"/>
        <item h="1" x="999"/>
        <item h="1" x="1292"/>
        <item h="1" x="529"/>
        <item h="1" x="406"/>
        <item h="1" x="2338"/>
        <item h="1" x="38"/>
        <item h="1" x="2210"/>
        <item h="1" x="1271"/>
        <item h="1" x="1149"/>
        <item h="1" x="1794"/>
        <item h="1" x="2289"/>
        <item h="1" x="2155"/>
        <item h="1" x="2535"/>
        <item h="1" x="590"/>
        <item h="1" x="1131"/>
        <item h="1" x="337"/>
        <item h="1" x="600"/>
        <item h="1" x="1829"/>
        <item h="1" x="989"/>
        <item h="1" x="740"/>
        <item h="1" x="2311"/>
        <item h="1" x="2125"/>
        <item h="1" x="2459"/>
        <item h="1" x="1919"/>
        <item h="1" x="2367"/>
        <item h="1" x="804"/>
        <item h="1" x="2145"/>
        <item h="1" x="2439"/>
        <item h="1" x="1129"/>
        <item h="1" x="1390"/>
        <item h="1" x="710"/>
        <item h="1" x="632"/>
        <item h="1" x="1920"/>
        <item h="1" x="2425"/>
        <item h="1" x="243"/>
        <item h="1" x="2264"/>
        <item h="1" x="1309"/>
        <item h="1" x="1506"/>
        <item h="1" x="2097"/>
        <item h="1" x="816"/>
        <item h="1" x="1889"/>
        <item h="1" x="2252"/>
        <item h="1" x="727"/>
        <item h="1" x="1299"/>
        <item h="1" x="783"/>
        <item h="1" x="1604"/>
        <item h="1" x="2505"/>
        <item h="1" x="396"/>
        <item h="1" x="142"/>
        <item h="1" x="2536"/>
        <item h="1" x="1243"/>
        <item h="1" x="1764"/>
        <item h="1" x="2378"/>
        <item h="1" x="1457"/>
        <item h="1" x="542"/>
        <item h="1" x="474"/>
        <item h="1" x="10"/>
        <item h="1" x="341"/>
        <item h="1" x="481"/>
        <item h="1" x="1261"/>
        <item h="1" x="1613"/>
        <item h="1" x="168"/>
        <item h="1" x="2095"/>
        <item h="1" x="1891"/>
        <item h="1" x="274"/>
        <item h="1" x="340"/>
        <item h="1" x="631"/>
        <item h="1" x="2405"/>
        <item h="1" x="2172"/>
        <item h="1" x="987"/>
        <item h="1" x="2221"/>
        <item h="1" x="738"/>
        <item h="1" x="1145"/>
        <item h="1" x="2398"/>
        <item h="1" x="1518"/>
        <item h="1" x="956"/>
        <item h="1" x="2329"/>
        <item h="1" x="2372"/>
        <item h="1" x="2363"/>
        <item h="1" x="2402"/>
        <item h="1" x="109"/>
        <item h="1" x="2090"/>
        <item h="1" x="2119"/>
        <item h="1" x="1188"/>
        <item h="1" x="1160"/>
        <item h="1" x="887"/>
        <item h="1" x="2239"/>
        <item h="1" x="1989"/>
        <item h="1" x="2133"/>
        <item h="1" x="2386"/>
        <item h="1" x="602"/>
        <item h="1" x="1815"/>
        <item h="1" x="1798"/>
        <item h="1" x="1892"/>
        <item h="1" x="1808"/>
        <item h="1" x="347"/>
        <item h="1" x="1365"/>
        <item h="1" x="2299"/>
        <item h="1" x="2229"/>
        <item h="1" x="2390"/>
        <item h="1" x="744"/>
        <item h="1" x="2327"/>
        <item h="1" x="1756"/>
        <item h="1" x="667"/>
        <item h="1" x="1715"/>
        <item h="1" x="1974"/>
        <item h="1" x="1311"/>
        <item h="1" x="728"/>
        <item h="1" x="1262"/>
        <item h="1" x="549"/>
        <item h="1" x="1588"/>
        <item h="1" x="2027"/>
        <item h="1" x="594"/>
        <item h="1" x="1648"/>
        <item h="1" x="1641"/>
        <item h="1" x="1452"/>
        <item h="1" x="2259"/>
        <item h="1" x="1681"/>
        <item h="1" x="2103"/>
        <item h="1" x="2484"/>
        <item h="1" x="2267"/>
        <item h="1" x="1980"/>
        <item h="1" x="52"/>
        <item h="1" x="2384"/>
        <item h="1" x="776"/>
        <item h="1" x="1503"/>
        <item h="1" x="1770"/>
        <item h="1" x="2153"/>
        <item h="1" x="943"/>
        <item h="1" x="555"/>
        <item h="1" x="1830"/>
        <item h="1" x="1918"/>
        <item h="1" x="1697"/>
        <item h="1" x="2399"/>
        <item h="1" x="1282"/>
        <item h="1" x="959"/>
        <item h="1" x="313"/>
        <item h="1" x="1706"/>
        <item h="1" x="1902"/>
        <item h="1" x="2334"/>
        <item h="1" x="1024"/>
        <item h="1" x="1241"/>
        <item h="1" x="1278"/>
        <item h="1" x="2409"/>
        <item h="1" x="1477"/>
        <item h="1" x="1841"/>
        <item h="1" x="34"/>
        <item h="1" x="2120"/>
        <item h="1" x="1783"/>
        <item h="1" x="114"/>
        <item h="1" x="95"/>
        <item h="1" x="1939"/>
        <item h="1" x="767"/>
        <item h="1" x="1081"/>
        <item h="1" x="1835"/>
        <item h="1" x="937"/>
        <item h="1" x="1092"/>
        <item h="1" x="1307"/>
        <item h="1" x="409"/>
        <item h="1" x="1844"/>
        <item h="1" x="2434"/>
        <item h="1" x="1277"/>
        <item h="1" x="1154"/>
        <item h="1" x="2368"/>
        <item h="1" x="1456"/>
        <item h="1" x="1505"/>
        <item h="1" x="2354"/>
        <item h="1" x="2089"/>
        <item h="1" x="2184"/>
        <item h="1" x="471"/>
        <item h="1" x="98"/>
        <item h="1" x="8"/>
        <item h="1" x="2244"/>
        <item h="1" x="2005"/>
        <item h="1" x="208"/>
        <item h="1" x="2075"/>
        <item h="1" x="2241"/>
        <item h="1" x="2404"/>
        <item h="1" x="1957"/>
        <item h="1" x="2074"/>
        <item h="1" x="1551"/>
        <item h="1" x="504"/>
        <item h="1" x="560"/>
        <item h="1" x="703"/>
        <item h="1" x="1908"/>
        <item h="1" x="617"/>
        <item h="1" x="2430"/>
        <item h="1" x="576"/>
        <item h="1" x="87"/>
        <item h="1" x="2313"/>
        <item h="1" x="291"/>
        <item h="1" x="1615"/>
        <item h="1" x="2218"/>
        <item h="1" x="2475"/>
        <item h="1" x="2207"/>
        <item h="1" x="416"/>
        <item h="1" x="644"/>
        <item h="1" x="1758"/>
        <item h="1" x="2534"/>
        <item h="1" x="29"/>
        <item h="1" x="1973"/>
        <item h="1" x="2234"/>
        <item h="1" x="2319"/>
        <item h="1" x="278"/>
        <item h="1" x="1635"/>
        <item h="1" x="1746"/>
        <item h="1" x="1952"/>
        <item h="1" x="873"/>
        <item h="1" x="2418"/>
        <item h="1" x="2109"/>
        <item h="1" x="1755"/>
        <item h="1" x="429"/>
        <item h="1" x="1398"/>
        <item h="1" x="861"/>
        <item h="1" x="2449"/>
        <item h="1" x="900"/>
        <item h="1" x="411"/>
        <item h="1" x="1130"/>
        <item h="1" x="251"/>
        <item h="1" x="1061"/>
        <item h="1" x="2523"/>
        <item h="1" x="2412"/>
        <item h="1" x="1923"/>
        <item h="1" x="421"/>
        <item h="1" x="2520"/>
        <item h="1" x="1750"/>
        <item h="1" x="2376"/>
        <item h="1" x="1751"/>
        <item h="1" x="992"/>
        <item h="1" x="1631"/>
        <item h="1" x="1852"/>
        <item h="1" x="1270"/>
        <item h="1" x="1464"/>
        <item h="1" x="554"/>
        <item h="1" x="111"/>
        <item h="1" x="183"/>
        <item h="1" x="1210"/>
        <item h="1" x="417"/>
        <item h="1" x="2317"/>
        <item h="1" x="81"/>
        <item h="1" x="2375"/>
        <item h="1" x="2185"/>
        <item h="1" x="2419"/>
        <item h="1" x="1450"/>
        <item h="1" x="2129"/>
        <item h="1" x="899"/>
        <item h="1" x="595"/>
        <item h="1" x="1147"/>
        <item h="1" x="1454"/>
        <item h="1" x="2432"/>
        <item h="1" x="2263"/>
        <item h="1" x="1112"/>
        <item h="1" x="74"/>
        <item h="1" x="1037"/>
        <item h="1" x="909"/>
        <item h="1" x="30"/>
        <item h="1" x="1959"/>
        <item h="1" x="1116"/>
        <item h="1" x="2490"/>
        <item h="1" x="976"/>
        <item h="1" x="2387"/>
        <item h="1" x="1658"/>
        <item h="1" x="2189"/>
        <item h="1" x="1734"/>
        <item h="1" x="2240"/>
        <item h="1" x="1087"/>
        <item h="1" x="1000"/>
        <item h="1" x="1511"/>
        <item h="1" x="240"/>
        <item h="1" x="1650"/>
        <item h="1" x="1065"/>
        <item h="1" x="2118"/>
        <item h="1" x="884"/>
        <item h="1" x="2213"/>
        <item h="1" x="2309"/>
        <item h="1" x="606"/>
        <item h="1" x="1283"/>
        <item h="1" x="877"/>
        <item h="1" x="2411"/>
        <item h="1" x="1712"/>
        <item h="1" x="1146"/>
        <item h="1" x="649"/>
        <item h="1" x="1224"/>
        <item h="1" x="604"/>
        <item h="1" x="2323"/>
        <item h="1" x="1462"/>
        <item h="1" x="1880"/>
        <item h="1" x="2008"/>
        <item h="1" x="1509"/>
        <item h="1" x="1910"/>
        <item h="1" x="2224"/>
        <item h="1" x="1473"/>
        <item h="1" x="860"/>
        <item h="1" x="611"/>
        <item h="1" x="1735"/>
        <item h="1" x="2163"/>
        <item h="1" x="1304"/>
        <item h="1" x="2456"/>
        <item h="1" x="1427"/>
        <item h="1" x="1825"/>
        <item h="1" x="1148"/>
        <item h="1" x="383"/>
        <item h="1" x="1620"/>
        <item h="1" x="908"/>
        <item h="1" x="1013"/>
        <item h="1" x="981"/>
        <item h="1" x="455"/>
        <item h="1" x="901"/>
        <item h="1" x="1435"/>
        <item h="1" x="1785"/>
        <item h="1" x="5"/>
        <item h="1" x="190"/>
        <item h="1" x="2021"/>
        <item h="1" x="2194"/>
        <item h="1" x="2438"/>
        <item h="1" x="2450"/>
        <item h="1" x="2157"/>
        <item h="1" x="2250"/>
        <item h="1" x="2297"/>
        <item h="1" x="1544"/>
        <item h="1" x="151"/>
        <item h="1" x="605"/>
        <item h="1" x="1721"/>
        <item h="1" x="1903"/>
        <item h="1" x="1710"/>
        <item h="1" x="1733"/>
        <item h="1" x="112"/>
        <item h="1" x="1059"/>
        <item h="1" x="1133"/>
        <item h="1" x="2406"/>
        <item h="1" x="2332"/>
        <item h="1" x="2448"/>
        <item h="1" x="559"/>
        <item h="1" x="912"/>
        <item h="1" x="1494"/>
        <item h="1" x="2082"/>
        <item h="1" x="2479"/>
        <item h="1" x="2437"/>
        <item h="1" x="2102"/>
        <item h="1" x="515"/>
        <item h="1" x="673"/>
        <item h="1" x="1689"/>
        <item h="1" x="61"/>
        <item h="1" x="59"/>
        <item h="1" x="2312"/>
        <item h="1" x="1119"/>
        <item h="1" x="1274"/>
        <item h="1" x="722"/>
        <item h="1" x="980"/>
        <item h="1" x="1716"/>
        <item h="1" x="2002"/>
        <item h="1" x="125"/>
        <item h="1" x="747"/>
        <item h="1" x="2261"/>
        <item h="1" x="2099"/>
        <item h="1" x="641"/>
        <item h="1" x="228"/>
        <item h="1" x="1596"/>
        <item h="1" x="865"/>
        <item h="1" x="995"/>
        <item h="1" x="1216"/>
        <item h="1" x="1606"/>
        <item h="1" x="388"/>
        <item h="1" x="1545"/>
        <item h="1" x="2302"/>
        <item h="1" x="387"/>
        <item h="1" x="930"/>
        <item h="1" x="2461"/>
        <item h="1" x="1297"/>
        <item h="1" x="939"/>
        <item h="1" x="758"/>
        <item h="1" x="97"/>
        <item h="1" x="1704"/>
        <item h="1" x="596"/>
        <item h="1" x="2370"/>
        <item h="1" x="488"/>
        <item h="1" x="2416"/>
        <item h="1" x="2209"/>
        <item h="1" x="2360"/>
        <item h="1" x="102"/>
        <item h="1" x="1969"/>
        <item h="1" x="2435"/>
        <item h="1" x="1749"/>
        <item h="1" x="1738"/>
        <item h="1" x="630"/>
        <item h="1" x="2111"/>
        <item h="1" x="2451"/>
        <item h="1" x="766"/>
        <item h="1" x="1502"/>
        <item h="1" x="2219"/>
        <item h="1" x="759"/>
        <item h="1" x="635"/>
        <item h="1" x="1896"/>
        <item h="1" x="1449"/>
        <item h="1" x="1470"/>
        <item h="1" x="2084"/>
        <item h="1" x="1592"/>
        <item h="1" x="568"/>
        <item h="1" x="1977"/>
        <item h="1" x="1982"/>
        <item h="1" x="407"/>
        <item h="1" x="553"/>
        <item h="1" x="2296"/>
        <item h="1" x="1102"/>
        <item h="1" x="1821"/>
        <item h="1" x="1981"/>
        <item h="1" x="2446"/>
        <item h="1" x="2107"/>
        <item h="1" x="2443"/>
        <item h="1" x="184"/>
        <item h="1" x="2232"/>
        <item h="1" x="107"/>
        <item h="1" x="951"/>
        <item h="1" x="1169"/>
        <item h="1" x="2011"/>
        <item h="1" x="862"/>
        <item h="1" x="538"/>
        <item h="1" x="408"/>
        <item h="1" x="1813"/>
        <item h="1" x="1888"/>
        <item h="1" x="1476"/>
        <item h="1" x="1128"/>
        <item h="1" x="1913"/>
        <item h="1" x="2071"/>
        <item h="1" x="2166"/>
        <item h="1" x="329"/>
        <item h="1" x="90"/>
        <item h="1" x="2277"/>
        <item h="1" x="338"/>
        <item h="1" x="2478"/>
        <item h="1" x="2414"/>
        <item h="1" x="2396"/>
        <item h="1" x="2274"/>
        <item h="1" x="1069"/>
        <item h="1" x="883"/>
        <item h="1" x="2031"/>
        <item h="1" x="1280"/>
        <item h="1" x="210"/>
        <item h="1" x="2061"/>
        <item h="1" x="1194"/>
        <item h="1" x="1510"/>
        <item h="1" x="2318"/>
        <item h="1" x="978"/>
        <item h="1" x="2310"/>
        <item h="1" x="1517"/>
        <item h="1" x="33"/>
        <item h="1" x="2208"/>
        <item h="1" x="2220"/>
        <item h="1" x="2464"/>
        <item h="1" x="46"/>
        <item h="1" x="211"/>
        <item h="1" x="1231"/>
        <item h="1" x="1430"/>
        <item h="1" x="1617"/>
        <item h="1" x="106"/>
        <item h="1" x="1608"/>
        <item h="1" x="1213"/>
        <item h="1" x="2167"/>
        <item h="1" x="1006"/>
        <item h="1" x="1649"/>
        <item h="1" x="1098"/>
        <item h="1" x="536"/>
        <item h="1" x="1232"/>
        <item h="1" x="264"/>
        <item h="1" x="2152"/>
        <item h="1" x="984"/>
        <item h="1" x="532"/>
        <item h="1" x="2096"/>
        <item h="1" x="1966"/>
        <item h="1" x="1569"/>
        <item h="1" x="601"/>
        <item h="1" x="2476"/>
        <item h="1" x="2182"/>
        <item h="1" x="1603"/>
        <item h="1" x="2458"/>
        <item h="1" x="2216"/>
        <item h="1" x="2421"/>
        <item h="1" x="968"/>
        <item h="1" x="1126"/>
        <item h="1" x="203"/>
        <item h="1" x="1675"/>
        <item h="1" x="206"/>
        <item h="1" x="467"/>
        <item h="1" x="621"/>
        <item h="1" x="561"/>
        <item h="1" x="13"/>
        <item h="1" x="2079"/>
        <item h="1" x="2173"/>
        <item h="1" x="1314"/>
        <item h="1" x="1817"/>
        <item h="1" x="2344"/>
        <item h="1" x="256"/>
        <item h="1" x="2314"/>
        <item h="1" x="1504"/>
        <item h="1" x="113"/>
        <item h="1" x="1191"/>
        <item h="1" x="315"/>
        <item h="1" x="1907"/>
        <item h="1" x="946"/>
        <item h="1" x="2352"/>
        <item h="1" x="2226"/>
        <item h="1" x="674"/>
        <item h="1" x="1972"/>
        <item h="1" x="2080"/>
        <item h="1" x="967"/>
        <item h="1" x="2288"/>
        <item h="1" x="916"/>
        <item h="1" x="2143"/>
        <item h="1" x="1192"/>
        <item h="1" x="2395"/>
        <item h="1" x="638"/>
        <item h="1" x="633"/>
        <item h="1" x="1897"/>
        <item h="1" x="2351"/>
        <item h="1" x="2048"/>
        <item h="1" x="756"/>
        <item h="1" x="808"/>
        <item h="1" x="1814"/>
        <item h="1" x="1237"/>
        <item h="1" x="214"/>
        <item h="1" x="1579"/>
        <item h="1" x="202"/>
        <item h="1" x="1432"/>
        <item h="1" x="2128"/>
        <item h="1" x="949"/>
        <item h="1" x="44"/>
        <item h="1" x="2243"/>
        <item h="1" x="229"/>
        <item h="1" x="2112"/>
        <item h="1" x="928"/>
        <item h="1" x="639"/>
        <item h="1" x="1463"/>
        <item h="1" x="11"/>
        <item h="1" x="2444"/>
        <item h="1" x="825"/>
        <item h="1" x="410"/>
        <item h="1" x="1526"/>
        <item h="1" x="1269"/>
        <item h="1" x="1093"/>
        <item h="1" x="1633"/>
        <item h="1" x="1647"/>
        <item h="1" x="14"/>
        <item h="1" x="1106"/>
        <item h="1" x="1842"/>
        <item h="1" x="868"/>
        <item h="1" x="1460"/>
        <item h="1" x="599"/>
        <item h="1" x="343"/>
        <item h="1" x="627"/>
        <item h="1" x="864"/>
        <item h="1" x="1753"/>
        <item h="1" x="514"/>
        <item h="1" x="546"/>
        <item h="1" x="925"/>
        <item h="1" x="2533"/>
        <item h="1" x="826"/>
        <item h="1" x="2364"/>
        <item h="1" x="1316"/>
        <item h="1" x="642"/>
        <item h="1" x="2134"/>
        <item h="1" x="1058"/>
        <item h="1" x="2268"/>
        <item h="1" x="957"/>
        <item h="1" x="1113"/>
        <item h="1" x="1124"/>
        <item h="1" x="212"/>
        <item h="1" x="1736"/>
        <item h="1" x="2057"/>
        <item h="1" x="540"/>
        <item h="1" x="1513"/>
        <item h="1" x="1930"/>
        <item h="1" x="323"/>
        <item h="1" x="834"/>
        <item h="1" x="1614"/>
        <item h="1" x="1080"/>
        <item h="1" x="773"/>
        <item h="1" x="1797"/>
        <item h="1" x="85"/>
        <item h="1" x="1638"/>
        <item h="1" x="993"/>
        <item h="1" x="276"/>
        <item h="1" x="1737"/>
        <item h="1" x="757"/>
        <item h="1" x="2192"/>
        <item h="1" x="1290"/>
        <item h="1" x="692"/>
        <item h="1" x="1180"/>
        <item h="1" x="1860"/>
        <item h="1" x="384"/>
        <item h="1" x="1754"/>
        <item h="1" x="733"/>
        <item h="1" x="1752"/>
        <item h="1" x="717"/>
        <item h="1" x="2168"/>
        <item h="1" x="219"/>
        <item h="1" x="2060"/>
        <item h="1" x="837"/>
        <item h="1" x="260"/>
        <item h="1" x="2463"/>
        <item h="1" x="684"/>
        <item h="1" x="1630"/>
        <item h="1" x="2037"/>
        <item h="1" x="368"/>
        <item h="1" x="1155"/>
        <item h="1" x="186"/>
        <item h="1" x="985"/>
        <item h="1" x="1225"/>
        <item h="1" x="2105"/>
        <item h="1" x="754"/>
        <item h="1" x="974"/>
        <item h="1" x="1546"/>
        <item h="1" x="88"/>
        <item h="1" x="707"/>
        <item h="1" x="404"/>
        <item h="1" x="750"/>
        <item h="1" x="556"/>
        <item h="1" x="1413"/>
        <item h="1" x="2335"/>
        <item h="1" x="1107"/>
        <item h="1" x="2010"/>
        <item h="1" x="108"/>
        <item h="1" x="1632"/>
        <item h="1" x="2101"/>
        <item h="1" x="583"/>
        <item h="1" x="305"/>
        <item h="1" x="2123"/>
        <item h="1" x="2042"/>
        <item h="1" x="1072"/>
        <item h="1" x="628"/>
        <item h="1" x="947"/>
        <item h="1" x="2380"/>
        <item h="1" x="1853"/>
        <item h="1" x="1623"/>
        <item h="1" x="1865"/>
        <item h="1" x="1876"/>
        <item h="1" x="1475"/>
        <item h="1" x="769"/>
        <item h="1" x="2150"/>
        <item h="1" x="533"/>
        <item h="1" x="1879"/>
        <item h="1" x="1453"/>
        <item h="1" x="60"/>
        <item h="1" x="1200"/>
        <item h="1" x="1410"/>
        <item h="1" x="971"/>
        <item h="1" x="1928"/>
        <item h="1" x="1578"/>
        <item h="1" x="965"/>
        <item h="1" x="1137"/>
        <item h="1" x="64"/>
        <item h="1" x="391"/>
        <item h="1" x="2070"/>
        <item h="1" x="2015"/>
        <item h="1" x="962"/>
        <item h="1" x="1781"/>
        <item h="1" x="1996"/>
        <item h="1" x="2093"/>
        <item h="1" x="1731"/>
        <item h="1" x="882"/>
        <item h="1" x="123"/>
        <item h="1" x="99"/>
        <item h="1" x="2178"/>
        <item h="1" x="103"/>
        <item h="1" x="293"/>
        <item h="1" x="300"/>
        <item h="1" x="751"/>
        <item h="1" x="892"/>
        <item h="1" x="389"/>
        <item h="1" x="1696"/>
        <item h="1" x="588"/>
        <item h="1" x="914"/>
        <item h="1" x="1591"/>
        <item h="1" x="2339"/>
        <item h="1" x="1870"/>
        <item h="1" x="665"/>
        <item h="1" x="310"/>
        <item h="1" x="2228"/>
        <item h="1" x="936"/>
        <item h="1" x="241"/>
        <item h="1" x="2158"/>
        <item h="1" x="2059"/>
        <item h="1" x="537"/>
        <item h="1" x="1139"/>
        <item h="1" x="2453"/>
        <item h="1" x="1181"/>
        <item h="1" x="309"/>
        <item h="1" x="2235"/>
        <item h="1" x="812"/>
        <item h="1" x="1978"/>
        <item h="1" x="637"/>
        <item h="1" x="1732"/>
        <item h="1" x="354"/>
        <item h="1" x="1245"/>
        <item h="1" x="612"/>
        <item h="1" x="1572"/>
        <item h="1" x="1481"/>
        <item h="1" x="1484"/>
        <item h="1" x="765"/>
        <item h="1" x="1094"/>
        <item h="1" x="2236"/>
        <item h="1" x="1678"/>
        <item h="1" x="1111"/>
        <item h="1" x="1142"/>
        <item h="1" x="1723"/>
        <item h="1" x="1552"/>
        <item h="1" x="2203"/>
        <item h="1" x="2400"/>
        <item h="1" x="2160"/>
        <item h="1" x="1385"/>
        <item h="1" x="875"/>
        <item h="1" x="1014"/>
        <item h="1" x="1953"/>
        <item h="1" x="1590"/>
        <item h="1" x="1008"/>
        <item h="1" x="1233"/>
        <item h="1" x="2369"/>
        <item h="1" x="1143"/>
        <item h="1" x="1895"/>
        <item h="1" x="2137"/>
        <item h="1" x="1960"/>
        <item h="1" x="2091"/>
        <item h="1" x="1768"/>
        <item h="1" x="1195"/>
        <item h="1" x="1739"/>
        <item h="1" x="1564"/>
        <item h="1" x="1324"/>
        <item h="1" x="393"/>
        <item h="1" x="2034"/>
        <item h="1" x="2212"/>
        <item h="1" x="979"/>
        <item h="1" x="603"/>
        <item h="1" x="1683"/>
        <item h="1" x="2018"/>
        <item h="1" x="591"/>
        <item h="1" x="1062"/>
        <item h="1" x="2039"/>
        <item h="1" x="6"/>
        <item h="1" x="36"/>
        <item h="1" x="763"/>
        <item h="1" x="194"/>
        <item h="1" x="1695"/>
        <item h="1" x="55"/>
        <item h="1" x="1839"/>
        <item h="1" x="1999"/>
        <item h="1" x="737"/>
        <item h="1" x="261"/>
        <item h="1" x="1682"/>
        <item h="1" x="1593"/>
        <item h="1" x="2186"/>
        <item h="1" x="1134"/>
        <item h="1" x="2006"/>
        <item h="1" x="2388"/>
        <item h="1" x="1159"/>
        <item h="1" x="272"/>
        <item h="1" x="1318"/>
        <item h="1" x="1976"/>
        <item h="1" x="45"/>
        <item h="1" x="1988"/>
        <item h="1" x="1642"/>
        <item h="1" x="1520"/>
        <item h="1" x="174"/>
        <item h="1" x="498"/>
        <item h="1" x="982"/>
        <item h="1" x="520"/>
        <item h="1" x="249"/>
        <item h="1" x="1583"/>
        <item h="1" x="1399"/>
        <item h="1" x="299"/>
        <item h="1" x="7"/>
        <item h="1" x="813"/>
        <item h="1" x="823"/>
        <item h="1" x="2225"/>
        <item h="1" x="1103"/>
        <item h="1" x="1263"/>
        <item h="1" x="2028"/>
        <item h="1" x="1458"/>
        <item h="1" x="191"/>
        <item h="1" x="1574"/>
        <item h="1" x="1053"/>
        <item h="1" x="975"/>
        <item h="1" x="1640"/>
        <item h="1" x="333"/>
        <item h="1" x="1190"/>
        <item h="1" x="1239"/>
        <item h="1" x="2078"/>
        <item h="1" x="1183"/>
        <item h="1" x="1228"/>
        <item h="1" x="1214"/>
        <item h="1" x="966"/>
        <item h="1" x="548"/>
        <item h="1" x="2272"/>
        <item h="1" x="1916"/>
        <item h="1" x="878"/>
        <item h="1" x="814"/>
        <item h="1" x="1018"/>
        <item h="1" x="242"/>
        <item h="1" x="2135"/>
        <item h="1" x="1877"/>
        <item h="1" x="796"/>
        <item h="1" x="1117"/>
        <item h="1" x="530"/>
        <item h="1" x="1251"/>
        <item h="1" x="1744"/>
        <item h="1" x="2175"/>
        <item h="1" x="1906"/>
        <item h="1" x="2255"/>
        <item h="1" x="2251"/>
        <item h="1" x="1164"/>
        <item h="1" x="1424"/>
        <item h="1" x="239"/>
        <item h="1" x="2287"/>
        <item h="1" x="2077"/>
        <item h="1" x="889"/>
        <item h="1" x="1186"/>
        <item h="1" x="413"/>
        <item h="1" x="2012"/>
        <item h="1" x="1954"/>
        <item h="1" x="53"/>
        <item h="1" x="2266"/>
        <item h="1" x="271"/>
        <item h="1" x="2365"/>
        <item h="1" x="593"/>
        <item h="1" x="2333"/>
        <item h="1" x="2183"/>
        <item h="1" x="1703"/>
        <item h="1" x="1708"/>
        <item h="1" x="950"/>
        <item h="1" x="990"/>
        <item h="1" x="2454"/>
        <item h="1" x="1187"/>
        <item h="1" x="57"/>
        <item h="1" x="2223"/>
        <item h="1" x="285"/>
        <item h="1" x="303"/>
        <item h="1" x="2295"/>
        <item h="1" x="1315"/>
        <item h="1" x="1993"/>
        <item h="1" x="3"/>
        <item h="1" x="1104"/>
        <item h="1" x="1421"/>
        <item h="1" x="1625"/>
        <item h="1" x="2326"/>
        <item h="1" x="973"/>
        <item h="1" x="352"/>
        <item h="1" x="266"/>
        <item h="1" x="745"/>
        <item h="1" x="1285"/>
        <item h="1" x="558"/>
        <item h="1" x="1912"/>
        <item h="1" x="1114"/>
        <item h="1" x="199"/>
        <item h="1" x="543"/>
        <item h="1" x="478"/>
        <item h="1" x="1684"/>
        <item h="1" x="1968"/>
        <item h="1" x="1561"/>
        <item h="1" x="1782"/>
        <item h="1" x="755"/>
        <item h="1" x="2502"/>
        <item h="1" x="1685"/>
        <item h="1" x="1594"/>
        <item h="1" x="330"/>
        <item h="1" x="492"/>
        <item h="1" x="1536"/>
        <item h="1" x="1223"/>
        <item h="1" x="1125"/>
        <item h="1" x="1862"/>
        <item h="1" x="1831"/>
        <item h="1" x="2383"/>
        <item h="1" x="1893"/>
        <item h="1" x="1321"/>
        <item h="1" x="54"/>
        <item h="1" x="68"/>
        <item h="1" x="2140"/>
        <item h="1" x="977"/>
        <item h="1" x="753"/>
        <item h="1" x="846"/>
        <item h="1" x="2045"/>
        <item h="1" x="335"/>
        <item h="1" x="1328"/>
        <item h="1" x="188"/>
        <item h="1" x="1585"/>
        <item h="1" x="2108"/>
        <item h="1" x="545"/>
        <item h="1" x="996"/>
        <item h="1" x="1971"/>
        <item h="1" x="1468"/>
        <item h="1" x="994"/>
        <item h="1" x="1581"/>
        <item h="1" x="2049"/>
        <item h="1" x="2246"/>
        <item h="1" x="924"/>
        <item h="1" x="881"/>
        <item h="1" x="1803"/>
        <item h="1" x="2429"/>
        <item h="1" x="1687"/>
        <item h="1" x="1656"/>
        <item h="1" x="1377"/>
        <item h="1" x="1235"/>
        <item h="1" x="51"/>
        <item h="1" x="0"/>
        <item h="1" x="1110"/>
        <item h="1" x="289"/>
        <item h="1" x="725"/>
        <item h="1" x="752"/>
        <item h="1" x="1559"/>
        <item h="1" x="1382"/>
        <item h="1" x="2195"/>
        <item h="1" x="477"/>
        <item h="1" x="1250"/>
        <item h="1" x="491"/>
        <item h="1" x="2308"/>
        <item h="1" x="1211"/>
        <item h="1" x="172"/>
        <item h="1" x="1607"/>
        <item h="1" x="1857"/>
        <item h="1" x="48"/>
        <item h="1" x="1047"/>
        <item h="1" x="286"/>
        <item h="1" x="16"/>
        <item h="1" x="634"/>
        <item h="1" x="28"/>
        <item h="1" x="2142"/>
        <item h="1" x="1774"/>
        <item h="1" x="1416"/>
        <item h="1" x="297"/>
        <item h="1" x="2298"/>
        <item h="1" x="1198"/>
        <item h="1" x="2115"/>
        <item h="1" x="2113"/>
        <item h="1" x="2014"/>
        <item h="1" x="418"/>
        <item h="1" x="2407"/>
        <item h="1" x="1412"/>
        <item h="1" x="1258"/>
        <item h="1" x="1185"/>
        <item h="1" x="998"/>
        <item h="1" x="921"/>
        <item h="1" x="2530"/>
        <item h="1" x="620"/>
        <item h="1" x="2154"/>
        <item h="1" x="1863"/>
        <item h="1" x="245"/>
        <item h="1" x="2136"/>
        <item h="1" x="1998"/>
        <item h="1" x="496"/>
        <item h="1" x="1899"/>
        <item h="1" x="562"/>
        <item h="1" x="2148"/>
        <item h="1" x="451"/>
        <item h="1" x="79"/>
        <item h="1" x="918"/>
        <item h="1" x="332"/>
        <item h="1" x="205"/>
        <item h="1" x="304"/>
        <item h="1" x="830"/>
        <item h="1" x="1347"/>
        <item h="1" x="2030"/>
        <item h="1" x="2147"/>
        <item h="1" x="811"/>
        <item h="1" x="1535"/>
        <item h="1" x="1661"/>
        <item h="1" x="550"/>
        <item h="1" x="732"/>
        <item h="1" x="867"/>
        <item h="1" x="829"/>
        <item h="1" x="348"/>
        <item h="1" x="1268"/>
        <item h="1" x="820"/>
        <item h="1" x="1571"/>
        <item h="1" x="1602"/>
        <item h="1" x="953"/>
        <item h="1" x="1729"/>
        <item h="1" x="425"/>
        <item h="1" x="1560"/>
        <item h="1" x="312"/>
        <item h="1" x="1204"/>
        <item h="1" x="1358"/>
        <item h="1" x="890"/>
        <item h="1" x="704"/>
        <item h="1" x="1391"/>
        <item h="1" x="50"/>
        <item h="1" x="255"/>
        <item h="1" x="1873"/>
        <item h="1" x="1490"/>
        <item h="1" x="938"/>
        <item h="1" x="587"/>
        <item h="1" x="2085"/>
        <item h="1" x="1095"/>
        <item h="1" x="505"/>
        <item h="1" x="1"/>
        <item h="1" x="181"/>
        <item h="1" x="1567"/>
        <item h="1" x="2032"/>
        <item h="1" x="626"/>
        <item h="1" x="423"/>
        <item h="1" x="2117"/>
        <item h="1" x="1662"/>
        <item h="1" x="1012"/>
        <item h="1" x="1248"/>
        <item h="1" x="1686"/>
        <item h="1" x="2174"/>
        <item h="1" x="185"/>
        <item h="1" x="1221"/>
        <item h="1" x="56"/>
        <item h="1" x="2159"/>
        <item h="1" x="1267"/>
        <item h="1" x="2211"/>
        <item h="1" x="903"/>
        <item h="1" x="512"/>
        <item h="1" x="238"/>
        <item h="1" x="2162"/>
        <item h="1" x="2130"/>
        <item h="1" x="842"/>
        <item h="1" x="833"/>
        <item h="1" x="2260"/>
        <item h="1" x="844"/>
        <item h="1" x="1115"/>
        <item h="1" x="301"/>
        <item h="1" x="2460"/>
        <item h="1" x="1645"/>
        <item h="1" x="592"/>
        <item h="1" x="1045"/>
        <item h="1" x="1341"/>
        <item h="1" x="2188"/>
        <item h="1" x="2003"/>
        <item h="1" x="419"/>
        <item h="1" x="2164"/>
        <item h="1" x="227"/>
        <item h="1" x="1519"/>
        <item h="1" x="1991"/>
        <item h="1" x="1786"/>
        <item h="1" x="913"/>
        <item h="1" x="1587"/>
        <item h="1" x="888"/>
        <item h="1" x="1826"/>
        <item h="1" x="1532"/>
        <item h="1" x="331"/>
        <item h="1" x="179"/>
        <item h="1" x="1044"/>
        <item h="1" x="1189"/>
        <item h="1" x="870"/>
        <item h="1" x="1414"/>
        <item h="1" x="2064"/>
        <item h="1" x="224"/>
        <item h="1" x="2253"/>
        <item h="1" x="2029"/>
        <item h="1" x="275"/>
        <item h="1" x="1039"/>
        <item h="1" x="891"/>
        <item h="1" x="828"/>
        <item h="1" x="1864"/>
        <item h="1" x="1354"/>
        <item h="1" x="693"/>
        <item h="1" x="283"/>
        <item h="1" x="253"/>
        <item h="1" x="1816"/>
        <item h="1" x="1472"/>
        <item h="1" x="1780"/>
        <item h="1" x="1016"/>
        <item h="1" x="1411"/>
        <item h="1" x="1284"/>
        <item h="1" x="1320"/>
        <item h="1" x="832"/>
        <item h="1" x="314"/>
        <item h="1" x="2104"/>
        <item h="1" x="616"/>
        <item h="1" x="1265"/>
        <item h="1" x="721"/>
        <item h="1" x="944"/>
        <item h="1" x="1074"/>
        <item h="1" x="1801"/>
        <item h="1" x="250"/>
        <item h="1" x="282"/>
        <item h="1" x="236"/>
        <item h="1" x="1776"/>
        <item h="1" x="1038"/>
        <item h="1" x="195"/>
        <item h="1" x="1824"/>
        <item h="1" x="2009"/>
        <item h="1" x="1634"/>
        <item h="1" x="1050"/>
        <item h="1" x="893"/>
        <item h="1" x="1054"/>
        <item h="1" x="1859"/>
        <item h="1" x="327"/>
        <item h="1" x="1589"/>
        <item h="1" x="1575"/>
        <item h="1" x="479"/>
        <item h="1" x="349"/>
        <item h="1" x="1063"/>
        <item h="1" x="689"/>
        <item h="1" x="1344"/>
        <item h="1" x="1577"/>
        <item h="1" x="696"/>
        <item h="1" x="499"/>
        <item h="1" x="1557"/>
        <item h="1" x="1046"/>
        <item h="1" x="690"/>
        <item h="1" x="1500"/>
        <item h="1" x="726"/>
        <item h="1" x="42"/>
        <item h="1" x="1566"/>
        <item h="1" x="2116"/>
        <item h="1" x="58"/>
        <item h="1" x="1246"/>
        <item h="1" x="534"/>
        <item h="1" x="2131"/>
        <item h="1" x="326"/>
        <item h="1" x="234"/>
        <item h="1" x="21"/>
        <item h="1" x="952"/>
        <item h="1" x="1743"/>
        <item h="1" x="2146"/>
        <item h="1" x="840"/>
        <item h="1" x="880"/>
        <item h="1" x="1558"/>
        <item h="1" x="1042"/>
        <item h="1" x="729"/>
        <item h="1" x="221"/>
        <item h="1" x="1554"/>
        <item h="1" x="1260"/>
        <item h="1" x="1741"/>
        <item h="1" x="248"/>
        <item h="1" x="1772"/>
        <item h="1" x="1823"/>
        <item h="1" x="1499"/>
        <item h="1" x="1207"/>
        <item h="1" x="743"/>
        <item h="1" x="257"/>
        <item h="1" x="1822"/>
        <item h="1" x="334"/>
        <item h="1" x="1295"/>
        <item h="1" x="246"/>
        <item h="1" x="200"/>
        <item h="1" x="2124"/>
        <item h="1" x="1071"/>
        <item h="1" x="1043"/>
        <item h="1" x="213"/>
        <item h="1" x="1459"/>
        <item h="1" x="2026"/>
        <item h="1" x="818"/>
        <item h="1" x="1789"/>
        <item h="1" x="1507"/>
        <item h="1" x="2139"/>
        <item h="1" x="906"/>
        <item h="1" x="1523"/>
        <item h="1" x="1832"/>
        <item h="1" x="847"/>
        <item h="1" x="1182"/>
        <item h="1" x="1036"/>
        <item h="1" x="27"/>
        <item h="1" x="879"/>
        <item h="1" x="319"/>
        <item h="1" x="353"/>
        <item h="1" x="1875"/>
        <item h="1" x="1525"/>
        <item h="1" x="1799"/>
        <item h="1" x="1995"/>
        <item h="1" x="810"/>
        <item h="1" x="1057"/>
        <item h="1" x="2007"/>
        <item h="1" x="1394"/>
        <item h="1" x="2072"/>
        <item h="1" x="1693"/>
        <item h="1" x="748"/>
        <item h="1" x="502"/>
        <item h="1" x="1345"/>
        <item h="1" x="1066"/>
        <item h="1" x="1051"/>
        <item h="1" x="1555"/>
        <item h="1" x="886"/>
        <item h="1" x="2151"/>
        <item h="1" x="244"/>
        <item h="1" x="1582"/>
        <item h="1" x="405"/>
        <item h="1" x="941"/>
        <item h="1" x="1563"/>
        <item h="1" x="1984"/>
        <item h="1" x="473"/>
        <item h="1" x="777"/>
        <item h="1" x="252"/>
        <item h="1" x="296"/>
        <item h="1" x="2144"/>
        <item h="1" x="237"/>
        <item h="1" x="1653"/>
        <item h="1" x="1659"/>
        <item h="1" x="871"/>
        <item h="1" x="182"/>
        <item h="1" x="697"/>
        <item h="1" x="1718"/>
        <item h="1" x="1950"/>
        <item h="1" x="843"/>
        <item h="1" x="294"/>
        <item h="1" x="316"/>
        <item h="1" x="1138"/>
        <item h="1" x="1447"/>
        <item h="1" x="1437"/>
        <item h="1" x="490"/>
        <item h="1" x="231"/>
        <item h="1" x="539"/>
        <item h="1" x="225"/>
        <item h="1" x="465"/>
        <item h="1" x="1654"/>
        <item h="1" x="320"/>
        <item h="1" x="1657"/>
        <item h="1" x="1048"/>
        <item h="1" x="217"/>
        <item h="1" x="259"/>
        <item h="1" x="841"/>
        <item h="1" x="2023"/>
        <item h="1" x="1073"/>
        <item h="1" x="2110"/>
        <item h="1" x="1986"/>
        <item h="1" x="1060"/>
        <item h="1" x="171"/>
        <item h="1" x="193"/>
        <item h="1" x="1848"/>
        <item h="1" x="1538"/>
        <item h="1" x="2004"/>
        <item h="1" x="1025"/>
        <item h="1" x="1521"/>
        <item h="1" x="32"/>
        <item h="1" x="1784"/>
        <item h="1" x="287"/>
        <item h="1" x="1598"/>
        <item h="1" x="1448"/>
        <item h="1" x="713"/>
        <item h="1" x="1855"/>
        <item h="1" x="273"/>
        <item h="1" x="201"/>
        <item h="1" x="1861"/>
        <item h="1" x="233"/>
        <item h="1" x="2000"/>
        <item h="1" x="1858"/>
        <item h="1" x="1070"/>
        <item h="1" x="1407"/>
        <item h="1" x="132"/>
        <item h="1" x="480"/>
        <item h="1" x="1679"/>
        <item h="1" x="254"/>
        <item h="1" x="1869"/>
        <item h="1" x="1562"/>
        <item h="1" x="346"/>
        <item h="1" x="1426"/>
        <item h="1" x="866"/>
        <item h="1" x="306"/>
        <item h="1" x="280"/>
        <item h="1" x="2121"/>
        <item h="1" x="1694"/>
        <item h="1" x="715"/>
        <item h="1" x="1052"/>
        <item h="1" x="43"/>
        <item h="1" x="2269"/>
        <item h="1" x="788"/>
        <item h="1" x="1387"/>
        <item h="1" x="1872"/>
        <item h="1" x="1068"/>
        <item h="1" x="209"/>
        <item h="1" x="1627"/>
        <item h="1" x="189"/>
        <item h="1" x="2024"/>
        <item h="1" x="1856"/>
        <item h="1" x="2170"/>
        <item h="1" x="18"/>
        <item h="1" x="1570"/>
        <item h="1" x="223"/>
        <item h="1" x="476"/>
        <item h="1" x="1778"/>
        <item h="1" x="1775"/>
        <item h="1" x="39"/>
        <item h="1" x="645"/>
        <item h="1" x="2019"/>
        <item h="1" x="531"/>
        <item h="1" x="1021"/>
        <item h="1" x="1396"/>
        <item h="1" x="1027"/>
        <item h="1" x="1357"/>
        <item h="1" x="1298"/>
        <item h="1" x="1408"/>
        <item h="1" x="521"/>
        <item h="1" x="1335"/>
        <item h="1" x="969"/>
        <item h="1" x="281"/>
        <item h="1" x="1515"/>
        <item h="1" x="1022"/>
        <item h="1" x="1527"/>
        <item h="1" x="2114"/>
        <item h="1" x="724"/>
        <item h="1" x="2132"/>
        <item h="1" x="1690"/>
        <item h="1" x="1987"/>
        <item h="1" x="509"/>
        <item h="1" x="869"/>
        <item h="1" x="267"/>
        <item h="1" x="1655"/>
        <item h="1" x="258"/>
        <item h="1" x="339"/>
        <item h="1" x="1375"/>
        <item h="1" x="196"/>
        <item h="1" x="822"/>
        <item h="1" x="24"/>
        <item h="1" x="302"/>
        <item h="1" x="885"/>
        <item h="1" x="298"/>
        <item h="1" x="1771"/>
        <item h="1" x="821"/>
        <item h="1" x="1847"/>
        <item h="1" x="839"/>
        <item h="1" x="1406"/>
        <item h="1" x="1610"/>
        <item h="1" x="1026"/>
        <item h="1" x="1423"/>
        <item h="1" x="2347"/>
        <item h="1" x="1055"/>
        <item h="1" x="698"/>
        <item h="1" x="1415"/>
        <item h="1" x="2392"/>
        <item h="1" x="819"/>
        <item h="1" x="37"/>
        <item h="1" x="923"/>
        <item h="1" x="1680"/>
        <item h="1" x="216"/>
        <item h="1" x="292"/>
        <item h="1" x="1961"/>
        <item h="1" x="180"/>
        <item h="1" x="1845"/>
        <item h="1" x="222"/>
        <item h="1" x="2040"/>
        <item h="1" x="1810"/>
        <item h="1" x="1664"/>
        <item h="1" x="268"/>
        <item h="1" x="489"/>
        <item h="1" x="1428"/>
        <item h="1" x="288"/>
        <item h="1" x="277"/>
        <item h="1" x="470"/>
        <item h="1" x="284"/>
        <item h="1" x="1403"/>
        <item h="1" x="1599"/>
        <item h="1" x="1997"/>
        <item h="1" x="220"/>
        <item h="1" x="1871"/>
        <item h="1" x="1017"/>
        <item h="1" x="1951"/>
        <item h="1" x="1849"/>
        <item h="1" x="768"/>
        <item h="1" x="1064"/>
        <item h="1" x="1420"/>
        <item h="1" x="463"/>
        <item h="1" x="1019"/>
        <item h="1" x="1478"/>
        <item h="1" x="1429"/>
        <item h="1" x="1868"/>
        <item h="1" x="12"/>
        <item h="1" x="827"/>
        <item h="1" x="964"/>
        <item h="1" x="270"/>
        <item h="1" x="1339"/>
        <item h="1" x="1637"/>
        <item h="1" x="1850"/>
        <item h="1" x="835"/>
        <item h="1" x="945"/>
        <item h="1" x="2417"/>
        <item h="1" x="1994"/>
        <item h="1" x="295"/>
        <item h="1" x="226"/>
        <item h="1" x="336"/>
        <item h="1" x="262"/>
        <item h="1" x="2017"/>
        <item h="1" x="1331"/>
        <item h="1" x="1534"/>
        <item h="1" x="519"/>
        <item h="1" x="1531"/>
        <item h="1" x="1874"/>
        <item h="1" x="544"/>
        <item h="1" x="4"/>
        <item h="1" x="279"/>
        <item h="1" x="328"/>
        <item h="1" x="2088"/>
        <item h="1" x="1440"/>
        <item h="1" x="1352"/>
        <item h="1" x="1601"/>
        <item h="1" x="741"/>
        <item h="1" x="197"/>
        <item h="1" x="1446"/>
        <item h="1" x="1866"/>
        <item h="1" x="1030"/>
        <item h="1" x="863"/>
        <item h="1" x="1419"/>
        <item h="1" x="1401"/>
        <item h="1" x="1992"/>
        <item h="1" x="1056"/>
        <item h="1" x="290"/>
        <item h="1" x="1568"/>
        <item h="1" x="1438"/>
        <item h="1" x="1184"/>
        <item h="1" x="1067"/>
        <item h="1" x="1157"/>
        <item h="1" x="1388"/>
        <item h="1" x="232"/>
        <item h="1" x="1530"/>
        <item h="1" x="1334"/>
        <item h="1" x="215"/>
        <item h="1" x="915"/>
        <item h="1" x="1663"/>
        <item h="1" x="1878"/>
        <item h="1" x="1349"/>
        <item h="1" x="1400"/>
        <item h="1" x="466"/>
        <item h="1" x="1356"/>
        <item h="1" x="1402"/>
        <item h="1" x="1597"/>
        <item h="1" x="230"/>
        <item h="1" x="1425"/>
        <item h="1" x="749"/>
        <item h="1" x="265"/>
        <item h="1" x="1441"/>
        <item h="1" x="1639"/>
        <item h="1" x="1434"/>
        <item h="1" x="919"/>
        <item h="1" x="322"/>
        <item h="1" x="1342"/>
        <item h="1" x="940"/>
        <item h="1" x="2063"/>
        <item h="1" x="187"/>
        <item h="1" x="1035"/>
        <item h="1" x="1386"/>
        <item h="1" x="1851"/>
        <item h="1" x="1522"/>
        <item h="1" x="1788"/>
        <item h="1" x="1380"/>
        <item h="1" x="1332"/>
        <item h="1" x="712"/>
        <item h="1" x="198"/>
        <item h="1" x="2353"/>
        <item h="1" x="1340"/>
        <item h="1" x="2486"/>
        <item h="1" x="1417"/>
        <item h="1" x="1660"/>
        <item h="1" x="1867"/>
        <item h="1" x="1576"/>
        <item h="1" x="475"/>
        <item h="1" x="1333"/>
        <item h="1" x="1777"/>
        <item h="1" x="513"/>
        <item h="1" x="1773"/>
        <item h="1" x="1372"/>
        <item h="1" x="1792"/>
        <item h="1" x="1343"/>
        <item h="1" x="2022"/>
        <item h="1" x="269"/>
        <item h="1" x="1431"/>
        <item h="1" x="506"/>
        <item h="1" x="1351"/>
        <item h="1" x="218"/>
        <item h="1" x="1374"/>
        <item h="1" x="1397"/>
        <item h="1" x="324"/>
        <item h="1" x="1376"/>
        <item h="1" x="1392"/>
        <item h="1" x="1418"/>
        <item h="1" x="1529"/>
        <item h="1" x="1573"/>
        <item h="1" x="1015"/>
        <item h="1" x="235"/>
        <item h="1" x="1350"/>
        <item h="1" x="207"/>
        <item h="1" x="730"/>
        <item h="1" x="165"/>
        <item h="1" x="1379"/>
        <item h="1" x="1442"/>
        <item h="1" x="1854"/>
        <item h="1" x="1395"/>
        <item h="1" x="1393"/>
        <item h="1" x="1337"/>
        <item h="1" x="1444"/>
        <item h="1" x="1405"/>
        <item h="1" x="263"/>
        <item h="1" x="1983"/>
        <item h="1" x="1409"/>
        <item h="1" x="1325"/>
        <item h="1" x="307"/>
        <item h="1" x="1338"/>
        <item h="1" x="1422"/>
        <item h="1" x="1362"/>
        <item h="1" x="1600"/>
        <item h="1" x="1652"/>
        <item h="1" x="1389"/>
        <item h="1" x="1556"/>
        <item h="1" x="1359"/>
        <item h="1" x="1524"/>
        <item h="1" x="1302"/>
        <item h="1" x="1348"/>
        <item h="1" x="1371"/>
        <item h="1" x="1361"/>
        <item h="1" x="1346"/>
        <item h="1" x="1580"/>
        <item h="1" x="1533"/>
        <item h="1" x="464"/>
        <item h="1" x="1404"/>
        <item h="1" x="1779"/>
        <item h="1" x="1326"/>
        <item h="1" x="1323"/>
        <item h="1" x="1809"/>
        <item h="1" x="1327"/>
        <item h="1" x="1336"/>
        <item h="1" x="1439"/>
        <item h="1" x="1381"/>
        <item h="1" x="1049"/>
        <item h="1" x="1433"/>
        <item h="1" x="1355"/>
        <item h="1" x="1360"/>
        <item h="1" x="1028"/>
        <item h="1" x="1383"/>
        <item h="1" x="1330"/>
        <item h="1" x="1445"/>
        <item h="1" x="1353"/>
        <item h="1" x="736"/>
        <item h="1" x="1384"/>
        <item h="1" x="2548"/>
        <item t="default"/>
      </items>
    </pivotField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axis="axisPage"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/>
    <pivotField showAll="0"/>
    <pivotField axis="axisCol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5"/>
    <field x="11"/>
  </colFields>
  <colItems count="11">
    <i>
      <x/>
      <x v="1"/>
    </i>
    <i r="1">
      <x v="2"/>
    </i>
    <i t="default">
      <x/>
    </i>
    <i>
      <x v="1"/>
      <x v="1"/>
    </i>
    <i r="1">
      <x v="2"/>
    </i>
    <i r="1">
      <x v="3"/>
    </i>
    <i r="1">
      <x v="5"/>
    </i>
    <i t="default">
      <x v="1"/>
    </i>
    <i>
      <x v="2"/>
      <x v="1"/>
    </i>
    <i t="default">
      <x v="2"/>
    </i>
    <i t="grand">
      <x/>
    </i>
  </colItems>
  <pageFields count="2">
    <pageField fld="8" hier="-1"/>
    <pageField fld="4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4E475-23B2-454C-8191-4823D361BB2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501CA-A47E-9746-AC73-56589A038E79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C62D62-1A96-BC43-BFB9-800F1D0B03E2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7"/>
  <sheetViews>
    <sheetView zoomScaleNormal="100" workbookViewId="0">
      <pane xSplit="3" ySplit="4" topLeftCell="D2924" activePane="bottomRight" state="frozen"/>
      <selection pane="topRight" activeCell="D1" sqref="D1"/>
      <selection pane="bottomLeft" activeCell="A5" sqref="A5"/>
      <selection pane="bottomRight" activeCell="D2924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1640625" style="12" customWidth="1"/>
    <col min="5" max="5" width="16.5" style="13" customWidth="1"/>
    <col min="6" max="6" width="21.33203125" style="11" customWidth="1"/>
    <col min="7" max="7" width="17.83203125" style="11" customWidth="1"/>
    <col min="8" max="8" width="19.83203125" style="11" customWidth="1"/>
    <col min="9" max="9" width="19.33203125" style="11" customWidth="1"/>
    <col min="10" max="10" width="17.83203125" style="11" customWidth="1"/>
    <col min="11" max="11" width="15.5" style="11" customWidth="1"/>
    <col min="12" max="12" width="24.5" style="11" customWidth="1"/>
    <col min="13" max="13" width="36.5" style="11" customWidth="1"/>
    <col min="14" max="14" width="41.1640625" style="11" customWidth="1"/>
    <col min="15" max="15" width="30.83203125" style="11" customWidth="1"/>
    <col min="16" max="16" width="26.1640625" style="11" customWidth="1"/>
    <col min="17" max="17" width="19" style="11" customWidth="1"/>
    <col min="18" max="18" width="21.1640625" style="11" customWidth="1"/>
    <col min="19" max="19" width="35.6640625" style="22" customWidth="1"/>
    <col min="20" max="20" width="30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5" t="s">
        <v>8358</v>
      </c>
      <c r="R1" s="1" t="s">
        <v>8359</v>
      </c>
      <c r="S1" s="20" t="s">
        <v>8369</v>
      </c>
      <c r="T1" s="20" t="s">
        <v>8370</v>
      </c>
    </row>
    <row r="2" spans="1:20" ht="49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1">
        <v>1437620400</v>
      </c>
      <c r="J2" s="11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6" t="s">
        <v>8308</v>
      </c>
      <c r="R2" s="11" t="s">
        <v>8309</v>
      </c>
      <c r="S2" s="21">
        <f>(((J2/60)/60)/24)+DATE(1970,1,1)</f>
        <v>42177.007071759261</v>
      </c>
      <c r="T2" s="21">
        <f>(((I2/60)/60)/24)+DATE(1970,1,1)</f>
        <v>42208.125</v>
      </c>
    </row>
    <row r="3" spans="1:20" ht="33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1">
        <v>1488464683</v>
      </c>
      <c r="J3" s="11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6" t="s">
        <v>8308</v>
      </c>
      <c r="R3" s="11" t="s">
        <v>8309</v>
      </c>
      <c r="S3" s="21">
        <f t="shared" ref="S3:S66" si="2">(((J3/60)/60)/24)+DATE(1970,1,1)</f>
        <v>42766.600497685184</v>
      </c>
      <c r="T3" s="21">
        <f t="shared" ref="T3:T66" si="3">(((I3/60)/60)/24)+DATE(1970,1,1)</f>
        <v>42796.600497685184</v>
      </c>
    </row>
    <row r="4" spans="1:20" ht="49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1">
        <v>1455555083</v>
      </c>
      <c r="J4" s="11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6" t="s">
        <v>8308</v>
      </c>
      <c r="R4" s="11" t="s">
        <v>8309</v>
      </c>
      <c r="S4" s="21">
        <f t="shared" si="2"/>
        <v>42405.702349537038</v>
      </c>
      <c r="T4" s="21">
        <f t="shared" si="3"/>
        <v>42415.702349537038</v>
      </c>
    </row>
    <row r="5" spans="1:20" ht="33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1">
        <v>1407414107</v>
      </c>
      <c r="J5" s="11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6" t="s">
        <v>8308</v>
      </c>
      <c r="R5" s="11" t="s">
        <v>8309</v>
      </c>
      <c r="S5" s="21">
        <f t="shared" si="2"/>
        <v>41828.515127314815</v>
      </c>
      <c r="T5" s="21">
        <f t="shared" si="3"/>
        <v>41858.515127314815</v>
      </c>
    </row>
    <row r="6" spans="1:20" ht="65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1">
        <v>1450555279</v>
      </c>
      <c r="J6" s="11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6" t="s">
        <v>8308</v>
      </c>
      <c r="R6" s="11" t="s">
        <v>8309</v>
      </c>
      <c r="S6" s="21">
        <f t="shared" si="2"/>
        <v>42327.834247685183</v>
      </c>
      <c r="T6" s="21">
        <f t="shared" si="3"/>
        <v>42357.834247685183</v>
      </c>
    </row>
    <row r="7" spans="1:20" ht="49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1">
        <v>1469770500</v>
      </c>
      <c r="J7" s="11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6" t="s">
        <v>8308</v>
      </c>
      <c r="R7" s="11" t="s">
        <v>8309</v>
      </c>
      <c r="S7" s="21">
        <f t="shared" si="2"/>
        <v>42563.932951388888</v>
      </c>
      <c r="T7" s="21">
        <f t="shared" si="3"/>
        <v>42580.232638888891</v>
      </c>
    </row>
    <row r="8" spans="1:20" ht="49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1">
        <v>1402710250</v>
      </c>
      <c r="J8" s="11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6" t="s">
        <v>8308</v>
      </c>
      <c r="R8" s="11" t="s">
        <v>8309</v>
      </c>
      <c r="S8" s="21">
        <f t="shared" si="2"/>
        <v>41794.072337962964</v>
      </c>
      <c r="T8" s="21">
        <f t="shared" si="3"/>
        <v>41804.072337962964</v>
      </c>
    </row>
    <row r="9" spans="1:20" ht="49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1">
        <v>1467680867</v>
      </c>
      <c r="J9" s="11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6" t="s">
        <v>8308</v>
      </c>
      <c r="R9" s="11" t="s">
        <v>8309</v>
      </c>
      <c r="S9" s="21">
        <f t="shared" si="2"/>
        <v>42516.047071759262</v>
      </c>
      <c r="T9" s="21">
        <f t="shared" si="3"/>
        <v>42556.047071759262</v>
      </c>
    </row>
    <row r="10" spans="1:20" ht="21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 s="11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6" t="s">
        <v>8308</v>
      </c>
      <c r="R10" s="11" t="s">
        <v>8309</v>
      </c>
      <c r="S10" s="21">
        <f t="shared" si="2"/>
        <v>42468.94458333333</v>
      </c>
      <c r="T10" s="21">
        <f t="shared" si="3"/>
        <v>42475.875</v>
      </c>
    </row>
    <row r="11" spans="1:20" ht="49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1">
        <v>1460860144</v>
      </c>
      <c r="J11" s="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6" t="s">
        <v>8308</v>
      </c>
      <c r="R11" s="11" t="s">
        <v>8309</v>
      </c>
      <c r="S11" s="21">
        <f t="shared" si="2"/>
        <v>42447.103518518517</v>
      </c>
      <c r="T11" s="21">
        <f t="shared" si="3"/>
        <v>42477.103518518517</v>
      </c>
    </row>
    <row r="12" spans="1:20" ht="49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1">
        <v>1403660279</v>
      </c>
      <c r="J12" s="11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6" t="s">
        <v>8308</v>
      </c>
      <c r="R12" s="11" t="s">
        <v>8309</v>
      </c>
      <c r="S12" s="21">
        <f t="shared" si="2"/>
        <v>41780.068043981482</v>
      </c>
      <c r="T12" s="21">
        <f t="shared" si="3"/>
        <v>41815.068043981482</v>
      </c>
    </row>
    <row r="13" spans="1:20" ht="49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1">
        <v>1471834800</v>
      </c>
      <c r="J13" s="11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6" t="s">
        <v>8308</v>
      </c>
      <c r="R13" s="11" t="s">
        <v>8309</v>
      </c>
      <c r="S13" s="21">
        <f t="shared" si="2"/>
        <v>42572.778495370367</v>
      </c>
      <c r="T13" s="21">
        <f t="shared" si="3"/>
        <v>42604.125</v>
      </c>
    </row>
    <row r="14" spans="1:20" ht="49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1">
        <v>1405479600</v>
      </c>
      <c r="J14" s="11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6" t="s">
        <v>8308</v>
      </c>
      <c r="R14" s="11" t="s">
        <v>8309</v>
      </c>
      <c r="S14" s="21">
        <f t="shared" si="2"/>
        <v>41791.713252314818</v>
      </c>
      <c r="T14" s="21">
        <f t="shared" si="3"/>
        <v>41836.125</v>
      </c>
    </row>
    <row r="15" spans="1:20" ht="33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1">
        <v>1466713620</v>
      </c>
      <c r="J15" s="11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6" t="s">
        <v>8308</v>
      </c>
      <c r="R15" s="11" t="s">
        <v>8309</v>
      </c>
      <c r="S15" s="21">
        <f t="shared" si="2"/>
        <v>42508.677187499998</v>
      </c>
      <c r="T15" s="21">
        <f t="shared" si="3"/>
        <v>42544.852083333331</v>
      </c>
    </row>
    <row r="16" spans="1:20" ht="33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1">
        <v>1405259940</v>
      </c>
      <c r="J16" s="11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6" t="s">
        <v>8308</v>
      </c>
      <c r="R16" s="11" t="s">
        <v>8309</v>
      </c>
      <c r="S16" s="21">
        <f t="shared" si="2"/>
        <v>41808.02648148148</v>
      </c>
      <c r="T16" s="21">
        <f t="shared" si="3"/>
        <v>41833.582638888889</v>
      </c>
    </row>
    <row r="17" spans="1:20" ht="49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1">
        <v>1443384840</v>
      </c>
      <c r="J17" s="11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6" t="s">
        <v>8308</v>
      </c>
      <c r="R17" s="11" t="s">
        <v>8309</v>
      </c>
      <c r="S17" s="21">
        <f t="shared" si="2"/>
        <v>42256.391875000001</v>
      </c>
      <c r="T17" s="21">
        <f t="shared" si="3"/>
        <v>42274.843055555553</v>
      </c>
    </row>
    <row r="18" spans="1:20" ht="49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1">
        <v>1402896600</v>
      </c>
      <c r="J18" s="11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6" t="s">
        <v>8308</v>
      </c>
      <c r="R18" s="11" t="s">
        <v>8309</v>
      </c>
      <c r="S18" s="21">
        <f t="shared" si="2"/>
        <v>41760.796423611115</v>
      </c>
      <c r="T18" s="21">
        <f t="shared" si="3"/>
        <v>41806.229166666664</v>
      </c>
    </row>
    <row r="19" spans="1:20" ht="49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1">
        <v>1415126022</v>
      </c>
      <c r="J19" s="11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6" t="s">
        <v>8308</v>
      </c>
      <c r="R19" s="11" t="s">
        <v>8309</v>
      </c>
      <c r="S19" s="21">
        <f t="shared" si="2"/>
        <v>41917.731736111113</v>
      </c>
      <c r="T19" s="21">
        <f t="shared" si="3"/>
        <v>41947.773402777777</v>
      </c>
    </row>
    <row r="20" spans="1:20" ht="49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 s="11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6" t="s">
        <v>8308</v>
      </c>
      <c r="R20" s="11" t="s">
        <v>8309</v>
      </c>
      <c r="S20" s="21">
        <f t="shared" si="2"/>
        <v>41869.542314814818</v>
      </c>
      <c r="T20" s="21">
        <f t="shared" si="3"/>
        <v>41899.542314814818</v>
      </c>
    </row>
    <row r="21" spans="1:20" ht="49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1">
        <v>1437420934</v>
      </c>
      <c r="J21" s="1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6" t="s">
        <v>8308</v>
      </c>
      <c r="R21" s="11" t="s">
        <v>8309</v>
      </c>
      <c r="S21" s="21">
        <f t="shared" si="2"/>
        <v>42175.816365740742</v>
      </c>
      <c r="T21" s="21">
        <f t="shared" si="3"/>
        <v>42205.816365740742</v>
      </c>
    </row>
    <row r="22" spans="1:20" ht="49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1">
        <v>1442167912</v>
      </c>
      <c r="J22" s="11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6" t="s">
        <v>8308</v>
      </c>
      <c r="R22" s="11" t="s">
        <v>8309</v>
      </c>
      <c r="S22" s="21">
        <f t="shared" si="2"/>
        <v>42200.758240740746</v>
      </c>
      <c r="T22" s="21">
        <f t="shared" si="3"/>
        <v>42260.758240740746</v>
      </c>
    </row>
    <row r="23" spans="1:20" ht="49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1">
        <v>1411743789</v>
      </c>
      <c r="J23" s="11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6" t="s">
        <v>8308</v>
      </c>
      <c r="R23" s="11" t="s">
        <v>8309</v>
      </c>
      <c r="S23" s="21">
        <f t="shared" si="2"/>
        <v>41878.627187500002</v>
      </c>
      <c r="T23" s="21">
        <f t="shared" si="3"/>
        <v>41908.627187500002</v>
      </c>
    </row>
    <row r="24" spans="1:20" ht="33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1">
        <v>1420099140</v>
      </c>
      <c r="J24" s="11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6" t="s">
        <v>8308</v>
      </c>
      <c r="R24" s="11" t="s">
        <v>8309</v>
      </c>
      <c r="S24" s="21">
        <f t="shared" si="2"/>
        <v>41989.91134259259</v>
      </c>
      <c r="T24" s="21">
        <f t="shared" si="3"/>
        <v>42005.332638888889</v>
      </c>
    </row>
    <row r="25" spans="1:20" ht="49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1">
        <v>1430407200</v>
      </c>
      <c r="J25" s="11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6" t="s">
        <v>8308</v>
      </c>
      <c r="R25" s="11" t="s">
        <v>8309</v>
      </c>
      <c r="S25" s="21">
        <f t="shared" si="2"/>
        <v>42097.778946759259</v>
      </c>
      <c r="T25" s="21">
        <f t="shared" si="3"/>
        <v>42124.638888888891</v>
      </c>
    </row>
    <row r="26" spans="1:20" ht="33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 s="11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6" t="s">
        <v>8308</v>
      </c>
      <c r="R26" s="11" t="s">
        <v>8309</v>
      </c>
      <c r="S26" s="21">
        <f t="shared" si="2"/>
        <v>42229.820173611108</v>
      </c>
      <c r="T26" s="21">
        <f t="shared" si="3"/>
        <v>42262.818750000006</v>
      </c>
    </row>
    <row r="27" spans="1:20" ht="49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1">
        <v>1452299761</v>
      </c>
      <c r="J27" s="11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6" t="s">
        <v>8308</v>
      </c>
      <c r="R27" s="11" t="s">
        <v>8309</v>
      </c>
      <c r="S27" s="21">
        <f t="shared" si="2"/>
        <v>42318.025011574078</v>
      </c>
      <c r="T27" s="21">
        <f t="shared" si="3"/>
        <v>42378.025011574078</v>
      </c>
    </row>
    <row r="28" spans="1:20" ht="49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1">
        <v>1408278144</v>
      </c>
      <c r="J28" s="11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6" t="s">
        <v>8308</v>
      </c>
      <c r="R28" s="11" t="s">
        <v>8309</v>
      </c>
      <c r="S28" s="21">
        <f t="shared" si="2"/>
        <v>41828.515555555554</v>
      </c>
      <c r="T28" s="21">
        <f t="shared" si="3"/>
        <v>41868.515555555554</v>
      </c>
    </row>
    <row r="29" spans="1:20" ht="49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1">
        <v>1416113833</v>
      </c>
      <c r="J29" s="11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6" t="s">
        <v>8308</v>
      </c>
      <c r="R29" s="11" t="s">
        <v>8309</v>
      </c>
      <c r="S29" s="21">
        <f t="shared" si="2"/>
        <v>41929.164733796293</v>
      </c>
      <c r="T29" s="21">
        <f t="shared" si="3"/>
        <v>41959.206400462965</v>
      </c>
    </row>
    <row r="30" spans="1:20" ht="33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1">
        <v>1450307284</v>
      </c>
      <c r="J30" s="11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6" t="s">
        <v>8308</v>
      </c>
      <c r="R30" s="11" t="s">
        <v>8309</v>
      </c>
      <c r="S30" s="21">
        <f t="shared" si="2"/>
        <v>42324.96393518518</v>
      </c>
      <c r="T30" s="21">
        <f t="shared" si="3"/>
        <v>42354.96393518518</v>
      </c>
    </row>
    <row r="31" spans="1:20" ht="49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1">
        <v>1406045368</v>
      </c>
      <c r="J31" s="1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6" t="s">
        <v>8308</v>
      </c>
      <c r="R31" s="11" t="s">
        <v>8309</v>
      </c>
      <c r="S31" s="21">
        <f t="shared" si="2"/>
        <v>41812.67324074074</v>
      </c>
      <c r="T31" s="21">
        <f t="shared" si="3"/>
        <v>41842.67324074074</v>
      </c>
    </row>
    <row r="32" spans="1:20" ht="49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 s="11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6" t="s">
        <v>8308</v>
      </c>
      <c r="R32" s="11" t="s">
        <v>8309</v>
      </c>
      <c r="S32" s="21">
        <f t="shared" si="2"/>
        <v>41842.292997685188</v>
      </c>
      <c r="T32" s="21">
        <f t="shared" si="3"/>
        <v>41872.292997685188</v>
      </c>
    </row>
    <row r="33" spans="1:20" ht="49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1">
        <v>1453748434</v>
      </c>
      <c r="J33" s="11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6" t="s">
        <v>8308</v>
      </c>
      <c r="R33" s="11" t="s">
        <v>8309</v>
      </c>
      <c r="S33" s="21">
        <f t="shared" si="2"/>
        <v>42376.79206018518</v>
      </c>
      <c r="T33" s="21">
        <f t="shared" si="3"/>
        <v>42394.79206018518</v>
      </c>
    </row>
    <row r="34" spans="1:20" ht="49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1">
        <v>1463111940</v>
      </c>
      <c r="J34" s="11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6" t="s">
        <v>8308</v>
      </c>
      <c r="R34" s="11" t="s">
        <v>8309</v>
      </c>
      <c r="S34" s="21">
        <f t="shared" si="2"/>
        <v>42461.627511574072</v>
      </c>
      <c r="T34" s="21">
        <f t="shared" si="3"/>
        <v>42503.165972222225</v>
      </c>
    </row>
    <row r="35" spans="1:20" ht="49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1">
        <v>1447001501</v>
      </c>
      <c r="J35" s="11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6" t="s">
        <v>8308</v>
      </c>
      <c r="R35" s="11" t="s">
        <v>8309</v>
      </c>
      <c r="S35" s="21">
        <f t="shared" si="2"/>
        <v>42286.660891203705</v>
      </c>
      <c r="T35" s="21">
        <f t="shared" si="3"/>
        <v>42316.702557870376</v>
      </c>
    </row>
    <row r="36" spans="1:20" ht="49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1">
        <v>1407224601</v>
      </c>
      <c r="J36" s="11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6" t="s">
        <v>8308</v>
      </c>
      <c r="R36" s="11" t="s">
        <v>8309</v>
      </c>
      <c r="S36" s="21">
        <f t="shared" si="2"/>
        <v>41841.321770833332</v>
      </c>
      <c r="T36" s="21">
        <f t="shared" si="3"/>
        <v>41856.321770833332</v>
      </c>
    </row>
    <row r="37" spans="1:20" ht="33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1">
        <v>1430179200</v>
      </c>
      <c r="J37" s="11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6" t="s">
        <v>8308</v>
      </c>
      <c r="R37" s="11" t="s">
        <v>8309</v>
      </c>
      <c r="S37" s="21">
        <f t="shared" si="2"/>
        <v>42098.291828703703</v>
      </c>
      <c r="T37" s="21">
        <f t="shared" si="3"/>
        <v>42122</v>
      </c>
    </row>
    <row r="38" spans="1:20" ht="33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1">
        <v>1428128525</v>
      </c>
      <c r="J38" s="11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6" t="s">
        <v>8308</v>
      </c>
      <c r="R38" s="11" t="s">
        <v>8309</v>
      </c>
      <c r="S38" s="21">
        <f t="shared" si="2"/>
        <v>42068.307002314818</v>
      </c>
      <c r="T38" s="21">
        <f t="shared" si="3"/>
        <v>42098.265335648146</v>
      </c>
    </row>
    <row r="39" spans="1:20" ht="49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1">
        <v>1425055079</v>
      </c>
      <c r="J39" s="11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6" t="s">
        <v>8308</v>
      </c>
      <c r="R39" s="11" t="s">
        <v>8309</v>
      </c>
      <c r="S39" s="21">
        <f t="shared" si="2"/>
        <v>42032.693043981482</v>
      </c>
      <c r="T39" s="21">
        <f t="shared" si="3"/>
        <v>42062.693043981482</v>
      </c>
    </row>
    <row r="40" spans="1:20" ht="49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1">
        <v>1368235344</v>
      </c>
      <c r="J40" s="11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6" t="s">
        <v>8308</v>
      </c>
      <c r="R40" s="11" t="s">
        <v>8309</v>
      </c>
      <c r="S40" s="21">
        <f t="shared" si="2"/>
        <v>41375.057222222218</v>
      </c>
      <c r="T40" s="21">
        <f t="shared" si="3"/>
        <v>41405.057222222218</v>
      </c>
    </row>
    <row r="41" spans="1:20" ht="49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1">
        <v>1401058740</v>
      </c>
      <c r="J41" s="1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6" t="s">
        <v>8308</v>
      </c>
      <c r="R41" s="11" t="s">
        <v>8309</v>
      </c>
      <c r="S41" s="21">
        <f t="shared" si="2"/>
        <v>41754.047083333331</v>
      </c>
      <c r="T41" s="21">
        <f t="shared" si="3"/>
        <v>41784.957638888889</v>
      </c>
    </row>
    <row r="42" spans="1:20" ht="49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1">
        <v>1403150400</v>
      </c>
      <c r="J42" s="11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6" t="s">
        <v>8308</v>
      </c>
      <c r="R42" s="11" t="s">
        <v>8309</v>
      </c>
      <c r="S42" s="21">
        <f t="shared" si="2"/>
        <v>41789.21398148148</v>
      </c>
      <c r="T42" s="21">
        <f t="shared" si="3"/>
        <v>41809.166666666664</v>
      </c>
    </row>
    <row r="43" spans="1:20" ht="49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1">
        <v>1412516354</v>
      </c>
      <c r="J43" s="11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6" t="s">
        <v>8308</v>
      </c>
      <c r="R43" s="11" t="s">
        <v>8309</v>
      </c>
      <c r="S43" s="21">
        <f t="shared" si="2"/>
        <v>41887.568912037037</v>
      </c>
      <c r="T43" s="21">
        <f t="shared" si="3"/>
        <v>41917.568912037037</v>
      </c>
    </row>
    <row r="44" spans="1:20" ht="49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1">
        <v>1419780026</v>
      </c>
      <c r="J44" s="11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6" t="s">
        <v>8308</v>
      </c>
      <c r="R44" s="11" t="s">
        <v>8309</v>
      </c>
      <c r="S44" s="21">
        <f t="shared" si="2"/>
        <v>41971.639189814814</v>
      </c>
      <c r="T44" s="21">
        <f t="shared" si="3"/>
        <v>42001.639189814814</v>
      </c>
    </row>
    <row r="45" spans="1:20" ht="49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1">
        <v>1405209600</v>
      </c>
      <c r="J45" s="11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6" t="s">
        <v>8308</v>
      </c>
      <c r="R45" s="11" t="s">
        <v>8309</v>
      </c>
      <c r="S45" s="21">
        <f t="shared" si="2"/>
        <v>41802.790347222224</v>
      </c>
      <c r="T45" s="21">
        <f t="shared" si="3"/>
        <v>41833</v>
      </c>
    </row>
    <row r="46" spans="1:20" ht="49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1">
        <v>1412648537</v>
      </c>
      <c r="J46" s="11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6" t="s">
        <v>8308</v>
      </c>
      <c r="R46" s="11" t="s">
        <v>8309</v>
      </c>
      <c r="S46" s="21">
        <f t="shared" si="2"/>
        <v>41874.098807870374</v>
      </c>
      <c r="T46" s="21">
        <f t="shared" si="3"/>
        <v>41919.098807870374</v>
      </c>
    </row>
    <row r="47" spans="1:20" ht="49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1">
        <v>1461769107</v>
      </c>
      <c r="J47" s="11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6" t="s">
        <v>8308</v>
      </c>
      <c r="R47" s="11" t="s">
        <v>8309</v>
      </c>
      <c r="S47" s="21">
        <f t="shared" si="2"/>
        <v>42457.623923611114</v>
      </c>
      <c r="T47" s="21">
        <f t="shared" si="3"/>
        <v>42487.623923611114</v>
      </c>
    </row>
    <row r="48" spans="1:20" ht="49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1">
        <v>1450220974</v>
      </c>
      <c r="J48" s="11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6" t="s">
        <v>8308</v>
      </c>
      <c r="R48" s="11" t="s">
        <v>8309</v>
      </c>
      <c r="S48" s="21">
        <f t="shared" si="2"/>
        <v>42323.964976851858</v>
      </c>
      <c r="T48" s="21">
        <f t="shared" si="3"/>
        <v>42353.964976851858</v>
      </c>
    </row>
    <row r="49" spans="1:20" ht="49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 s="11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6" t="s">
        <v>8308</v>
      </c>
      <c r="R49" s="11" t="s">
        <v>8309</v>
      </c>
      <c r="S49" s="21">
        <f t="shared" si="2"/>
        <v>41932.819525462961</v>
      </c>
      <c r="T49" s="21">
        <f t="shared" si="3"/>
        <v>41992.861192129625</v>
      </c>
    </row>
    <row r="50" spans="1:20" ht="49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1">
        <v>1425211200</v>
      </c>
      <c r="J50" s="11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6" t="s">
        <v>8308</v>
      </c>
      <c r="R50" s="11" t="s">
        <v>8309</v>
      </c>
      <c r="S50" s="21">
        <f t="shared" si="2"/>
        <v>42033.516898148147</v>
      </c>
      <c r="T50" s="21">
        <f t="shared" si="3"/>
        <v>42064.5</v>
      </c>
    </row>
    <row r="51" spans="1:20" ht="21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1">
        <v>1445660045</v>
      </c>
      <c r="J51" s="1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6" t="s">
        <v>8308</v>
      </c>
      <c r="R51" s="11" t="s">
        <v>8309</v>
      </c>
      <c r="S51" s="21">
        <f t="shared" si="2"/>
        <v>42271.176446759258</v>
      </c>
      <c r="T51" s="21">
        <f t="shared" si="3"/>
        <v>42301.176446759258</v>
      </c>
    </row>
    <row r="52" spans="1:20" ht="49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1">
        <v>1422637200</v>
      </c>
      <c r="J52" s="11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6" t="s">
        <v>8308</v>
      </c>
      <c r="R52" s="11" t="s">
        <v>8309</v>
      </c>
      <c r="S52" s="21">
        <f t="shared" si="2"/>
        <v>41995.752986111111</v>
      </c>
      <c r="T52" s="21">
        <f t="shared" si="3"/>
        <v>42034.708333333328</v>
      </c>
    </row>
    <row r="53" spans="1:20" ht="49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1">
        <v>1439245037</v>
      </c>
      <c r="J53" s="11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6" t="s">
        <v>8308</v>
      </c>
      <c r="R53" s="11" t="s">
        <v>8309</v>
      </c>
      <c r="S53" s="21">
        <f t="shared" si="2"/>
        <v>42196.928668981483</v>
      </c>
      <c r="T53" s="21">
        <f t="shared" si="3"/>
        <v>42226.928668981483</v>
      </c>
    </row>
    <row r="54" spans="1:20" ht="49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1">
        <v>1405615846</v>
      </c>
      <c r="J54" s="11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6" t="s">
        <v>8308</v>
      </c>
      <c r="R54" s="11" t="s">
        <v>8309</v>
      </c>
      <c r="S54" s="21">
        <f t="shared" si="2"/>
        <v>41807.701921296299</v>
      </c>
      <c r="T54" s="21">
        <f t="shared" si="3"/>
        <v>41837.701921296299</v>
      </c>
    </row>
    <row r="55" spans="1:20" ht="33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1">
        <v>1396648800</v>
      </c>
      <c r="J55" s="11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6" t="s">
        <v>8308</v>
      </c>
      <c r="R55" s="11" t="s">
        <v>8309</v>
      </c>
      <c r="S55" s="21">
        <f t="shared" si="2"/>
        <v>41719.549131944441</v>
      </c>
      <c r="T55" s="21">
        <f t="shared" si="3"/>
        <v>41733.916666666664</v>
      </c>
    </row>
    <row r="56" spans="1:20" ht="49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1">
        <v>1451063221</v>
      </c>
      <c r="J56" s="11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6" t="s">
        <v>8308</v>
      </c>
      <c r="R56" s="11" t="s">
        <v>8309</v>
      </c>
      <c r="S56" s="21">
        <f t="shared" si="2"/>
        <v>42333.713206018518</v>
      </c>
      <c r="T56" s="21">
        <f t="shared" si="3"/>
        <v>42363.713206018518</v>
      </c>
    </row>
    <row r="57" spans="1:20" ht="49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1">
        <v>1464390916</v>
      </c>
      <c r="J57" s="11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6" t="s">
        <v>8308</v>
      </c>
      <c r="R57" s="11" t="s">
        <v>8309</v>
      </c>
      <c r="S57" s="21">
        <f t="shared" si="2"/>
        <v>42496.968935185185</v>
      </c>
      <c r="T57" s="21">
        <f t="shared" si="3"/>
        <v>42517.968935185185</v>
      </c>
    </row>
    <row r="58" spans="1:20" ht="33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1">
        <v>1433779200</v>
      </c>
      <c r="J58" s="11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6" t="s">
        <v>8308</v>
      </c>
      <c r="R58" s="11" t="s">
        <v>8309</v>
      </c>
      <c r="S58" s="21">
        <f t="shared" si="2"/>
        <v>42149.548888888887</v>
      </c>
      <c r="T58" s="21">
        <f t="shared" si="3"/>
        <v>42163.666666666672</v>
      </c>
    </row>
    <row r="59" spans="1:20" ht="49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1">
        <v>1429991962</v>
      </c>
      <c r="J59" s="11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6" t="s">
        <v>8308</v>
      </c>
      <c r="R59" s="11" t="s">
        <v>8309</v>
      </c>
      <c r="S59" s="21">
        <f t="shared" si="2"/>
        <v>42089.83289351852</v>
      </c>
      <c r="T59" s="21">
        <f t="shared" si="3"/>
        <v>42119.83289351852</v>
      </c>
    </row>
    <row r="60" spans="1:20" ht="33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1">
        <v>1416423172</v>
      </c>
      <c r="J60" s="11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6" t="s">
        <v>8308</v>
      </c>
      <c r="R60" s="11" t="s">
        <v>8309</v>
      </c>
      <c r="S60" s="21">
        <f t="shared" si="2"/>
        <v>41932.745046296295</v>
      </c>
      <c r="T60" s="21">
        <f t="shared" si="3"/>
        <v>41962.786712962959</v>
      </c>
    </row>
    <row r="61" spans="1:20" ht="49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 s="1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6" t="s">
        <v>8308</v>
      </c>
      <c r="R61" s="11" t="s">
        <v>8309</v>
      </c>
      <c r="S61" s="21">
        <f t="shared" si="2"/>
        <v>42230.23583333334</v>
      </c>
      <c r="T61" s="21">
        <f t="shared" si="3"/>
        <v>42261.875</v>
      </c>
    </row>
    <row r="62" spans="1:20" ht="49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 s="11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6" t="s">
        <v>8308</v>
      </c>
      <c r="R62" s="11" t="s">
        <v>8310</v>
      </c>
      <c r="S62" s="21">
        <f t="shared" si="2"/>
        <v>41701.901817129627</v>
      </c>
      <c r="T62" s="21">
        <f t="shared" si="3"/>
        <v>41721</v>
      </c>
    </row>
    <row r="63" spans="1:20" ht="49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1">
        <v>1370547157</v>
      </c>
      <c r="J63" s="11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6" t="s">
        <v>8308</v>
      </c>
      <c r="R63" s="11" t="s">
        <v>8310</v>
      </c>
      <c r="S63" s="21">
        <f t="shared" si="2"/>
        <v>41409.814317129632</v>
      </c>
      <c r="T63" s="21">
        <f t="shared" si="3"/>
        <v>41431.814317129632</v>
      </c>
    </row>
    <row r="64" spans="1:20" ht="49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1">
        <v>1362337878</v>
      </c>
      <c r="J64" s="11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6" t="s">
        <v>8308</v>
      </c>
      <c r="R64" s="11" t="s">
        <v>8310</v>
      </c>
      <c r="S64" s="21">
        <f t="shared" si="2"/>
        <v>41311.799513888887</v>
      </c>
      <c r="T64" s="21">
        <f t="shared" si="3"/>
        <v>41336.799513888887</v>
      </c>
    </row>
    <row r="65" spans="1:20" ht="49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 s="11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6" t="s">
        <v>8308</v>
      </c>
      <c r="R65" s="11" t="s">
        <v>8310</v>
      </c>
      <c r="S65" s="21">
        <f t="shared" si="2"/>
        <v>41612.912187499998</v>
      </c>
      <c r="T65" s="21">
        <f t="shared" si="3"/>
        <v>41636.207638888889</v>
      </c>
    </row>
    <row r="66" spans="1:20" ht="49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1">
        <v>1373243181</v>
      </c>
      <c r="J66" s="11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>
        <f t="shared" si="1"/>
        <v>86.67</v>
      </c>
      <c r="Q66" s="16" t="s">
        <v>8308</v>
      </c>
      <c r="R66" s="11" t="s">
        <v>8310</v>
      </c>
      <c r="S66" s="21">
        <f t="shared" si="2"/>
        <v>41433.01829861111</v>
      </c>
      <c r="T66" s="21">
        <f t="shared" si="3"/>
        <v>41463.01829861111</v>
      </c>
    </row>
    <row r="67" spans="1:20" ht="33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1">
        <v>1407736740</v>
      </c>
      <c r="J67" s="11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>
        <f t="shared" ref="P67:P130" si="5">IFERROR(ROUND(E67/L67,2),0)</f>
        <v>132.05000000000001</v>
      </c>
      <c r="Q67" s="16" t="s">
        <v>8308</v>
      </c>
      <c r="R67" s="11" t="s">
        <v>8310</v>
      </c>
      <c r="S67" s="21">
        <f t="shared" ref="S67:S130" si="6">(((J67/60)/60)/24)+DATE(1970,1,1)</f>
        <v>41835.821226851855</v>
      </c>
      <c r="T67" s="21">
        <f t="shared" ref="T67:T130" si="7">(((I67/60)/60)/24)+DATE(1970,1,1)</f>
        <v>41862.249305555553</v>
      </c>
    </row>
    <row r="68" spans="1:20" ht="33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1">
        <v>1468873420</v>
      </c>
      <c r="J68" s="11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6" t="s">
        <v>8308</v>
      </c>
      <c r="R68" s="11" t="s">
        <v>8310</v>
      </c>
      <c r="S68" s="21">
        <f t="shared" si="6"/>
        <v>42539.849768518514</v>
      </c>
      <c r="T68" s="21">
        <f t="shared" si="7"/>
        <v>42569.849768518514</v>
      </c>
    </row>
    <row r="69" spans="1:20" ht="49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1">
        <v>1342360804</v>
      </c>
      <c r="J69" s="11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6" t="s">
        <v>8308</v>
      </c>
      <c r="R69" s="11" t="s">
        <v>8310</v>
      </c>
      <c r="S69" s="21">
        <f t="shared" si="6"/>
        <v>41075.583379629628</v>
      </c>
      <c r="T69" s="21">
        <f t="shared" si="7"/>
        <v>41105.583379629628</v>
      </c>
    </row>
    <row r="70" spans="1:20" ht="65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1">
        <v>1393162791</v>
      </c>
      <c r="J70" s="11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6" t="s">
        <v>8308</v>
      </c>
      <c r="R70" s="11" t="s">
        <v>8310</v>
      </c>
      <c r="S70" s="21">
        <f t="shared" si="6"/>
        <v>41663.569340277776</v>
      </c>
      <c r="T70" s="21">
        <f t="shared" si="7"/>
        <v>41693.569340277776</v>
      </c>
    </row>
    <row r="71" spans="1:20" ht="49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 s="1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6" t="s">
        <v>8308</v>
      </c>
      <c r="R71" s="11" t="s">
        <v>8310</v>
      </c>
      <c r="S71" s="21">
        <f t="shared" si="6"/>
        <v>40786.187789351854</v>
      </c>
      <c r="T71" s="21">
        <f t="shared" si="7"/>
        <v>40818.290972222225</v>
      </c>
    </row>
    <row r="72" spans="1:20" ht="49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1">
        <v>1315171845</v>
      </c>
      <c r="J72" s="11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6" t="s">
        <v>8308</v>
      </c>
      <c r="R72" s="11" t="s">
        <v>8310</v>
      </c>
      <c r="S72" s="21">
        <f t="shared" si="6"/>
        <v>40730.896354166667</v>
      </c>
      <c r="T72" s="21">
        <f t="shared" si="7"/>
        <v>40790.896354166667</v>
      </c>
    </row>
    <row r="73" spans="1:20" ht="49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1">
        <v>1338186657</v>
      </c>
      <c r="J73" s="11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6" t="s">
        <v>8308</v>
      </c>
      <c r="R73" s="11" t="s">
        <v>8310</v>
      </c>
      <c r="S73" s="21">
        <f t="shared" si="6"/>
        <v>40997.271493055552</v>
      </c>
      <c r="T73" s="21">
        <f t="shared" si="7"/>
        <v>41057.271493055552</v>
      </c>
    </row>
    <row r="74" spans="1:20" ht="49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1">
        <v>1352937600</v>
      </c>
      <c r="J74" s="11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6" t="s">
        <v>8308</v>
      </c>
      <c r="R74" s="11" t="s">
        <v>8310</v>
      </c>
      <c r="S74" s="21">
        <f t="shared" si="6"/>
        <v>41208.010196759256</v>
      </c>
      <c r="T74" s="21">
        <f t="shared" si="7"/>
        <v>41228</v>
      </c>
    </row>
    <row r="75" spans="1:20" ht="49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1">
        <v>1304395140</v>
      </c>
      <c r="J75" s="11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6" t="s">
        <v>8308</v>
      </c>
      <c r="R75" s="11" t="s">
        <v>8310</v>
      </c>
      <c r="S75" s="21">
        <f t="shared" si="6"/>
        <v>40587.75675925926</v>
      </c>
      <c r="T75" s="21">
        <f t="shared" si="7"/>
        <v>40666.165972222225</v>
      </c>
    </row>
    <row r="76" spans="1:20" ht="49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1">
        <v>1453376495</v>
      </c>
      <c r="J76" s="11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6" t="s">
        <v>8308</v>
      </c>
      <c r="R76" s="11" t="s">
        <v>8310</v>
      </c>
      <c r="S76" s="21">
        <f t="shared" si="6"/>
        <v>42360.487210648149</v>
      </c>
      <c r="T76" s="21">
        <f t="shared" si="7"/>
        <v>42390.487210648149</v>
      </c>
    </row>
    <row r="77" spans="1:20" ht="49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1">
        <v>1366693272</v>
      </c>
      <c r="J77" s="11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6" t="s">
        <v>8308</v>
      </c>
      <c r="R77" s="11" t="s">
        <v>8310</v>
      </c>
      <c r="S77" s="21">
        <f t="shared" si="6"/>
        <v>41357.209166666667</v>
      </c>
      <c r="T77" s="21">
        <f t="shared" si="7"/>
        <v>41387.209166666667</v>
      </c>
    </row>
    <row r="78" spans="1:20" ht="49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1">
        <v>1325007358</v>
      </c>
      <c r="J78" s="11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6" t="s">
        <v>8308</v>
      </c>
      <c r="R78" s="11" t="s">
        <v>8310</v>
      </c>
      <c r="S78" s="21">
        <f t="shared" si="6"/>
        <v>40844.691643518519</v>
      </c>
      <c r="T78" s="21">
        <f t="shared" si="7"/>
        <v>40904.733310185184</v>
      </c>
    </row>
    <row r="79" spans="1:20" ht="49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1">
        <v>1337569140</v>
      </c>
      <c r="J79" s="11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6" t="s">
        <v>8308</v>
      </c>
      <c r="R79" s="11" t="s">
        <v>8310</v>
      </c>
      <c r="S79" s="21">
        <f t="shared" si="6"/>
        <v>40997.144872685189</v>
      </c>
      <c r="T79" s="21">
        <f t="shared" si="7"/>
        <v>41050.124305555553</v>
      </c>
    </row>
    <row r="80" spans="1:20" ht="97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1">
        <v>1472751121</v>
      </c>
      <c r="J80" s="11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6" t="s">
        <v>8308</v>
      </c>
      <c r="R80" s="11" t="s">
        <v>8310</v>
      </c>
      <c r="S80" s="21">
        <f t="shared" si="6"/>
        <v>42604.730567129634</v>
      </c>
      <c r="T80" s="21">
        <f t="shared" si="7"/>
        <v>42614.730567129634</v>
      </c>
    </row>
    <row r="81" spans="1:20" ht="49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1">
        <v>1398451093</v>
      </c>
      <c r="J81" s="1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6" t="s">
        <v>8308</v>
      </c>
      <c r="R81" s="11" t="s">
        <v>8310</v>
      </c>
      <c r="S81" s="21">
        <f t="shared" si="6"/>
        <v>41724.776539351849</v>
      </c>
      <c r="T81" s="21">
        <f t="shared" si="7"/>
        <v>41754.776539351849</v>
      </c>
    </row>
    <row r="82" spans="1:20" ht="49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1">
        <v>1386640856</v>
      </c>
      <c r="J82" s="11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6" t="s">
        <v>8308</v>
      </c>
      <c r="R82" s="11" t="s">
        <v>8310</v>
      </c>
      <c r="S82" s="21">
        <f t="shared" si="6"/>
        <v>41583.083981481483</v>
      </c>
      <c r="T82" s="21">
        <f t="shared" si="7"/>
        <v>41618.083981481483</v>
      </c>
    </row>
    <row r="83" spans="1:20" ht="49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1">
        <v>1342234920</v>
      </c>
      <c r="J83" s="11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6" t="s">
        <v>8308</v>
      </c>
      <c r="R83" s="11" t="s">
        <v>8310</v>
      </c>
      <c r="S83" s="21">
        <f t="shared" si="6"/>
        <v>41100.158877314818</v>
      </c>
      <c r="T83" s="21">
        <f t="shared" si="7"/>
        <v>41104.126388888886</v>
      </c>
    </row>
    <row r="84" spans="1:20" ht="49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1">
        <v>1318189261</v>
      </c>
      <c r="J84" s="11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6" t="s">
        <v>8308</v>
      </c>
      <c r="R84" s="11" t="s">
        <v>8310</v>
      </c>
      <c r="S84" s="21">
        <f t="shared" si="6"/>
        <v>40795.820150462961</v>
      </c>
      <c r="T84" s="21">
        <f t="shared" si="7"/>
        <v>40825.820150462961</v>
      </c>
    </row>
    <row r="85" spans="1:20" ht="49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1">
        <v>1424604600</v>
      </c>
      <c r="J85" s="11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6" t="s">
        <v>8308</v>
      </c>
      <c r="R85" s="11" t="s">
        <v>8310</v>
      </c>
      <c r="S85" s="21">
        <f t="shared" si="6"/>
        <v>42042.615613425922</v>
      </c>
      <c r="T85" s="21">
        <f t="shared" si="7"/>
        <v>42057.479166666672</v>
      </c>
    </row>
    <row r="86" spans="1:20" ht="49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1">
        <v>1305483086</v>
      </c>
      <c r="J86" s="11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6" t="s">
        <v>8308</v>
      </c>
      <c r="R86" s="11" t="s">
        <v>8310</v>
      </c>
      <c r="S86" s="21">
        <f t="shared" si="6"/>
        <v>40648.757939814815</v>
      </c>
      <c r="T86" s="21">
        <f t="shared" si="7"/>
        <v>40678.757939814815</v>
      </c>
    </row>
    <row r="87" spans="1:20" ht="49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1">
        <v>1316746837</v>
      </c>
      <c r="J87" s="11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6" t="s">
        <v>8308</v>
      </c>
      <c r="R87" s="11" t="s">
        <v>8310</v>
      </c>
      <c r="S87" s="21">
        <f t="shared" si="6"/>
        <v>40779.125428240739</v>
      </c>
      <c r="T87" s="21">
        <f t="shared" si="7"/>
        <v>40809.125428240739</v>
      </c>
    </row>
    <row r="88" spans="1:20" ht="49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1">
        <v>1451226045</v>
      </c>
      <c r="J88" s="11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6" t="s">
        <v>8308</v>
      </c>
      <c r="R88" s="11" t="s">
        <v>8310</v>
      </c>
      <c r="S88" s="21">
        <f t="shared" si="6"/>
        <v>42291.556076388893</v>
      </c>
      <c r="T88" s="21">
        <f t="shared" si="7"/>
        <v>42365.59774305555</v>
      </c>
    </row>
    <row r="89" spans="1:20" ht="49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1">
        <v>1275529260</v>
      </c>
      <c r="J89" s="11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6" t="s">
        <v>8308</v>
      </c>
      <c r="R89" s="11" t="s">
        <v>8310</v>
      </c>
      <c r="S89" s="21">
        <f t="shared" si="6"/>
        <v>40322.53938657407</v>
      </c>
      <c r="T89" s="21">
        <f t="shared" si="7"/>
        <v>40332.070138888892</v>
      </c>
    </row>
    <row r="90" spans="1:20" ht="49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1">
        <v>1403452131</v>
      </c>
      <c r="J90" s="11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6" t="s">
        <v>8308</v>
      </c>
      <c r="R90" s="11" t="s">
        <v>8310</v>
      </c>
      <c r="S90" s="21">
        <f t="shared" si="6"/>
        <v>41786.65892361111</v>
      </c>
      <c r="T90" s="21">
        <f t="shared" si="7"/>
        <v>41812.65892361111</v>
      </c>
    </row>
    <row r="91" spans="1:20" ht="49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1">
        <v>1370196192</v>
      </c>
      <c r="J91" s="1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6" t="s">
        <v>8308</v>
      </c>
      <c r="R91" s="11" t="s">
        <v>8310</v>
      </c>
      <c r="S91" s="21">
        <f t="shared" si="6"/>
        <v>41402.752222222225</v>
      </c>
      <c r="T91" s="21">
        <f t="shared" si="7"/>
        <v>41427.752222222225</v>
      </c>
    </row>
    <row r="92" spans="1:20" ht="33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1">
        <v>1310454499</v>
      </c>
      <c r="J92" s="11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6" t="s">
        <v>8308</v>
      </c>
      <c r="R92" s="11" t="s">
        <v>8310</v>
      </c>
      <c r="S92" s="21">
        <f t="shared" si="6"/>
        <v>40706.297442129631</v>
      </c>
      <c r="T92" s="21">
        <f t="shared" si="7"/>
        <v>40736.297442129631</v>
      </c>
    </row>
    <row r="93" spans="1:20" ht="49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1">
        <v>1305625164</v>
      </c>
      <c r="J93" s="11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6" t="s">
        <v>8308</v>
      </c>
      <c r="R93" s="11" t="s">
        <v>8310</v>
      </c>
      <c r="S93" s="21">
        <f t="shared" si="6"/>
        <v>40619.402361111112</v>
      </c>
      <c r="T93" s="21">
        <f t="shared" si="7"/>
        <v>40680.402361111112</v>
      </c>
    </row>
    <row r="94" spans="1:20" ht="49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1">
        <v>1485936000</v>
      </c>
      <c r="J94" s="11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6" t="s">
        <v>8308</v>
      </c>
      <c r="R94" s="11" t="s">
        <v>8310</v>
      </c>
      <c r="S94" s="21">
        <f t="shared" si="6"/>
        <v>42721.198877314819</v>
      </c>
      <c r="T94" s="21">
        <f t="shared" si="7"/>
        <v>42767.333333333328</v>
      </c>
    </row>
    <row r="95" spans="1:20" ht="49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1">
        <v>1341349200</v>
      </c>
      <c r="J95" s="11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6" t="s">
        <v>8308</v>
      </c>
      <c r="R95" s="11" t="s">
        <v>8310</v>
      </c>
      <c r="S95" s="21">
        <f t="shared" si="6"/>
        <v>41065.858067129629</v>
      </c>
      <c r="T95" s="21">
        <f t="shared" si="7"/>
        <v>41093.875</v>
      </c>
    </row>
    <row r="96" spans="1:20" ht="49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1">
        <v>1396890822</v>
      </c>
      <c r="J96" s="11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6" t="s">
        <v>8308</v>
      </c>
      <c r="R96" s="11" t="s">
        <v>8310</v>
      </c>
      <c r="S96" s="21">
        <f t="shared" si="6"/>
        <v>41716.717847222222</v>
      </c>
      <c r="T96" s="21">
        <f t="shared" si="7"/>
        <v>41736.717847222222</v>
      </c>
    </row>
    <row r="97" spans="1:20" ht="49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1">
        <v>1330214841</v>
      </c>
      <c r="J97" s="11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6" t="s">
        <v>8308</v>
      </c>
      <c r="R97" s="11" t="s">
        <v>8310</v>
      </c>
      <c r="S97" s="21">
        <f t="shared" si="6"/>
        <v>40935.005104166667</v>
      </c>
      <c r="T97" s="21">
        <f t="shared" si="7"/>
        <v>40965.005104166667</v>
      </c>
    </row>
    <row r="98" spans="1:20" ht="49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1">
        <v>1280631600</v>
      </c>
      <c r="J98" s="11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6" t="s">
        <v>8308</v>
      </c>
      <c r="R98" s="11" t="s">
        <v>8310</v>
      </c>
      <c r="S98" s="21">
        <f t="shared" si="6"/>
        <v>40324.662511574075</v>
      </c>
      <c r="T98" s="21">
        <f t="shared" si="7"/>
        <v>40391.125</v>
      </c>
    </row>
    <row r="99" spans="1:20" ht="49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1">
        <v>1310440482</v>
      </c>
      <c r="J99" s="11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6" t="s">
        <v>8308</v>
      </c>
      <c r="R99" s="11" t="s">
        <v>8310</v>
      </c>
      <c r="S99" s="21">
        <f t="shared" si="6"/>
        <v>40706.135208333333</v>
      </c>
      <c r="T99" s="21">
        <f t="shared" si="7"/>
        <v>40736.135208333333</v>
      </c>
    </row>
    <row r="100" spans="1:20" ht="49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 s="11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6" t="s">
        <v>8308</v>
      </c>
      <c r="R100" s="11" t="s">
        <v>8310</v>
      </c>
      <c r="S100" s="21">
        <f t="shared" si="6"/>
        <v>41214.79483796296</v>
      </c>
      <c r="T100" s="21">
        <f t="shared" si="7"/>
        <v>41250.979166666664</v>
      </c>
    </row>
    <row r="101" spans="1:20" ht="33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 s="1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6" t="s">
        <v>8308</v>
      </c>
      <c r="R101" s="11" t="s">
        <v>8310</v>
      </c>
      <c r="S101" s="21">
        <f t="shared" si="6"/>
        <v>41631.902766203704</v>
      </c>
      <c r="T101" s="21">
        <f t="shared" si="7"/>
        <v>41661.902766203704</v>
      </c>
    </row>
    <row r="102" spans="1:20" ht="49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 s="11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6" t="s">
        <v>8308</v>
      </c>
      <c r="R102" s="11" t="s">
        <v>8310</v>
      </c>
      <c r="S102" s="21">
        <f t="shared" si="6"/>
        <v>41197.753310185188</v>
      </c>
      <c r="T102" s="21">
        <f t="shared" si="7"/>
        <v>41217.794976851852</v>
      </c>
    </row>
    <row r="103" spans="1:20" ht="49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 s="11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6" t="s">
        <v>8308</v>
      </c>
      <c r="R103" s="11" t="s">
        <v>8310</v>
      </c>
      <c r="S103" s="21">
        <f t="shared" si="6"/>
        <v>41274.776736111111</v>
      </c>
      <c r="T103" s="21">
        <f t="shared" si="7"/>
        <v>41298.776736111111</v>
      </c>
    </row>
    <row r="104" spans="1:20" ht="49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 s="11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6" t="s">
        <v>8308</v>
      </c>
      <c r="R104" s="11" t="s">
        <v>8310</v>
      </c>
      <c r="S104" s="21">
        <f t="shared" si="6"/>
        <v>40505.131168981483</v>
      </c>
      <c r="T104" s="21">
        <f t="shared" si="7"/>
        <v>40535.131168981483</v>
      </c>
    </row>
    <row r="105" spans="1:20" ht="33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 s="11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6" t="s">
        <v>8308</v>
      </c>
      <c r="R105" s="11" t="s">
        <v>8310</v>
      </c>
      <c r="S105" s="21">
        <f t="shared" si="6"/>
        <v>41682.805902777778</v>
      </c>
      <c r="T105" s="21">
        <f t="shared" si="7"/>
        <v>41705.805902777778</v>
      </c>
    </row>
    <row r="106" spans="1:20" ht="33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 s="11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6" t="s">
        <v>8308</v>
      </c>
      <c r="R106" s="11" t="s">
        <v>8310</v>
      </c>
      <c r="S106" s="21">
        <f t="shared" si="6"/>
        <v>40612.695208333331</v>
      </c>
      <c r="T106" s="21">
        <f t="shared" si="7"/>
        <v>40636.041666666664</v>
      </c>
    </row>
    <row r="107" spans="1:20" ht="49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 s="11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6" t="s">
        <v>8308</v>
      </c>
      <c r="R107" s="11" t="s">
        <v>8310</v>
      </c>
      <c r="S107" s="21">
        <f t="shared" si="6"/>
        <v>42485.724768518514</v>
      </c>
      <c r="T107" s="21">
        <f t="shared" si="7"/>
        <v>42504</v>
      </c>
    </row>
    <row r="108" spans="1:20" ht="21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 s="11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6" t="s">
        <v>8308</v>
      </c>
      <c r="R108" s="11" t="s">
        <v>8310</v>
      </c>
      <c r="S108" s="21">
        <f t="shared" si="6"/>
        <v>40987.776631944449</v>
      </c>
      <c r="T108" s="21">
        <f t="shared" si="7"/>
        <v>41001.776631944449</v>
      </c>
    </row>
    <row r="109" spans="1:20" ht="49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 s="11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6" t="s">
        <v>8308</v>
      </c>
      <c r="R109" s="11" t="s">
        <v>8310</v>
      </c>
      <c r="S109" s="21">
        <f t="shared" si="6"/>
        <v>40635.982488425929</v>
      </c>
      <c r="T109" s="21">
        <f t="shared" si="7"/>
        <v>40657.982488425929</v>
      </c>
    </row>
    <row r="110" spans="1:20" ht="49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 s="11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6" t="s">
        <v>8308</v>
      </c>
      <c r="R110" s="11" t="s">
        <v>8310</v>
      </c>
      <c r="S110" s="21">
        <f t="shared" si="6"/>
        <v>41365.613078703704</v>
      </c>
      <c r="T110" s="21">
        <f t="shared" si="7"/>
        <v>41425.613078703704</v>
      </c>
    </row>
    <row r="111" spans="1:20" ht="49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 s="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6" t="s">
        <v>8308</v>
      </c>
      <c r="R111" s="11" t="s">
        <v>8310</v>
      </c>
      <c r="S111" s="21">
        <f t="shared" si="6"/>
        <v>40570.025810185187</v>
      </c>
      <c r="T111" s="21">
        <f t="shared" si="7"/>
        <v>40600.025810185187</v>
      </c>
    </row>
    <row r="112" spans="1:20" ht="49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 s="11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6" t="s">
        <v>8308</v>
      </c>
      <c r="R112" s="11" t="s">
        <v>8310</v>
      </c>
      <c r="S112" s="21">
        <f t="shared" si="6"/>
        <v>41557.949687500004</v>
      </c>
      <c r="T112" s="21">
        <f t="shared" si="7"/>
        <v>41592.249305555553</v>
      </c>
    </row>
    <row r="113" spans="1:20" ht="49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 s="11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6" t="s">
        <v>8308</v>
      </c>
      <c r="R113" s="11" t="s">
        <v>8310</v>
      </c>
      <c r="S113" s="21">
        <f t="shared" si="6"/>
        <v>42125.333182870367</v>
      </c>
      <c r="T113" s="21">
        <f t="shared" si="7"/>
        <v>42155.333182870367</v>
      </c>
    </row>
    <row r="114" spans="1:20" ht="49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 s="11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6" t="s">
        <v>8308</v>
      </c>
      <c r="R114" s="11" t="s">
        <v>8310</v>
      </c>
      <c r="S114" s="21">
        <f t="shared" si="6"/>
        <v>41718.043032407404</v>
      </c>
      <c r="T114" s="21">
        <f t="shared" si="7"/>
        <v>41742.083333333336</v>
      </c>
    </row>
    <row r="115" spans="1:20" ht="33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 s="11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6" t="s">
        <v>8308</v>
      </c>
      <c r="R115" s="11" t="s">
        <v>8310</v>
      </c>
      <c r="S115" s="21">
        <f t="shared" si="6"/>
        <v>40753.758425925924</v>
      </c>
      <c r="T115" s="21">
        <f t="shared" si="7"/>
        <v>40761.625</v>
      </c>
    </row>
    <row r="116" spans="1:20" ht="49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 s="11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6" t="s">
        <v>8308</v>
      </c>
      <c r="R116" s="11" t="s">
        <v>8310</v>
      </c>
      <c r="S116" s="21">
        <f t="shared" si="6"/>
        <v>40861.27416666667</v>
      </c>
      <c r="T116" s="21">
        <f t="shared" si="7"/>
        <v>40921.27416666667</v>
      </c>
    </row>
    <row r="117" spans="1:20" ht="21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 s="11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6" t="s">
        <v>8308</v>
      </c>
      <c r="R117" s="11" t="s">
        <v>8310</v>
      </c>
      <c r="S117" s="21">
        <f t="shared" si="6"/>
        <v>40918.738935185182</v>
      </c>
      <c r="T117" s="21">
        <f t="shared" si="7"/>
        <v>40943.738935185182</v>
      </c>
    </row>
    <row r="118" spans="1:20" ht="49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 s="11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6" t="s">
        <v>8308</v>
      </c>
      <c r="R118" s="11" t="s">
        <v>8310</v>
      </c>
      <c r="S118" s="21">
        <f t="shared" si="6"/>
        <v>40595.497164351851</v>
      </c>
      <c r="T118" s="21">
        <f t="shared" si="7"/>
        <v>40641.455497685187</v>
      </c>
    </row>
    <row r="119" spans="1:20" ht="49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 s="11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6" t="s">
        <v>8308</v>
      </c>
      <c r="R119" s="11" t="s">
        <v>8310</v>
      </c>
      <c r="S119" s="21">
        <f t="shared" si="6"/>
        <v>40248.834999999999</v>
      </c>
      <c r="T119" s="21">
        <f t="shared" si="7"/>
        <v>40338.791666666664</v>
      </c>
    </row>
    <row r="120" spans="1:20" ht="33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 s="11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6" t="s">
        <v>8308</v>
      </c>
      <c r="R120" s="11" t="s">
        <v>8310</v>
      </c>
      <c r="S120" s="21">
        <f t="shared" si="6"/>
        <v>40723.053657407407</v>
      </c>
      <c r="T120" s="21">
        <f t="shared" si="7"/>
        <v>40753.053657407407</v>
      </c>
    </row>
    <row r="121" spans="1:20" ht="49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 s="1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6" t="s">
        <v>8308</v>
      </c>
      <c r="R121" s="11" t="s">
        <v>8310</v>
      </c>
      <c r="S121" s="21">
        <f t="shared" si="6"/>
        <v>40739.069282407407</v>
      </c>
      <c r="T121" s="21">
        <f t="shared" si="7"/>
        <v>40768.958333333336</v>
      </c>
    </row>
    <row r="122" spans="1:20" ht="49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 s="11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6" t="s">
        <v>8308</v>
      </c>
      <c r="R122" s="11" t="s">
        <v>8311</v>
      </c>
      <c r="S122" s="21">
        <f t="shared" si="6"/>
        <v>42616.049849537041</v>
      </c>
      <c r="T122" s="21">
        <f t="shared" si="7"/>
        <v>42646.049849537041</v>
      </c>
    </row>
    <row r="123" spans="1:20" ht="49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11">
        <v>1429352160</v>
      </c>
      <c r="J123" s="11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6" t="s">
        <v>8308</v>
      </c>
      <c r="R123" s="11" t="s">
        <v>8311</v>
      </c>
      <c r="S123" s="21">
        <f t="shared" si="6"/>
        <v>42096.704976851848</v>
      </c>
      <c r="T123" s="21">
        <f t="shared" si="7"/>
        <v>42112.427777777775</v>
      </c>
    </row>
    <row r="124" spans="1:20" ht="33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1">
        <v>1476094907</v>
      </c>
      <c r="J124" s="11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6" t="s">
        <v>8308</v>
      </c>
      <c r="R124" s="11" t="s">
        <v>8311</v>
      </c>
      <c r="S124" s="21">
        <f t="shared" si="6"/>
        <v>42593.431793981479</v>
      </c>
      <c r="T124" s="21">
        <f t="shared" si="7"/>
        <v>42653.431793981479</v>
      </c>
    </row>
    <row r="125" spans="1:20" ht="49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 s="11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6" t="s">
        <v>8308</v>
      </c>
      <c r="R125" s="11" t="s">
        <v>8311</v>
      </c>
      <c r="S125" s="21">
        <f t="shared" si="6"/>
        <v>41904.781990740739</v>
      </c>
      <c r="T125" s="21">
        <f t="shared" si="7"/>
        <v>41940.916666666664</v>
      </c>
    </row>
    <row r="126" spans="1:20" ht="49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11">
        <v>1431728242</v>
      </c>
      <c r="J126" s="11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6" t="s">
        <v>8308</v>
      </c>
      <c r="R126" s="11" t="s">
        <v>8311</v>
      </c>
      <c r="S126" s="21">
        <f t="shared" si="6"/>
        <v>42114.928726851853</v>
      </c>
      <c r="T126" s="21">
        <f t="shared" si="7"/>
        <v>42139.928726851853</v>
      </c>
    </row>
    <row r="127" spans="1:20" ht="49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 s="11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6" t="s">
        <v>8308</v>
      </c>
      <c r="R127" s="11" t="s">
        <v>8311</v>
      </c>
      <c r="S127" s="21">
        <f t="shared" si="6"/>
        <v>42709.993981481486</v>
      </c>
      <c r="T127" s="21">
        <f t="shared" si="7"/>
        <v>42769.993981481486</v>
      </c>
    </row>
    <row r="128" spans="1:20" ht="49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 s="11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6" t="s">
        <v>8308</v>
      </c>
      <c r="R128" s="11" t="s">
        <v>8311</v>
      </c>
      <c r="S128" s="21">
        <f t="shared" si="6"/>
        <v>42135.589548611111</v>
      </c>
      <c r="T128" s="21">
        <f t="shared" si="7"/>
        <v>42166.083333333328</v>
      </c>
    </row>
    <row r="129" spans="1:20" ht="49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 s="11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6" t="s">
        <v>8308</v>
      </c>
      <c r="R129" s="11" t="s">
        <v>8311</v>
      </c>
      <c r="S129" s="21">
        <f t="shared" si="6"/>
        <v>42067.62431712963</v>
      </c>
      <c r="T129" s="21">
        <f t="shared" si="7"/>
        <v>42097.582650462966</v>
      </c>
    </row>
    <row r="130" spans="1:20" ht="33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 s="11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>
        <f t="shared" si="5"/>
        <v>311.17</v>
      </c>
      <c r="Q130" s="16" t="s">
        <v>8308</v>
      </c>
      <c r="R130" s="11" t="s">
        <v>8311</v>
      </c>
      <c r="S130" s="21">
        <f t="shared" si="6"/>
        <v>42628.22792824074</v>
      </c>
      <c r="T130" s="21">
        <f t="shared" si="7"/>
        <v>42663.22792824074</v>
      </c>
    </row>
    <row r="131" spans="1:20" ht="49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11">
        <v>1414708183</v>
      </c>
      <c r="J131" s="1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>
        <f t="shared" ref="P131:P194" si="9">IFERROR(ROUND(E131/L131,2),0)</f>
        <v>0</v>
      </c>
      <c r="Q131" s="16" t="s">
        <v>8308</v>
      </c>
      <c r="R131" s="11" t="s">
        <v>8311</v>
      </c>
      <c r="S131" s="21">
        <f t="shared" ref="S131:S194" si="10">(((J131/60)/60)/24)+DATE(1970,1,1)</f>
        <v>41882.937303240738</v>
      </c>
      <c r="T131" s="21">
        <f t="shared" ref="T131:T194" si="11">(((I131/60)/60)/24)+DATE(1970,1,1)</f>
        <v>41942.937303240738</v>
      </c>
    </row>
    <row r="132" spans="1:20" ht="49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11">
        <v>1402949760</v>
      </c>
      <c r="J132" s="11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6" t="s">
        <v>8308</v>
      </c>
      <c r="R132" s="11" t="s">
        <v>8311</v>
      </c>
      <c r="S132" s="21">
        <f t="shared" si="10"/>
        <v>41778.915416666663</v>
      </c>
      <c r="T132" s="21">
        <f t="shared" si="11"/>
        <v>41806.844444444447</v>
      </c>
    </row>
    <row r="133" spans="1:20" ht="21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11">
        <v>1467763200</v>
      </c>
      <c r="J133" s="11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6" t="s">
        <v>8308</v>
      </c>
      <c r="R133" s="11" t="s">
        <v>8311</v>
      </c>
      <c r="S133" s="21">
        <f t="shared" si="10"/>
        <v>42541.837511574078</v>
      </c>
      <c r="T133" s="21">
        <f t="shared" si="11"/>
        <v>42557</v>
      </c>
    </row>
    <row r="134" spans="1:20" ht="49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 s="11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6" t="s">
        <v>8308</v>
      </c>
      <c r="R134" s="11" t="s">
        <v>8311</v>
      </c>
      <c r="S134" s="21">
        <f t="shared" si="10"/>
        <v>41905.812581018516</v>
      </c>
      <c r="T134" s="21">
        <f t="shared" si="11"/>
        <v>41950.854247685187</v>
      </c>
    </row>
    <row r="135" spans="1:20" ht="33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11">
        <v>1464715860</v>
      </c>
      <c r="J135" s="11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6" t="s">
        <v>8308</v>
      </c>
      <c r="R135" s="11" t="s">
        <v>8311</v>
      </c>
      <c r="S135" s="21">
        <f t="shared" si="10"/>
        <v>42491.80768518518</v>
      </c>
      <c r="T135" s="21">
        <f t="shared" si="11"/>
        <v>42521.729861111111</v>
      </c>
    </row>
    <row r="136" spans="1:20" ht="33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11">
        <v>1441386000</v>
      </c>
      <c r="J136" s="11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6" t="s">
        <v>8308</v>
      </c>
      <c r="R136" s="11" t="s">
        <v>8311</v>
      </c>
      <c r="S136" s="21">
        <f t="shared" si="10"/>
        <v>42221.909930555557</v>
      </c>
      <c r="T136" s="21">
        <f t="shared" si="11"/>
        <v>42251.708333333328</v>
      </c>
    </row>
    <row r="137" spans="1:20" ht="49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 s="11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6" t="s">
        <v>8308</v>
      </c>
      <c r="R137" s="11" t="s">
        <v>8311</v>
      </c>
      <c r="S137" s="21">
        <f t="shared" si="10"/>
        <v>41788.381909722222</v>
      </c>
      <c r="T137" s="21">
        <f t="shared" si="11"/>
        <v>41821.791666666664</v>
      </c>
    </row>
    <row r="138" spans="1:20" ht="49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11">
        <v>1431771360</v>
      </c>
      <c r="J138" s="11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6" t="s">
        <v>8308</v>
      </c>
      <c r="R138" s="11" t="s">
        <v>8311</v>
      </c>
      <c r="S138" s="21">
        <f t="shared" si="10"/>
        <v>42096.410115740742</v>
      </c>
      <c r="T138" s="21">
        <f t="shared" si="11"/>
        <v>42140.427777777775</v>
      </c>
    </row>
    <row r="139" spans="1:20" ht="49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11">
        <v>1444657593</v>
      </c>
      <c r="J139" s="11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6" t="s">
        <v>8308</v>
      </c>
      <c r="R139" s="11" t="s">
        <v>8311</v>
      </c>
      <c r="S139" s="21">
        <f t="shared" si="10"/>
        <v>42239.573993055557</v>
      </c>
      <c r="T139" s="21">
        <f t="shared" si="11"/>
        <v>42289.573993055557</v>
      </c>
    </row>
    <row r="140" spans="1:20" ht="49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 s="11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6" t="s">
        <v>8308</v>
      </c>
      <c r="R140" s="11" t="s">
        <v>8311</v>
      </c>
      <c r="S140" s="21">
        <f t="shared" si="10"/>
        <v>42186.257418981477</v>
      </c>
      <c r="T140" s="21">
        <f t="shared" si="11"/>
        <v>42217.207638888889</v>
      </c>
    </row>
    <row r="141" spans="1:20" ht="33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 s="1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6" t="s">
        <v>8308</v>
      </c>
      <c r="R141" s="11" t="s">
        <v>8311</v>
      </c>
      <c r="S141" s="21">
        <f t="shared" si="10"/>
        <v>42187.920972222222</v>
      </c>
      <c r="T141" s="21">
        <f t="shared" si="11"/>
        <v>42197.920972222222</v>
      </c>
    </row>
    <row r="142" spans="1:20" ht="49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11">
        <v>1426823132</v>
      </c>
      <c r="J142" s="11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6" t="s">
        <v>8308</v>
      </c>
      <c r="R142" s="11" t="s">
        <v>8311</v>
      </c>
      <c r="S142" s="21">
        <f t="shared" si="10"/>
        <v>42053.198287037041</v>
      </c>
      <c r="T142" s="21">
        <f t="shared" si="11"/>
        <v>42083.15662037037</v>
      </c>
    </row>
    <row r="143" spans="1:20" ht="49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 s="11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6" t="s">
        <v>8308</v>
      </c>
      <c r="R143" s="11" t="s">
        <v>8311</v>
      </c>
      <c r="S143" s="21">
        <f t="shared" si="10"/>
        <v>42110.153043981481</v>
      </c>
      <c r="T143" s="21">
        <f t="shared" si="11"/>
        <v>42155.153043981481</v>
      </c>
    </row>
    <row r="144" spans="1:20" ht="49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 s="11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6" t="s">
        <v>8308</v>
      </c>
      <c r="R144" s="11" t="s">
        <v>8311</v>
      </c>
      <c r="S144" s="21">
        <f t="shared" si="10"/>
        <v>41938.893263888887</v>
      </c>
      <c r="T144" s="21">
        <f t="shared" si="11"/>
        <v>41959.934930555552</v>
      </c>
    </row>
    <row r="145" spans="1:20" ht="49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11">
        <v>1472882100</v>
      </c>
      <c r="J145" s="11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6" t="s">
        <v>8308</v>
      </c>
      <c r="R145" s="11" t="s">
        <v>8311</v>
      </c>
      <c r="S145" s="21">
        <f t="shared" si="10"/>
        <v>42559.064143518524</v>
      </c>
      <c r="T145" s="21">
        <f t="shared" si="11"/>
        <v>42616.246527777781</v>
      </c>
    </row>
    <row r="146" spans="1:20" ht="49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 s="11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6" t="s">
        <v>8308</v>
      </c>
      <c r="R146" s="11" t="s">
        <v>8311</v>
      </c>
      <c r="S146" s="21">
        <f t="shared" si="10"/>
        <v>42047.762407407412</v>
      </c>
      <c r="T146" s="21">
        <f t="shared" si="11"/>
        <v>42107.72074074074</v>
      </c>
    </row>
    <row r="147" spans="1:20" ht="49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 s="11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6" t="s">
        <v>8308</v>
      </c>
      <c r="R147" s="11" t="s">
        <v>8311</v>
      </c>
      <c r="S147" s="21">
        <f t="shared" si="10"/>
        <v>42200.542268518519</v>
      </c>
      <c r="T147" s="21">
        <f t="shared" si="11"/>
        <v>42227.542268518519</v>
      </c>
    </row>
    <row r="148" spans="1:20" ht="49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 s="11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6" t="s">
        <v>8308</v>
      </c>
      <c r="R148" s="11" t="s">
        <v>8311</v>
      </c>
      <c r="S148" s="21">
        <f t="shared" si="10"/>
        <v>42693.016180555554</v>
      </c>
      <c r="T148" s="21">
        <f t="shared" si="11"/>
        <v>42753.016180555554</v>
      </c>
    </row>
    <row r="149" spans="1:20" ht="33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11">
        <v>1420741080</v>
      </c>
      <c r="J149" s="11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6" t="s">
        <v>8308</v>
      </c>
      <c r="R149" s="11" t="s">
        <v>8311</v>
      </c>
      <c r="S149" s="21">
        <f t="shared" si="10"/>
        <v>41969.767824074079</v>
      </c>
      <c r="T149" s="21">
        <f t="shared" si="11"/>
        <v>42012.762499999997</v>
      </c>
    </row>
    <row r="150" spans="1:20" ht="49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 s="11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6" t="s">
        <v>8308</v>
      </c>
      <c r="R150" s="11" t="s">
        <v>8311</v>
      </c>
      <c r="S150" s="21">
        <f t="shared" si="10"/>
        <v>42397.281666666662</v>
      </c>
      <c r="T150" s="21">
        <f t="shared" si="11"/>
        <v>42427.281666666662</v>
      </c>
    </row>
    <row r="151" spans="1:20" ht="49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 s="1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6" t="s">
        <v>8308</v>
      </c>
      <c r="R151" s="11" t="s">
        <v>8311</v>
      </c>
      <c r="S151" s="21">
        <f t="shared" si="10"/>
        <v>41968.172106481477</v>
      </c>
      <c r="T151" s="21">
        <f t="shared" si="11"/>
        <v>41998.333333333328</v>
      </c>
    </row>
    <row r="152" spans="1:20" ht="49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 s="11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6" t="s">
        <v>8308</v>
      </c>
      <c r="R152" s="11" t="s">
        <v>8311</v>
      </c>
      <c r="S152" s="21">
        <f t="shared" si="10"/>
        <v>42090.161828703705</v>
      </c>
      <c r="T152" s="21">
        <f t="shared" si="11"/>
        <v>42150.161828703705</v>
      </c>
    </row>
    <row r="153" spans="1:20" ht="49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 s="11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6" t="s">
        <v>8308</v>
      </c>
      <c r="R153" s="11" t="s">
        <v>8311</v>
      </c>
      <c r="S153" s="21">
        <f t="shared" si="10"/>
        <v>42113.550821759258</v>
      </c>
      <c r="T153" s="21">
        <f t="shared" si="11"/>
        <v>42173.550821759258</v>
      </c>
    </row>
    <row r="154" spans="1:20" ht="33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 s="11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6" t="s">
        <v>8308</v>
      </c>
      <c r="R154" s="11" t="s">
        <v>8311</v>
      </c>
      <c r="S154" s="21">
        <f t="shared" si="10"/>
        <v>41875.077546296299</v>
      </c>
      <c r="T154" s="21">
        <f t="shared" si="11"/>
        <v>41905.077546296299</v>
      </c>
    </row>
    <row r="155" spans="1:20" ht="49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 s="11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6" t="s">
        <v>8308</v>
      </c>
      <c r="R155" s="11" t="s">
        <v>8311</v>
      </c>
      <c r="S155" s="21">
        <f t="shared" si="10"/>
        <v>41933.586157407408</v>
      </c>
      <c r="T155" s="21">
        <f t="shared" si="11"/>
        <v>41975.627824074079</v>
      </c>
    </row>
    <row r="156" spans="1:20" ht="33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 s="11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6" t="s">
        <v>8308</v>
      </c>
      <c r="R156" s="11" t="s">
        <v>8311</v>
      </c>
      <c r="S156" s="21">
        <f t="shared" si="10"/>
        <v>42115.547395833331</v>
      </c>
      <c r="T156" s="21">
        <f t="shared" si="11"/>
        <v>42158.547395833331</v>
      </c>
    </row>
    <row r="157" spans="1:20" ht="65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 s="11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6" t="s">
        <v>8308</v>
      </c>
      <c r="R157" s="11" t="s">
        <v>8311</v>
      </c>
      <c r="S157" s="21">
        <f t="shared" si="10"/>
        <v>42168.559432870374</v>
      </c>
      <c r="T157" s="21">
        <f t="shared" si="11"/>
        <v>42208.559432870374</v>
      </c>
    </row>
    <row r="158" spans="1:20" ht="49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 s="11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6" t="s">
        <v>8308</v>
      </c>
      <c r="R158" s="11" t="s">
        <v>8311</v>
      </c>
      <c r="S158" s="21">
        <f t="shared" si="10"/>
        <v>41794.124953703707</v>
      </c>
      <c r="T158" s="21">
        <f t="shared" si="11"/>
        <v>41854.124953703707</v>
      </c>
    </row>
    <row r="159" spans="1:20" ht="49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11">
        <v>1456523572</v>
      </c>
      <c r="J159" s="11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6" t="s">
        <v>8308</v>
      </c>
      <c r="R159" s="11" t="s">
        <v>8311</v>
      </c>
      <c r="S159" s="21">
        <f t="shared" si="10"/>
        <v>42396.911712962959</v>
      </c>
      <c r="T159" s="21">
        <f t="shared" si="11"/>
        <v>42426.911712962959</v>
      </c>
    </row>
    <row r="160" spans="1:20" ht="49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11">
        <v>1413942628</v>
      </c>
      <c r="J160" s="11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6" t="s">
        <v>8308</v>
      </c>
      <c r="R160" s="11" t="s">
        <v>8311</v>
      </c>
      <c r="S160" s="21">
        <f t="shared" si="10"/>
        <v>41904.07671296296</v>
      </c>
      <c r="T160" s="21">
        <f t="shared" si="11"/>
        <v>41934.07671296296</v>
      </c>
    </row>
    <row r="161" spans="1:20" ht="49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 s="1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6" t="s">
        <v>8308</v>
      </c>
      <c r="R161" s="11" t="s">
        <v>8311</v>
      </c>
      <c r="S161" s="21">
        <f t="shared" si="10"/>
        <v>42514.434548611112</v>
      </c>
      <c r="T161" s="21">
        <f t="shared" si="11"/>
        <v>42554.434548611112</v>
      </c>
    </row>
    <row r="162" spans="1:20" ht="49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11">
        <v>1439675691</v>
      </c>
      <c r="J162" s="11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6" t="s">
        <v>8308</v>
      </c>
      <c r="R162" s="11" t="s">
        <v>8312</v>
      </c>
      <c r="S162" s="21">
        <f t="shared" si="10"/>
        <v>42171.913090277783</v>
      </c>
      <c r="T162" s="21">
        <f t="shared" si="11"/>
        <v>42231.913090277783</v>
      </c>
    </row>
    <row r="163" spans="1:20" ht="49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11">
        <v>1404318595</v>
      </c>
      <c r="J163" s="11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6" t="s">
        <v>8308</v>
      </c>
      <c r="R163" s="11" t="s">
        <v>8312</v>
      </c>
      <c r="S163" s="21">
        <f t="shared" si="10"/>
        <v>41792.687442129631</v>
      </c>
      <c r="T163" s="21">
        <f t="shared" si="11"/>
        <v>41822.687442129631</v>
      </c>
    </row>
    <row r="164" spans="1:20" ht="49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 s="11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6" t="s">
        <v>8308</v>
      </c>
      <c r="R164" s="11" t="s">
        <v>8312</v>
      </c>
      <c r="S164" s="21">
        <f t="shared" si="10"/>
        <v>41835.126805555556</v>
      </c>
      <c r="T164" s="21">
        <f t="shared" si="11"/>
        <v>41867.987500000003</v>
      </c>
    </row>
    <row r="165" spans="1:20" ht="65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1">
        <v>1443657600</v>
      </c>
      <c r="J165" s="11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6" t="s">
        <v>8308</v>
      </c>
      <c r="R165" s="11" t="s">
        <v>8312</v>
      </c>
      <c r="S165" s="21">
        <f t="shared" si="10"/>
        <v>42243.961273148147</v>
      </c>
      <c r="T165" s="21">
        <f t="shared" si="11"/>
        <v>42278</v>
      </c>
    </row>
    <row r="166" spans="1:20" ht="49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 s="11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6" t="s">
        <v>8308</v>
      </c>
      <c r="R166" s="11" t="s">
        <v>8312</v>
      </c>
      <c r="S166" s="21">
        <f t="shared" si="10"/>
        <v>41841.762743055559</v>
      </c>
      <c r="T166" s="21">
        <f t="shared" si="11"/>
        <v>41901.762743055559</v>
      </c>
    </row>
    <row r="167" spans="1:20" ht="33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11">
        <v>1452613724</v>
      </c>
      <c r="J167" s="11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6" t="s">
        <v>8308</v>
      </c>
      <c r="R167" s="11" t="s">
        <v>8312</v>
      </c>
      <c r="S167" s="21">
        <f t="shared" si="10"/>
        <v>42351.658842592587</v>
      </c>
      <c r="T167" s="21">
        <f t="shared" si="11"/>
        <v>42381.658842592587</v>
      </c>
    </row>
    <row r="168" spans="1:20" ht="49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 s="11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6" t="s">
        <v>8308</v>
      </c>
      <c r="R168" s="11" t="s">
        <v>8312</v>
      </c>
      <c r="S168" s="21">
        <f t="shared" si="10"/>
        <v>42721.075949074075</v>
      </c>
      <c r="T168" s="21">
        <f t="shared" si="11"/>
        <v>42751.075949074075</v>
      </c>
    </row>
    <row r="169" spans="1:20" ht="49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 s="11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6" t="s">
        <v>8308</v>
      </c>
      <c r="R169" s="11" t="s">
        <v>8312</v>
      </c>
      <c r="S169" s="21">
        <f t="shared" si="10"/>
        <v>42160.927488425921</v>
      </c>
      <c r="T169" s="21">
        <f t="shared" si="11"/>
        <v>42220.927488425921</v>
      </c>
    </row>
    <row r="170" spans="1:20" ht="49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 s="11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6" t="s">
        <v>8308</v>
      </c>
      <c r="R170" s="11" t="s">
        <v>8312</v>
      </c>
      <c r="S170" s="21">
        <f t="shared" si="10"/>
        <v>42052.83530092593</v>
      </c>
      <c r="T170" s="21">
        <f t="shared" si="11"/>
        <v>42082.793634259258</v>
      </c>
    </row>
    <row r="171" spans="1:20" ht="49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 s="1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6" t="s">
        <v>8308</v>
      </c>
      <c r="R171" s="11" t="s">
        <v>8312</v>
      </c>
      <c r="S171" s="21">
        <f t="shared" si="10"/>
        <v>41900.505312499998</v>
      </c>
      <c r="T171" s="21">
        <f t="shared" si="11"/>
        <v>41930.505312499998</v>
      </c>
    </row>
    <row r="172" spans="1:20" ht="49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 s="11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6" t="s">
        <v>8308</v>
      </c>
      <c r="R172" s="11" t="s">
        <v>8312</v>
      </c>
      <c r="S172" s="21">
        <f t="shared" si="10"/>
        <v>42216.977812500001</v>
      </c>
      <c r="T172" s="21">
        <f t="shared" si="11"/>
        <v>42246.227777777778</v>
      </c>
    </row>
    <row r="173" spans="1:20" ht="49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11">
        <v>1470975614</v>
      </c>
      <c r="J173" s="11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6" t="s">
        <v>8308</v>
      </c>
      <c r="R173" s="11" t="s">
        <v>8312</v>
      </c>
      <c r="S173" s="21">
        <f t="shared" si="10"/>
        <v>42534.180717592593</v>
      </c>
      <c r="T173" s="21">
        <f t="shared" si="11"/>
        <v>42594.180717592593</v>
      </c>
    </row>
    <row r="174" spans="1:20" ht="49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11">
        <v>1426753723</v>
      </c>
      <c r="J174" s="11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6" t="s">
        <v>8308</v>
      </c>
      <c r="R174" s="11" t="s">
        <v>8312</v>
      </c>
      <c r="S174" s="21">
        <f t="shared" si="10"/>
        <v>42047.394942129627</v>
      </c>
      <c r="T174" s="21">
        <f t="shared" si="11"/>
        <v>42082.353275462956</v>
      </c>
    </row>
    <row r="175" spans="1:20" ht="49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11">
        <v>1425131108</v>
      </c>
      <c r="J175" s="11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6" t="s">
        <v>8308</v>
      </c>
      <c r="R175" s="11" t="s">
        <v>8312</v>
      </c>
      <c r="S175" s="21">
        <f t="shared" si="10"/>
        <v>42033.573009259257</v>
      </c>
      <c r="T175" s="21">
        <f t="shared" si="11"/>
        <v>42063.573009259257</v>
      </c>
    </row>
    <row r="176" spans="1:20" ht="49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11">
        <v>1431108776</v>
      </c>
      <c r="J176" s="11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6" t="s">
        <v>8308</v>
      </c>
      <c r="R176" s="11" t="s">
        <v>8312</v>
      </c>
      <c r="S176" s="21">
        <f t="shared" si="10"/>
        <v>42072.758981481486</v>
      </c>
      <c r="T176" s="21">
        <f t="shared" si="11"/>
        <v>42132.758981481486</v>
      </c>
    </row>
    <row r="177" spans="1:20" ht="49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 s="11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6" t="s">
        <v>8308</v>
      </c>
      <c r="R177" s="11" t="s">
        <v>8312</v>
      </c>
      <c r="S177" s="21">
        <f t="shared" si="10"/>
        <v>41855.777905092589</v>
      </c>
      <c r="T177" s="21">
        <f t="shared" si="11"/>
        <v>41880.777905092589</v>
      </c>
    </row>
    <row r="178" spans="1:20" ht="49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11">
        <v>1438803999</v>
      </c>
      <c r="J178" s="11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6" t="s">
        <v>8308</v>
      </c>
      <c r="R178" s="11" t="s">
        <v>8312</v>
      </c>
      <c r="S178" s="21">
        <f t="shared" si="10"/>
        <v>42191.824062500003</v>
      </c>
      <c r="T178" s="21">
        <f t="shared" si="11"/>
        <v>42221.824062500003</v>
      </c>
    </row>
    <row r="179" spans="1:20" ht="33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 s="11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6" t="s">
        <v>8308</v>
      </c>
      <c r="R179" s="11" t="s">
        <v>8312</v>
      </c>
      <c r="S179" s="21">
        <f t="shared" si="10"/>
        <v>42070.047754629632</v>
      </c>
      <c r="T179" s="21">
        <f t="shared" si="11"/>
        <v>42087.00608796296</v>
      </c>
    </row>
    <row r="180" spans="1:20" ht="33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11">
        <v>1448582145</v>
      </c>
      <c r="J180" s="11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6" t="s">
        <v>8308</v>
      </c>
      <c r="R180" s="11" t="s">
        <v>8312</v>
      </c>
      <c r="S180" s="21">
        <f t="shared" si="10"/>
        <v>42304.955381944441</v>
      </c>
      <c r="T180" s="21">
        <f t="shared" si="11"/>
        <v>42334.997048611112</v>
      </c>
    </row>
    <row r="181" spans="1:20" ht="33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 s="1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6" t="s">
        <v>8308</v>
      </c>
      <c r="R181" s="11" t="s">
        <v>8312</v>
      </c>
      <c r="S181" s="21">
        <f t="shared" si="10"/>
        <v>42403.080497685187</v>
      </c>
      <c r="T181" s="21">
        <f t="shared" si="11"/>
        <v>42433.080497685187</v>
      </c>
    </row>
    <row r="182" spans="1:20" ht="49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 s="11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6" t="s">
        <v>8308</v>
      </c>
      <c r="R182" s="11" t="s">
        <v>8312</v>
      </c>
      <c r="S182" s="21">
        <f t="shared" si="10"/>
        <v>42067.991238425922</v>
      </c>
      <c r="T182" s="21">
        <f t="shared" si="11"/>
        <v>42107.791666666672</v>
      </c>
    </row>
    <row r="183" spans="1:20" ht="49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 s="11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6" t="s">
        <v>8308</v>
      </c>
      <c r="R183" s="11" t="s">
        <v>8312</v>
      </c>
      <c r="S183" s="21">
        <f t="shared" si="10"/>
        <v>42147.741840277777</v>
      </c>
      <c r="T183" s="21">
        <f t="shared" si="11"/>
        <v>42177.741840277777</v>
      </c>
    </row>
    <row r="184" spans="1:20" ht="49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11">
        <v>1483748232</v>
      </c>
      <c r="J184" s="11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6" t="s">
        <v>8308</v>
      </c>
      <c r="R184" s="11" t="s">
        <v>8312</v>
      </c>
      <c r="S184" s="21">
        <f t="shared" si="10"/>
        <v>42712.011944444443</v>
      </c>
      <c r="T184" s="21">
        <f t="shared" si="11"/>
        <v>42742.011944444443</v>
      </c>
    </row>
    <row r="185" spans="1:20" ht="21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 s="11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6" t="s">
        <v>8308</v>
      </c>
      <c r="R185" s="11" t="s">
        <v>8312</v>
      </c>
      <c r="S185" s="21">
        <f t="shared" si="10"/>
        <v>41939.810300925928</v>
      </c>
      <c r="T185" s="21">
        <f t="shared" si="11"/>
        <v>41969.851967592593</v>
      </c>
    </row>
    <row r="186" spans="1:20" ht="49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 s="11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6" t="s">
        <v>8308</v>
      </c>
      <c r="R186" s="11" t="s">
        <v>8312</v>
      </c>
      <c r="S186" s="21">
        <f t="shared" si="10"/>
        <v>41825.791226851856</v>
      </c>
      <c r="T186" s="21">
        <f t="shared" si="11"/>
        <v>41883.165972222225</v>
      </c>
    </row>
    <row r="187" spans="1:20" ht="21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 s="11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6" t="s">
        <v>8308</v>
      </c>
      <c r="R187" s="11" t="s">
        <v>8312</v>
      </c>
      <c r="S187" s="21">
        <f t="shared" si="10"/>
        <v>42570.91133101852</v>
      </c>
      <c r="T187" s="21">
        <f t="shared" si="11"/>
        <v>42600.91133101852</v>
      </c>
    </row>
    <row r="188" spans="1:20" ht="49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11">
        <v>1488571200</v>
      </c>
      <c r="J188" s="11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6" t="s">
        <v>8308</v>
      </c>
      <c r="R188" s="11" t="s">
        <v>8312</v>
      </c>
      <c r="S188" s="21">
        <f t="shared" si="10"/>
        <v>42767.812893518523</v>
      </c>
      <c r="T188" s="21">
        <f t="shared" si="11"/>
        <v>42797.833333333328</v>
      </c>
    </row>
    <row r="189" spans="1:20" ht="33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 s="11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6" t="s">
        <v>8308</v>
      </c>
      <c r="R189" s="11" t="s">
        <v>8312</v>
      </c>
      <c r="S189" s="21">
        <f t="shared" si="10"/>
        <v>42182.234456018516</v>
      </c>
      <c r="T189" s="21">
        <f t="shared" si="11"/>
        <v>42206.290972222225</v>
      </c>
    </row>
    <row r="190" spans="1:20" ht="49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11">
        <v>1409891015</v>
      </c>
      <c r="J190" s="11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6" t="s">
        <v>8308</v>
      </c>
      <c r="R190" s="11" t="s">
        <v>8312</v>
      </c>
      <c r="S190" s="21">
        <f t="shared" si="10"/>
        <v>41857.18304398148</v>
      </c>
      <c r="T190" s="21">
        <f t="shared" si="11"/>
        <v>41887.18304398148</v>
      </c>
    </row>
    <row r="191" spans="1:20" ht="49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 s="1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6" t="s">
        <v>8308</v>
      </c>
      <c r="R191" s="11" t="s">
        <v>8312</v>
      </c>
      <c r="S191" s="21">
        <f t="shared" si="10"/>
        <v>42556.690706018519</v>
      </c>
      <c r="T191" s="21">
        <f t="shared" si="11"/>
        <v>42616.690706018519</v>
      </c>
    </row>
    <row r="192" spans="1:20" ht="21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 s="11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6" t="s">
        <v>8308</v>
      </c>
      <c r="R192" s="11" t="s">
        <v>8312</v>
      </c>
      <c r="S192" s="21">
        <f t="shared" si="10"/>
        <v>42527.650995370372</v>
      </c>
      <c r="T192" s="21">
        <f t="shared" si="11"/>
        <v>42537.650995370372</v>
      </c>
    </row>
    <row r="193" spans="1:20" ht="49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 s="11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6" t="s">
        <v>8308</v>
      </c>
      <c r="R193" s="11" t="s">
        <v>8312</v>
      </c>
      <c r="S193" s="21">
        <f t="shared" si="10"/>
        <v>42239.441412037035</v>
      </c>
      <c r="T193" s="21">
        <f t="shared" si="11"/>
        <v>42279.441412037035</v>
      </c>
    </row>
    <row r="194" spans="1:20" ht="49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 s="11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>
        <f t="shared" si="9"/>
        <v>5.67</v>
      </c>
      <c r="Q194" s="16" t="s">
        <v>8308</v>
      </c>
      <c r="R194" s="11" t="s">
        <v>8312</v>
      </c>
      <c r="S194" s="21">
        <f t="shared" si="10"/>
        <v>41899.792037037041</v>
      </c>
      <c r="T194" s="21">
        <f t="shared" si="11"/>
        <v>41929.792037037041</v>
      </c>
    </row>
    <row r="195" spans="1:20" ht="49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11">
        <v>1417217166</v>
      </c>
      <c r="J195" s="11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>
        <f t="shared" ref="P195:P258" si="13">IFERROR(ROUND(E195/L195,2),0)</f>
        <v>0</v>
      </c>
      <c r="Q195" s="16" t="s">
        <v>8308</v>
      </c>
      <c r="R195" s="11" t="s">
        <v>8312</v>
      </c>
      <c r="S195" s="21">
        <f t="shared" ref="S195:S258" si="14">(((J195/60)/60)/24)+DATE(1970,1,1)</f>
        <v>41911.934791666667</v>
      </c>
      <c r="T195" s="21">
        <f t="shared" ref="T195:T258" si="15">(((I195/60)/60)/24)+DATE(1970,1,1)</f>
        <v>41971.976458333331</v>
      </c>
    </row>
    <row r="196" spans="1:20" ht="49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11">
        <v>1457308531</v>
      </c>
      <c r="J196" s="11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6" t="s">
        <v>8308</v>
      </c>
      <c r="R196" s="11" t="s">
        <v>8312</v>
      </c>
      <c r="S196" s="21">
        <f t="shared" si="14"/>
        <v>42375.996886574074</v>
      </c>
      <c r="T196" s="21">
        <f t="shared" si="15"/>
        <v>42435.996886574074</v>
      </c>
    </row>
    <row r="197" spans="1:20" ht="49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1">
        <v>1436544332</v>
      </c>
      <c r="J197" s="11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6" t="s">
        <v>8308</v>
      </c>
      <c r="R197" s="11" t="s">
        <v>8312</v>
      </c>
      <c r="S197" s="21">
        <f t="shared" si="14"/>
        <v>42135.67050925926</v>
      </c>
      <c r="T197" s="21">
        <f t="shared" si="15"/>
        <v>42195.67050925926</v>
      </c>
    </row>
    <row r="198" spans="1:20" ht="49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 s="11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6" t="s">
        <v>8308</v>
      </c>
      <c r="R198" s="11" t="s">
        <v>8312</v>
      </c>
      <c r="S198" s="21">
        <f t="shared" si="14"/>
        <v>42259.542800925927</v>
      </c>
      <c r="T198" s="21">
        <f t="shared" si="15"/>
        <v>42287.875</v>
      </c>
    </row>
    <row r="199" spans="1:20" ht="49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 s="11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6" t="s">
        <v>8308</v>
      </c>
      <c r="R199" s="11" t="s">
        <v>8312</v>
      </c>
      <c r="S199" s="21">
        <f t="shared" si="14"/>
        <v>42741.848379629635</v>
      </c>
      <c r="T199" s="21">
        <f t="shared" si="15"/>
        <v>42783.875</v>
      </c>
    </row>
    <row r="200" spans="1:20" ht="49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 s="11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6" t="s">
        <v>8308</v>
      </c>
      <c r="R200" s="11" t="s">
        <v>8312</v>
      </c>
      <c r="S200" s="21">
        <f t="shared" si="14"/>
        <v>41887.383356481485</v>
      </c>
      <c r="T200" s="21">
        <f t="shared" si="15"/>
        <v>41917.383356481485</v>
      </c>
    </row>
    <row r="201" spans="1:20" ht="49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11">
        <v>1472698702</v>
      </c>
      <c r="J201" s="1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6" t="s">
        <v>8308</v>
      </c>
      <c r="R201" s="11" t="s">
        <v>8312</v>
      </c>
      <c r="S201" s="21">
        <f t="shared" si="14"/>
        <v>42584.123865740738</v>
      </c>
      <c r="T201" s="21">
        <f t="shared" si="15"/>
        <v>42614.123865740738</v>
      </c>
    </row>
    <row r="202" spans="1:20" ht="33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 s="11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6" t="s">
        <v>8308</v>
      </c>
      <c r="R202" s="11" t="s">
        <v>8312</v>
      </c>
      <c r="S202" s="21">
        <f t="shared" si="14"/>
        <v>41867.083368055559</v>
      </c>
      <c r="T202" s="21">
        <f t="shared" si="15"/>
        <v>41897.083368055559</v>
      </c>
    </row>
    <row r="203" spans="1:20" ht="49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 s="11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6" t="s">
        <v>8308</v>
      </c>
      <c r="R203" s="11" t="s">
        <v>8312</v>
      </c>
      <c r="S203" s="21">
        <f t="shared" si="14"/>
        <v>42023.818622685183</v>
      </c>
      <c r="T203" s="21">
        <f t="shared" si="15"/>
        <v>42043.818622685183</v>
      </c>
    </row>
    <row r="204" spans="1:20" ht="21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11">
        <v>1444337940</v>
      </c>
      <c r="J204" s="11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6" t="s">
        <v>8308</v>
      </c>
      <c r="R204" s="11" t="s">
        <v>8312</v>
      </c>
      <c r="S204" s="21">
        <f t="shared" si="14"/>
        <v>42255.927824074075</v>
      </c>
      <c r="T204" s="21">
        <f t="shared" si="15"/>
        <v>42285.874305555553</v>
      </c>
    </row>
    <row r="205" spans="1:20" ht="49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 s="11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6" t="s">
        <v>8308</v>
      </c>
      <c r="R205" s="11" t="s">
        <v>8312</v>
      </c>
      <c r="S205" s="21">
        <f t="shared" si="14"/>
        <v>41973.847962962958</v>
      </c>
      <c r="T205" s="21">
        <f t="shared" si="15"/>
        <v>42033.847962962958</v>
      </c>
    </row>
    <row r="206" spans="1:20" ht="49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 s="11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6" t="s">
        <v>8308</v>
      </c>
      <c r="R206" s="11" t="s">
        <v>8312</v>
      </c>
      <c r="S206" s="21">
        <f t="shared" si="14"/>
        <v>42556.583368055552</v>
      </c>
      <c r="T206" s="21">
        <f t="shared" si="15"/>
        <v>42586.583368055552</v>
      </c>
    </row>
    <row r="207" spans="1:20" ht="49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 s="11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6" t="s">
        <v>8308</v>
      </c>
      <c r="R207" s="11" t="s">
        <v>8312</v>
      </c>
      <c r="S207" s="21">
        <f t="shared" si="14"/>
        <v>42248.632199074069</v>
      </c>
      <c r="T207" s="21">
        <f t="shared" si="15"/>
        <v>42283.632199074069</v>
      </c>
    </row>
    <row r="208" spans="1:20" ht="49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11">
        <v>1470441983</v>
      </c>
      <c r="J208" s="11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6" t="s">
        <v>8308</v>
      </c>
      <c r="R208" s="11" t="s">
        <v>8312</v>
      </c>
      <c r="S208" s="21">
        <f t="shared" si="14"/>
        <v>42567.004432870366</v>
      </c>
      <c r="T208" s="21">
        <f t="shared" si="15"/>
        <v>42588.004432870366</v>
      </c>
    </row>
    <row r="209" spans="1:20" ht="49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 s="11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6" t="s">
        <v>8308</v>
      </c>
      <c r="R209" s="11" t="s">
        <v>8312</v>
      </c>
      <c r="S209" s="21">
        <f t="shared" si="14"/>
        <v>41978.197199074071</v>
      </c>
      <c r="T209" s="21">
        <f t="shared" si="15"/>
        <v>42008.197199074071</v>
      </c>
    </row>
    <row r="210" spans="1:20" ht="49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11">
        <v>1418719967</v>
      </c>
      <c r="J210" s="11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6" t="s">
        <v>8308</v>
      </c>
      <c r="R210" s="11" t="s">
        <v>8312</v>
      </c>
      <c r="S210" s="21">
        <f t="shared" si="14"/>
        <v>41959.369988425926</v>
      </c>
      <c r="T210" s="21">
        <f t="shared" si="15"/>
        <v>41989.369988425926</v>
      </c>
    </row>
    <row r="211" spans="1:20" ht="49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11">
        <v>1436566135</v>
      </c>
      <c r="J211" s="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6" t="s">
        <v>8308</v>
      </c>
      <c r="R211" s="11" t="s">
        <v>8312</v>
      </c>
      <c r="S211" s="21">
        <f t="shared" si="14"/>
        <v>42165.922858796301</v>
      </c>
      <c r="T211" s="21">
        <f t="shared" si="15"/>
        <v>42195.922858796301</v>
      </c>
    </row>
    <row r="212" spans="1:20" ht="49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 s="11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6" t="s">
        <v>8308</v>
      </c>
      <c r="R212" s="11" t="s">
        <v>8312</v>
      </c>
      <c r="S212" s="21">
        <f t="shared" si="14"/>
        <v>42249.064722222218</v>
      </c>
      <c r="T212" s="21">
        <f t="shared" si="15"/>
        <v>42278.208333333328</v>
      </c>
    </row>
    <row r="213" spans="1:20" ht="49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 s="11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6" t="s">
        <v>8308</v>
      </c>
      <c r="R213" s="11" t="s">
        <v>8312</v>
      </c>
      <c r="S213" s="21">
        <f t="shared" si="14"/>
        <v>42236.159918981488</v>
      </c>
      <c r="T213" s="21">
        <f t="shared" si="15"/>
        <v>42266.159918981488</v>
      </c>
    </row>
    <row r="214" spans="1:20" ht="33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11">
        <v>1460837320</v>
      </c>
      <c r="J214" s="11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6" t="s">
        <v>8308</v>
      </c>
      <c r="R214" s="11" t="s">
        <v>8312</v>
      </c>
      <c r="S214" s="21">
        <f t="shared" si="14"/>
        <v>42416.881018518514</v>
      </c>
      <c r="T214" s="21">
        <f t="shared" si="15"/>
        <v>42476.839351851857</v>
      </c>
    </row>
    <row r="215" spans="1:20" ht="49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 s="11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6" t="s">
        <v>8308</v>
      </c>
      <c r="R215" s="11" t="s">
        <v>8312</v>
      </c>
      <c r="S215" s="21">
        <f t="shared" si="14"/>
        <v>42202.594293981485</v>
      </c>
      <c r="T215" s="21">
        <f t="shared" si="15"/>
        <v>42232.587974537033</v>
      </c>
    </row>
    <row r="216" spans="1:20" ht="49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11">
        <v>1425655349</v>
      </c>
      <c r="J216" s="11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6" t="s">
        <v>8308</v>
      </c>
      <c r="R216" s="11" t="s">
        <v>8312</v>
      </c>
      <c r="S216" s="21">
        <f t="shared" si="14"/>
        <v>42009.64061342593</v>
      </c>
      <c r="T216" s="21">
        <f t="shared" si="15"/>
        <v>42069.64061342593</v>
      </c>
    </row>
    <row r="217" spans="1:20" ht="49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 s="11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6" t="s">
        <v>8308</v>
      </c>
      <c r="R217" s="11" t="s">
        <v>8312</v>
      </c>
      <c r="S217" s="21">
        <f t="shared" si="14"/>
        <v>42375.230115740742</v>
      </c>
      <c r="T217" s="21">
        <f t="shared" si="15"/>
        <v>42417.999305555553</v>
      </c>
    </row>
    <row r="218" spans="1:20" ht="49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 s="11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6" t="s">
        <v>8308</v>
      </c>
      <c r="R218" s="11" t="s">
        <v>8312</v>
      </c>
      <c r="S218" s="21">
        <f t="shared" si="14"/>
        <v>42066.958761574075</v>
      </c>
      <c r="T218" s="21">
        <f t="shared" si="15"/>
        <v>42116.917094907403</v>
      </c>
    </row>
    <row r="219" spans="1:20" ht="21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 s="11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6" t="s">
        <v>8308</v>
      </c>
      <c r="R219" s="11" t="s">
        <v>8312</v>
      </c>
      <c r="S219" s="21">
        <f t="shared" si="14"/>
        <v>41970.64061342593</v>
      </c>
      <c r="T219" s="21">
        <f t="shared" si="15"/>
        <v>42001.64061342593</v>
      </c>
    </row>
    <row r="220" spans="1:20" ht="49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 s="11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6" t="s">
        <v>8308</v>
      </c>
      <c r="R220" s="11" t="s">
        <v>8312</v>
      </c>
      <c r="S220" s="21">
        <f t="shared" si="14"/>
        <v>42079.628344907411</v>
      </c>
      <c r="T220" s="21">
        <f t="shared" si="15"/>
        <v>42139.628344907411</v>
      </c>
    </row>
    <row r="221" spans="1:20" ht="33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 s="1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6" t="s">
        <v>8308</v>
      </c>
      <c r="R221" s="11" t="s">
        <v>8312</v>
      </c>
      <c r="S221" s="21">
        <f t="shared" si="14"/>
        <v>42429.326678240745</v>
      </c>
      <c r="T221" s="21">
        <f t="shared" si="15"/>
        <v>42461.290972222225</v>
      </c>
    </row>
    <row r="222" spans="1:20" ht="49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 s="11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6" t="s">
        <v>8308</v>
      </c>
      <c r="R222" s="11" t="s">
        <v>8312</v>
      </c>
      <c r="S222" s="21">
        <f t="shared" si="14"/>
        <v>42195.643865740742</v>
      </c>
      <c r="T222" s="21">
        <f t="shared" si="15"/>
        <v>42236.837499999994</v>
      </c>
    </row>
    <row r="223" spans="1:20" ht="21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11">
        <v>1427569564</v>
      </c>
      <c r="J223" s="11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6" t="s">
        <v>8308</v>
      </c>
      <c r="R223" s="11" t="s">
        <v>8312</v>
      </c>
      <c r="S223" s="21">
        <f t="shared" si="14"/>
        <v>42031.837546296301</v>
      </c>
      <c r="T223" s="21">
        <f t="shared" si="15"/>
        <v>42091.79587962963</v>
      </c>
    </row>
    <row r="224" spans="1:20" ht="49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 s="11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6" t="s">
        <v>8308</v>
      </c>
      <c r="R224" s="11" t="s">
        <v>8312</v>
      </c>
      <c r="S224" s="21">
        <f t="shared" si="14"/>
        <v>42031.769884259258</v>
      </c>
      <c r="T224" s="21">
        <f t="shared" si="15"/>
        <v>42090.110416666663</v>
      </c>
    </row>
    <row r="225" spans="1:20" ht="49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1">
        <v>1463879100</v>
      </c>
      <c r="J225" s="11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6" t="s">
        <v>8308</v>
      </c>
      <c r="R225" s="11" t="s">
        <v>8312</v>
      </c>
      <c r="S225" s="21">
        <f t="shared" si="14"/>
        <v>42482.048032407409</v>
      </c>
      <c r="T225" s="21">
        <f t="shared" si="15"/>
        <v>42512.045138888891</v>
      </c>
    </row>
    <row r="226" spans="1:20" ht="49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1">
        <v>1436506726</v>
      </c>
      <c r="J226" s="11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6" t="s">
        <v>8308</v>
      </c>
      <c r="R226" s="11" t="s">
        <v>8312</v>
      </c>
      <c r="S226" s="21">
        <f t="shared" si="14"/>
        <v>42135.235254629632</v>
      </c>
      <c r="T226" s="21">
        <f t="shared" si="15"/>
        <v>42195.235254629632</v>
      </c>
    </row>
    <row r="227" spans="1:20" ht="49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11">
        <v>1460153054</v>
      </c>
      <c r="J227" s="11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6" t="s">
        <v>8308</v>
      </c>
      <c r="R227" s="11" t="s">
        <v>8312</v>
      </c>
      <c r="S227" s="21">
        <f t="shared" si="14"/>
        <v>42438.961273148147</v>
      </c>
      <c r="T227" s="21">
        <f t="shared" si="15"/>
        <v>42468.919606481482</v>
      </c>
    </row>
    <row r="228" spans="1:20" ht="33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 s="11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6" t="s">
        <v>8308</v>
      </c>
      <c r="R228" s="11" t="s">
        <v>8312</v>
      </c>
      <c r="S228" s="21">
        <f t="shared" si="14"/>
        <v>42106.666018518517</v>
      </c>
      <c r="T228" s="21">
        <f t="shared" si="15"/>
        <v>42155.395138888889</v>
      </c>
    </row>
    <row r="229" spans="1:20" ht="49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11">
        <v>1436477241</v>
      </c>
      <c r="J229" s="11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6" t="s">
        <v>8308</v>
      </c>
      <c r="R229" s="11" t="s">
        <v>8312</v>
      </c>
      <c r="S229" s="21">
        <f t="shared" si="14"/>
        <v>42164.893993055557</v>
      </c>
      <c r="T229" s="21">
        <f t="shared" si="15"/>
        <v>42194.893993055557</v>
      </c>
    </row>
    <row r="230" spans="1:20" ht="33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11">
        <v>1433176105</v>
      </c>
      <c r="J230" s="11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6" t="s">
        <v>8308</v>
      </c>
      <c r="R230" s="11" t="s">
        <v>8312</v>
      </c>
      <c r="S230" s="21">
        <f t="shared" si="14"/>
        <v>42096.686400462961</v>
      </c>
      <c r="T230" s="21">
        <f t="shared" si="15"/>
        <v>42156.686400462961</v>
      </c>
    </row>
    <row r="231" spans="1:20" ht="49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11">
        <v>1455402297</v>
      </c>
      <c r="J231" s="1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6" t="s">
        <v>8308</v>
      </c>
      <c r="R231" s="11" t="s">
        <v>8312</v>
      </c>
      <c r="S231" s="21">
        <f t="shared" si="14"/>
        <v>42383.933993055558</v>
      </c>
      <c r="T231" s="21">
        <f t="shared" si="15"/>
        <v>42413.933993055558</v>
      </c>
    </row>
    <row r="232" spans="1:20" ht="49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 s="11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6" t="s">
        <v>8308</v>
      </c>
      <c r="R232" s="11" t="s">
        <v>8312</v>
      </c>
      <c r="S232" s="21">
        <f t="shared" si="14"/>
        <v>42129.777210648142</v>
      </c>
      <c r="T232" s="21">
        <f t="shared" si="15"/>
        <v>42159.777210648142</v>
      </c>
    </row>
    <row r="233" spans="1:20" ht="49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1">
        <v>1451775651</v>
      </c>
      <c r="J233" s="11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6" t="s">
        <v>8308</v>
      </c>
      <c r="R233" s="11" t="s">
        <v>8312</v>
      </c>
      <c r="S233" s="21">
        <f t="shared" si="14"/>
        <v>42341.958923611113</v>
      </c>
      <c r="T233" s="21">
        <f t="shared" si="15"/>
        <v>42371.958923611113</v>
      </c>
    </row>
    <row r="234" spans="1:20" ht="49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 s="11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6" t="s">
        <v>8308</v>
      </c>
      <c r="R234" s="11" t="s">
        <v>8312</v>
      </c>
      <c r="S234" s="21">
        <f t="shared" si="14"/>
        <v>42032.82576388889</v>
      </c>
      <c r="T234" s="21">
        <f t="shared" si="15"/>
        <v>42062.82576388889</v>
      </c>
    </row>
    <row r="235" spans="1:20" ht="49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11">
        <v>1475185972</v>
      </c>
      <c r="J235" s="11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6" t="s">
        <v>8308</v>
      </c>
      <c r="R235" s="11" t="s">
        <v>8312</v>
      </c>
      <c r="S235" s="21">
        <f t="shared" si="14"/>
        <v>42612.911712962959</v>
      </c>
      <c r="T235" s="21">
        <f t="shared" si="15"/>
        <v>42642.911712962959</v>
      </c>
    </row>
    <row r="236" spans="1:20" ht="49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 s="11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6" t="s">
        <v>8308</v>
      </c>
      <c r="R236" s="11" t="s">
        <v>8312</v>
      </c>
      <c r="S236" s="21">
        <f t="shared" si="14"/>
        <v>42136.035405092596</v>
      </c>
      <c r="T236" s="21">
        <f t="shared" si="15"/>
        <v>42176.035405092596</v>
      </c>
    </row>
    <row r="237" spans="1:20" ht="33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11">
        <v>1436478497</v>
      </c>
      <c r="J237" s="11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6" t="s">
        <v>8308</v>
      </c>
      <c r="R237" s="11" t="s">
        <v>8312</v>
      </c>
      <c r="S237" s="21">
        <f t="shared" si="14"/>
        <v>42164.908530092594</v>
      </c>
      <c r="T237" s="21">
        <f t="shared" si="15"/>
        <v>42194.908530092594</v>
      </c>
    </row>
    <row r="238" spans="1:20" ht="49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11">
        <v>1451952000</v>
      </c>
      <c r="J238" s="11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6" t="s">
        <v>8308</v>
      </c>
      <c r="R238" s="11" t="s">
        <v>8312</v>
      </c>
      <c r="S238" s="21">
        <f t="shared" si="14"/>
        <v>42321.08447916666</v>
      </c>
      <c r="T238" s="21">
        <f t="shared" si="15"/>
        <v>42374</v>
      </c>
    </row>
    <row r="239" spans="1:20" ht="21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 s="11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6" t="s">
        <v>8308</v>
      </c>
      <c r="R239" s="11" t="s">
        <v>8312</v>
      </c>
      <c r="S239" s="21">
        <f t="shared" si="14"/>
        <v>42377.577187499999</v>
      </c>
      <c r="T239" s="21">
        <f t="shared" si="15"/>
        <v>42437.577187499999</v>
      </c>
    </row>
    <row r="240" spans="1:20" ht="49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11">
        <v>1483088400</v>
      </c>
      <c r="J240" s="11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6" t="s">
        <v>8308</v>
      </c>
      <c r="R240" s="11" t="s">
        <v>8312</v>
      </c>
      <c r="S240" s="21">
        <f t="shared" si="14"/>
        <v>42713.962499999994</v>
      </c>
      <c r="T240" s="21">
        <f t="shared" si="15"/>
        <v>42734.375</v>
      </c>
    </row>
    <row r="241" spans="1:20" ht="49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 s="1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6" t="s">
        <v>8308</v>
      </c>
      <c r="R241" s="11" t="s">
        <v>8312</v>
      </c>
      <c r="S241" s="21">
        <f t="shared" si="14"/>
        <v>42297.110300925924</v>
      </c>
      <c r="T241" s="21">
        <f t="shared" si="15"/>
        <v>42316.5</v>
      </c>
    </row>
    <row r="242" spans="1:20" ht="49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 s="11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6" t="s">
        <v>8308</v>
      </c>
      <c r="R242" s="11" t="s">
        <v>8313</v>
      </c>
      <c r="S242" s="21">
        <f t="shared" si="14"/>
        <v>41354.708460648151</v>
      </c>
      <c r="T242" s="21">
        <f t="shared" si="15"/>
        <v>41399.708460648151</v>
      </c>
    </row>
    <row r="243" spans="1:20" ht="49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 s="11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6" t="s">
        <v>8308</v>
      </c>
      <c r="R243" s="11" t="s">
        <v>8313</v>
      </c>
      <c r="S243" s="21">
        <f t="shared" si="14"/>
        <v>41949.697962962964</v>
      </c>
      <c r="T243" s="21">
        <f t="shared" si="15"/>
        <v>41994.697962962964</v>
      </c>
    </row>
    <row r="244" spans="1:20" ht="49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 s="11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6" t="s">
        <v>8308</v>
      </c>
      <c r="R244" s="11" t="s">
        <v>8313</v>
      </c>
      <c r="S244" s="21">
        <f t="shared" si="14"/>
        <v>40862.492939814816</v>
      </c>
      <c r="T244" s="21">
        <f t="shared" si="15"/>
        <v>40897.492939814816</v>
      </c>
    </row>
    <row r="245" spans="1:20" ht="49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 s="11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6" t="s">
        <v>8308</v>
      </c>
      <c r="R245" s="11" t="s">
        <v>8313</v>
      </c>
      <c r="S245" s="21">
        <f t="shared" si="14"/>
        <v>41662.047500000001</v>
      </c>
      <c r="T245" s="21">
        <f t="shared" si="15"/>
        <v>41692.047500000001</v>
      </c>
    </row>
    <row r="246" spans="1:20" ht="49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 s="11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6" t="s">
        <v>8308</v>
      </c>
      <c r="R246" s="11" t="s">
        <v>8313</v>
      </c>
      <c r="S246" s="21">
        <f t="shared" si="14"/>
        <v>40213.323599537034</v>
      </c>
      <c r="T246" s="21">
        <f t="shared" si="15"/>
        <v>40253.29583333333</v>
      </c>
    </row>
    <row r="247" spans="1:20" ht="49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 s="11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6" t="s">
        <v>8308</v>
      </c>
      <c r="R247" s="11" t="s">
        <v>8313</v>
      </c>
      <c r="S247" s="21">
        <f t="shared" si="14"/>
        <v>41107.053067129629</v>
      </c>
      <c r="T247" s="21">
        <f t="shared" si="15"/>
        <v>41137.053067129629</v>
      </c>
    </row>
    <row r="248" spans="1:20" ht="49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 s="11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6" t="s">
        <v>8308</v>
      </c>
      <c r="R248" s="11" t="s">
        <v>8313</v>
      </c>
      <c r="S248" s="21">
        <f t="shared" si="14"/>
        <v>40480.363483796296</v>
      </c>
      <c r="T248" s="21">
        <f t="shared" si="15"/>
        <v>40530.405150462961</v>
      </c>
    </row>
    <row r="249" spans="1:20" ht="65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 s="11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6" t="s">
        <v>8308</v>
      </c>
      <c r="R249" s="11" t="s">
        <v>8313</v>
      </c>
      <c r="S249" s="21">
        <f t="shared" si="14"/>
        <v>40430.604328703703</v>
      </c>
      <c r="T249" s="21">
        <f t="shared" si="15"/>
        <v>40467.152083333334</v>
      </c>
    </row>
    <row r="250" spans="1:20" ht="49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 s="11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6" t="s">
        <v>8308</v>
      </c>
      <c r="R250" s="11" t="s">
        <v>8313</v>
      </c>
      <c r="S250" s="21">
        <f t="shared" si="14"/>
        <v>40870.774409722224</v>
      </c>
      <c r="T250" s="21">
        <f t="shared" si="15"/>
        <v>40915.774409722224</v>
      </c>
    </row>
    <row r="251" spans="1:20" ht="49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 s="1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6" t="s">
        <v>8308</v>
      </c>
      <c r="R251" s="11" t="s">
        <v>8313</v>
      </c>
      <c r="S251" s="21">
        <f t="shared" si="14"/>
        <v>40332.923842592594</v>
      </c>
      <c r="T251" s="21">
        <f t="shared" si="15"/>
        <v>40412.736111111109</v>
      </c>
    </row>
    <row r="252" spans="1:20" ht="49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 s="11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6" t="s">
        <v>8308</v>
      </c>
      <c r="R252" s="11" t="s">
        <v>8313</v>
      </c>
      <c r="S252" s="21">
        <f t="shared" si="14"/>
        <v>41401.565868055557</v>
      </c>
      <c r="T252" s="21">
        <f t="shared" si="15"/>
        <v>41431.565868055557</v>
      </c>
    </row>
    <row r="253" spans="1:20" ht="49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 s="11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6" t="s">
        <v>8308</v>
      </c>
      <c r="R253" s="11" t="s">
        <v>8313</v>
      </c>
      <c r="S253" s="21">
        <f t="shared" si="14"/>
        <v>41013.787569444445</v>
      </c>
      <c r="T253" s="21">
        <f t="shared" si="15"/>
        <v>41045.791666666664</v>
      </c>
    </row>
    <row r="254" spans="1:20" ht="49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 s="11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6" t="s">
        <v>8308</v>
      </c>
      <c r="R254" s="11" t="s">
        <v>8313</v>
      </c>
      <c r="S254" s="21">
        <f t="shared" si="14"/>
        <v>40266.662708333337</v>
      </c>
      <c r="T254" s="21">
        <f t="shared" si="15"/>
        <v>40330.165972222225</v>
      </c>
    </row>
    <row r="255" spans="1:20" ht="49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 s="11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6" t="s">
        <v>8308</v>
      </c>
      <c r="R255" s="11" t="s">
        <v>8313</v>
      </c>
      <c r="S255" s="21">
        <f t="shared" si="14"/>
        <v>40924.650868055556</v>
      </c>
      <c r="T255" s="21">
        <f t="shared" si="15"/>
        <v>40954.650868055556</v>
      </c>
    </row>
    <row r="256" spans="1:20" ht="49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 s="11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6" t="s">
        <v>8308</v>
      </c>
      <c r="R256" s="11" t="s">
        <v>8313</v>
      </c>
      <c r="S256" s="21">
        <f t="shared" si="14"/>
        <v>42263.952662037031</v>
      </c>
      <c r="T256" s="21">
        <f t="shared" si="15"/>
        <v>42294.083333333328</v>
      </c>
    </row>
    <row r="257" spans="1:20" ht="33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 s="11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6" t="s">
        <v>8308</v>
      </c>
      <c r="R257" s="11" t="s">
        <v>8313</v>
      </c>
      <c r="S257" s="21">
        <f t="shared" si="14"/>
        <v>40588.526412037041</v>
      </c>
      <c r="T257" s="21">
        <f t="shared" si="15"/>
        <v>40618.48474537037</v>
      </c>
    </row>
    <row r="258" spans="1:20" ht="49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 s="11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>
        <f t="shared" si="13"/>
        <v>65.760000000000005</v>
      </c>
      <c r="Q258" s="16" t="s">
        <v>8308</v>
      </c>
      <c r="R258" s="11" t="s">
        <v>8313</v>
      </c>
      <c r="S258" s="21">
        <f t="shared" si="14"/>
        <v>41319.769293981481</v>
      </c>
      <c r="T258" s="21">
        <f t="shared" si="15"/>
        <v>41349.769293981481</v>
      </c>
    </row>
    <row r="259" spans="1:20" ht="49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 s="11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>
        <f t="shared" ref="P259:P322" si="17">IFERROR(ROUND(E259/L259,2),0)</f>
        <v>66.7</v>
      </c>
      <c r="Q259" s="16" t="s">
        <v>8308</v>
      </c>
      <c r="R259" s="11" t="s">
        <v>8313</v>
      </c>
      <c r="S259" s="21">
        <f t="shared" ref="S259:S322" si="18">(((J259/60)/60)/24)+DATE(1970,1,1)</f>
        <v>42479.626875000002</v>
      </c>
      <c r="T259" s="21">
        <f t="shared" ref="T259:T322" si="19">(((I259/60)/60)/24)+DATE(1970,1,1)</f>
        <v>42509.626875000002</v>
      </c>
    </row>
    <row r="260" spans="1:20" ht="49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 s="11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6" t="s">
        <v>8308</v>
      </c>
      <c r="R260" s="11" t="s">
        <v>8313</v>
      </c>
      <c r="S260" s="21">
        <f t="shared" si="18"/>
        <v>40682.051689814813</v>
      </c>
      <c r="T260" s="21">
        <f t="shared" si="19"/>
        <v>40712.051689814813</v>
      </c>
    </row>
    <row r="261" spans="1:20" ht="49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 s="1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6" t="s">
        <v>8308</v>
      </c>
      <c r="R261" s="11" t="s">
        <v>8313</v>
      </c>
      <c r="S261" s="21">
        <f t="shared" si="18"/>
        <v>42072.738067129627</v>
      </c>
      <c r="T261" s="21">
        <f t="shared" si="19"/>
        <v>42102.738067129627</v>
      </c>
    </row>
    <row r="262" spans="1:20" ht="33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 s="11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6" t="s">
        <v>8308</v>
      </c>
      <c r="R262" s="11" t="s">
        <v>8313</v>
      </c>
      <c r="S262" s="21">
        <f t="shared" si="18"/>
        <v>40330.755543981482</v>
      </c>
      <c r="T262" s="21">
        <f t="shared" si="19"/>
        <v>40376.415972222225</v>
      </c>
    </row>
    <row r="263" spans="1:20" ht="33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 s="11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6" t="s">
        <v>8308</v>
      </c>
      <c r="R263" s="11" t="s">
        <v>8313</v>
      </c>
      <c r="S263" s="21">
        <f t="shared" si="18"/>
        <v>41017.885462962964</v>
      </c>
      <c r="T263" s="21">
        <f t="shared" si="19"/>
        <v>41067.621527777781</v>
      </c>
    </row>
    <row r="264" spans="1:20" ht="33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 s="11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6" t="s">
        <v>8308</v>
      </c>
      <c r="R264" s="11" t="s">
        <v>8313</v>
      </c>
      <c r="S264" s="21">
        <f t="shared" si="18"/>
        <v>40555.24800925926</v>
      </c>
      <c r="T264" s="21">
        <f t="shared" si="19"/>
        <v>40600.24800925926</v>
      </c>
    </row>
    <row r="265" spans="1:20" ht="65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 s="11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6" t="s">
        <v>8308</v>
      </c>
      <c r="R265" s="11" t="s">
        <v>8313</v>
      </c>
      <c r="S265" s="21">
        <f t="shared" si="18"/>
        <v>41149.954791666663</v>
      </c>
      <c r="T265" s="21">
        <f t="shared" si="19"/>
        <v>41179.954791666663</v>
      </c>
    </row>
    <row r="266" spans="1:20" ht="65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 s="11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6" t="s">
        <v>8308</v>
      </c>
      <c r="R266" s="11" t="s">
        <v>8313</v>
      </c>
      <c r="S266" s="21">
        <f t="shared" si="18"/>
        <v>41010.620312500003</v>
      </c>
      <c r="T266" s="21">
        <f t="shared" si="19"/>
        <v>41040.620312500003</v>
      </c>
    </row>
    <row r="267" spans="1:20" ht="65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 s="11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6" t="s">
        <v>8308</v>
      </c>
      <c r="R267" s="11" t="s">
        <v>8313</v>
      </c>
      <c r="S267" s="21">
        <f t="shared" si="18"/>
        <v>40267.245717592588</v>
      </c>
      <c r="T267" s="21">
        <f t="shared" si="19"/>
        <v>40308.844444444447</v>
      </c>
    </row>
    <row r="268" spans="1:20" ht="49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 s="11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6" t="s">
        <v>8308</v>
      </c>
      <c r="R268" s="11" t="s">
        <v>8313</v>
      </c>
      <c r="S268" s="21">
        <f t="shared" si="18"/>
        <v>40205.174849537041</v>
      </c>
      <c r="T268" s="21">
        <f t="shared" si="19"/>
        <v>40291.160416666666</v>
      </c>
    </row>
    <row r="269" spans="1:20" ht="49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 s="11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6" t="s">
        <v>8308</v>
      </c>
      <c r="R269" s="11" t="s">
        <v>8313</v>
      </c>
      <c r="S269" s="21">
        <f t="shared" si="18"/>
        <v>41785.452534722222</v>
      </c>
      <c r="T269" s="21">
        <f t="shared" si="19"/>
        <v>41815.452534722222</v>
      </c>
    </row>
    <row r="270" spans="1:20" ht="49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 s="11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6" t="s">
        <v>8308</v>
      </c>
      <c r="R270" s="11" t="s">
        <v>8313</v>
      </c>
      <c r="S270" s="21">
        <f t="shared" si="18"/>
        <v>40809.15252314815</v>
      </c>
      <c r="T270" s="21">
        <f t="shared" si="19"/>
        <v>40854.194189814814</v>
      </c>
    </row>
    <row r="271" spans="1:20" ht="49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 s="1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6" t="s">
        <v>8308</v>
      </c>
      <c r="R271" s="11" t="s">
        <v>8313</v>
      </c>
      <c r="S271" s="21">
        <f t="shared" si="18"/>
        <v>42758.197013888886</v>
      </c>
      <c r="T271" s="21">
        <f t="shared" si="19"/>
        <v>42788.197013888886</v>
      </c>
    </row>
    <row r="272" spans="1:20" ht="49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 s="11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6" t="s">
        <v>8308</v>
      </c>
      <c r="R272" s="11" t="s">
        <v>8313</v>
      </c>
      <c r="S272" s="21">
        <f t="shared" si="18"/>
        <v>40637.866550925923</v>
      </c>
      <c r="T272" s="21">
        <f t="shared" si="19"/>
        <v>40688.166666666664</v>
      </c>
    </row>
    <row r="273" spans="1:20" ht="49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 s="11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6" t="s">
        <v>8308</v>
      </c>
      <c r="R273" s="11" t="s">
        <v>8313</v>
      </c>
      <c r="S273" s="21">
        <f t="shared" si="18"/>
        <v>41612.10024305556</v>
      </c>
      <c r="T273" s="21">
        <f t="shared" si="19"/>
        <v>41641.333333333336</v>
      </c>
    </row>
    <row r="274" spans="1:20" ht="49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 s="11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6" t="s">
        <v>8308</v>
      </c>
      <c r="R274" s="11" t="s">
        <v>8313</v>
      </c>
      <c r="S274" s="21">
        <f t="shared" si="18"/>
        <v>40235.900358796294</v>
      </c>
      <c r="T274" s="21">
        <f t="shared" si="19"/>
        <v>40296.78402777778</v>
      </c>
    </row>
    <row r="275" spans="1:20" ht="49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 s="11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6" t="s">
        <v>8308</v>
      </c>
      <c r="R275" s="11" t="s">
        <v>8313</v>
      </c>
      <c r="S275" s="21">
        <f t="shared" si="18"/>
        <v>40697.498449074075</v>
      </c>
      <c r="T275" s="21">
        <f t="shared" si="19"/>
        <v>40727.498449074075</v>
      </c>
    </row>
    <row r="276" spans="1:20" ht="49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 s="11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6" t="s">
        <v>8308</v>
      </c>
      <c r="R276" s="11" t="s">
        <v>8313</v>
      </c>
      <c r="S276" s="21">
        <f t="shared" si="18"/>
        <v>40969.912372685183</v>
      </c>
      <c r="T276" s="21">
        <f t="shared" si="19"/>
        <v>41004.290972222225</v>
      </c>
    </row>
    <row r="277" spans="1:20" ht="49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 s="11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6" t="s">
        <v>8308</v>
      </c>
      <c r="R277" s="11" t="s">
        <v>8313</v>
      </c>
      <c r="S277" s="21">
        <f t="shared" si="18"/>
        <v>41193.032013888893</v>
      </c>
      <c r="T277" s="21">
        <f t="shared" si="19"/>
        <v>41223.073680555557</v>
      </c>
    </row>
    <row r="278" spans="1:20" ht="49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 s="11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6" t="s">
        <v>8308</v>
      </c>
      <c r="R278" s="11" t="s">
        <v>8313</v>
      </c>
      <c r="S278" s="21">
        <f t="shared" si="18"/>
        <v>40967.081874999996</v>
      </c>
      <c r="T278" s="21">
        <f t="shared" si="19"/>
        <v>41027.040208333332</v>
      </c>
    </row>
    <row r="279" spans="1:20" ht="49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 s="11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6" t="s">
        <v>8308</v>
      </c>
      <c r="R279" s="11" t="s">
        <v>8313</v>
      </c>
      <c r="S279" s="21">
        <f t="shared" si="18"/>
        <v>42117.891423611116</v>
      </c>
      <c r="T279" s="21">
        <f t="shared" si="19"/>
        <v>42147.891423611116</v>
      </c>
    </row>
    <row r="280" spans="1:20" ht="33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 s="11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6" t="s">
        <v>8308</v>
      </c>
      <c r="R280" s="11" t="s">
        <v>8313</v>
      </c>
      <c r="S280" s="21">
        <f t="shared" si="18"/>
        <v>41164.040960648148</v>
      </c>
      <c r="T280" s="21">
        <f t="shared" si="19"/>
        <v>41194.040960648148</v>
      </c>
    </row>
    <row r="281" spans="1:20" ht="49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 s="1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6" t="s">
        <v>8308</v>
      </c>
      <c r="R281" s="11" t="s">
        <v>8313</v>
      </c>
      <c r="S281" s="21">
        <f t="shared" si="18"/>
        <v>42759.244166666671</v>
      </c>
      <c r="T281" s="21">
        <f t="shared" si="19"/>
        <v>42793.084027777775</v>
      </c>
    </row>
    <row r="282" spans="1:20" ht="49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 s="11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6" t="s">
        <v>8308</v>
      </c>
      <c r="R282" s="11" t="s">
        <v>8313</v>
      </c>
      <c r="S282" s="21">
        <f t="shared" si="18"/>
        <v>41744.590682870366</v>
      </c>
      <c r="T282" s="21">
        <f t="shared" si="19"/>
        <v>41789.590682870366</v>
      </c>
    </row>
    <row r="283" spans="1:20" ht="49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 s="11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6" t="s">
        <v>8308</v>
      </c>
      <c r="R283" s="11" t="s">
        <v>8313</v>
      </c>
      <c r="S283" s="21">
        <f t="shared" si="18"/>
        <v>39950.163344907407</v>
      </c>
      <c r="T283" s="21">
        <f t="shared" si="19"/>
        <v>40035.80972222222</v>
      </c>
    </row>
    <row r="284" spans="1:20" ht="49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 s="11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6" t="s">
        <v>8308</v>
      </c>
      <c r="R284" s="11" t="s">
        <v>8313</v>
      </c>
      <c r="S284" s="21">
        <f t="shared" si="18"/>
        <v>40194.920046296298</v>
      </c>
      <c r="T284" s="21">
        <f t="shared" si="19"/>
        <v>40231.916666666664</v>
      </c>
    </row>
    <row r="285" spans="1:20" ht="33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 s="11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6" t="s">
        <v>8308</v>
      </c>
      <c r="R285" s="11" t="s">
        <v>8313</v>
      </c>
      <c r="S285" s="21">
        <f t="shared" si="18"/>
        <v>40675.71</v>
      </c>
      <c r="T285" s="21">
        <f t="shared" si="19"/>
        <v>40695.207638888889</v>
      </c>
    </row>
    <row r="286" spans="1:20" ht="49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 s="11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6" t="s">
        <v>8308</v>
      </c>
      <c r="R286" s="11" t="s">
        <v>8313</v>
      </c>
      <c r="S286" s="21">
        <f t="shared" si="18"/>
        <v>40904.738194444442</v>
      </c>
      <c r="T286" s="21">
        <f t="shared" si="19"/>
        <v>40929.738194444442</v>
      </c>
    </row>
    <row r="287" spans="1:20" ht="49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 s="11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6" t="s">
        <v>8308</v>
      </c>
      <c r="R287" s="11" t="s">
        <v>8313</v>
      </c>
      <c r="S287" s="21">
        <f t="shared" si="18"/>
        <v>41506.756111111114</v>
      </c>
      <c r="T287" s="21">
        <f t="shared" si="19"/>
        <v>41536.756111111114</v>
      </c>
    </row>
    <row r="288" spans="1:20" ht="49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 s="11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6" t="s">
        <v>8308</v>
      </c>
      <c r="R288" s="11" t="s">
        <v>8313</v>
      </c>
      <c r="S288" s="21">
        <f t="shared" si="18"/>
        <v>41313.816249999996</v>
      </c>
      <c r="T288" s="21">
        <f t="shared" si="19"/>
        <v>41358.774583333332</v>
      </c>
    </row>
    <row r="289" spans="1:20" ht="33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 s="11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6" t="s">
        <v>8308</v>
      </c>
      <c r="R289" s="11" t="s">
        <v>8313</v>
      </c>
      <c r="S289" s="21">
        <f t="shared" si="18"/>
        <v>41184.277986111112</v>
      </c>
      <c r="T289" s="21">
        <f t="shared" si="19"/>
        <v>41215.166666666664</v>
      </c>
    </row>
    <row r="290" spans="1:20" ht="49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 s="11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6" t="s">
        <v>8308</v>
      </c>
      <c r="R290" s="11" t="s">
        <v>8313</v>
      </c>
      <c r="S290" s="21">
        <f t="shared" si="18"/>
        <v>41051.168900462959</v>
      </c>
      <c r="T290" s="21">
        <f t="shared" si="19"/>
        <v>41086.168900462959</v>
      </c>
    </row>
    <row r="291" spans="1:20" ht="49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 s="1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6" t="s">
        <v>8308</v>
      </c>
      <c r="R291" s="11" t="s">
        <v>8313</v>
      </c>
      <c r="S291" s="21">
        <f t="shared" si="18"/>
        <v>41550.456412037034</v>
      </c>
      <c r="T291" s="21">
        <f t="shared" si="19"/>
        <v>41580.456412037034</v>
      </c>
    </row>
    <row r="292" spans="1:20" ht="33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 s="11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6" t="s">
        <v>8308</v>
      </c>
      <c r="R292" s="11" t="s">
        <v>8313</v>
      </c>
      <c r="S292" s="21">
        <f t="shared" si="18"/>
        <v>40526.36917824074</v>
      </c>
      <c r="T292" s="21">
        <f t="shared" si="19"/>
        <v>40576.332638888889</v>
      </c>
    </row>
    <row r="293" spans="1:20" ht="49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 s="11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6" t="s">
        <v>8308</v>
      </c>
      <c r="R293" s="11" t="s">
        <v>8313</v>
      </c>
      <c r="S293" s="21">
        <f t="shared" si="18"/>
        <v>41376.769050925926</v>
      </c>
      <c r="T293" s="21">
        <f t="shared" si="19"/>
        <v>41395.000694444447</v>
      </c>
    </row>
    <row r="294" spans="1:20" ht="49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 s="11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6" t="s">
        <v>8308</v>
      </c>
      <c r="R294" s="11" t="s">
        <v>8313</v>
      </c>
      <c r="S294" s="21">
        <f t="shared" si="18"/>
        <v>40812.803229166668</v>
      </c>
      <c r="T294" s="21">
        <f t="shared" si="19"/>
        <v>40845.165972222225</v>
      </c>
    </row>
    <row r="295" spans="1:20" ht="49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 s="11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6" t="s">
        <v>8308</v>
      </c>
      <c r="R295" s="11" t="s">
        <v>8313</v>
      </c>
      <c r="S295" s="21">
        <f t="shared" si="18"/>
        <v>41719.667986111112</v>
      </c>
      <c r="T295" s="21">
        <f t="shared" si="19"/>
        <v>41749.667986111112</v>
      </c>
    </row>
    <row r="296" spans="1:20" ht="49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 s="11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6" t="s">
        <v>8308</v>
      </c>
      <c r="R296" s="11" t="s">
        <v>8313</v>
      </c>
      <c r="S296" s="21">
        <f t="shared" si="18"/>
        <v>40343.084421296298</v>
      </c>
      <c r="T296" s="21">
        <f t="shared" si="19"/>
        <v>40378.666666666664</v>
      </c>
    </row>
    <row r="297" spans="1:20" ht="49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 s="11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6" t="s">
        <v>8308</v>
      </c>
      <c r="R297" s="11" t="s">
        <v>8313</v>
      </c>
      <c r="S297" s="21">
        <f t="shared" si="18"/>
        <v>41519.004733796297</v>
      </c>
      <c r="T297" s="21">
        <f t="shared" si="19"/>
        <v>41579</v>
      </c>
    </row>
    <row r="298" spans="1:20" ht="49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 s="11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6" t="s">
        <v>8308</v>
      </c>
      <c r="R298" s="11" t="s">
        <v>8313</v>
      </c>
      <c r="S298" s="21">
        <f t="shared" si="18"/>
        <v>41134.475497685184</v>
      </c>
      <c r="T298" s="21">
        <f t="shared" si="19"/>
        <v>41159.475497685184</v>
      </c>
    </row>
    <row r="299" spans="1:20" ht="49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 s="11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6" t="s">
        <v>8308</v>
      </c>
      <c r="R299" s="11" t="s">
        <v>8313</v>
      </c>
      <c r="S299" s="21">
        <f t="shared" si="18"/>
        <v>42089.72802083334</v>
      </c>
      <c r="T299" s="21">
        <f t="shared" si="19"/>
        <v>42125.165972222225</v>
      </c>
    </row>
    <row r="300" spans="1:20" ht="33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 s="11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6" t="s">
        <v>8308</v>
      </c>
      <c r="R300" s="11" t="s">
        <v>8313</v>
      </c>
      <c r="S300" s="21">
        <f t="shared" si="18"/>
        <v>41709.463518518518</v>
      </c>
      <c r="T300" s="21">
        <f t="shared" si="19"/>
        <v>41768.875</v>
      </c>
    </row>
    <row r="301" spans="1:20" ht="49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 s="1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6" t="s">
        <v>8308</v>
      </c>
      <c r="R301" s="11" t="s">
        <v>8313</v>
      </c>
      <c r="S301" s="21">
        <f t="shared" si="18"/>
        <v>40469.225231481483</v>
      </c>
      <c r="T301" s="21">
        <f t="shared" si="19"/>
        <v>40499.266898148147</v>
      </c>
    </row>
    <row r="302" spans="1:20" ht="49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 s="11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6" t="s">
        <v>8308</v>
      </c>
      <c r="R302" s="11" t="s">
        <v>8313</v>
      </c>
      <c r="S302" s="21">
        <f t="shared" si="18"/>
        <v>40626.959930555553</v>
      </c>
      <c r="T302" s="21">
        <f t="shared" si="19"/>
        <v>40657.959930555553</v>
      </c>
    </row>
    <row r="303" spans="1:20" ht="49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 s="11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6" t="s">
        <v>8308</v>
      </c>
      <c r="R303" s="11" t="s">
        <v>8313</v>
      </c>
      <c r="S303" s="21">
        <f t="shared" si="18"/>
        <v>41312.737673611111</v>
      </c>
      <c r="T303" s="21">
        <f t="shared" si="19"/>
        <v>41352.696006944447</v>
      </c>
    </row>
    <row r="304" spans="1:20" ht="65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 s="11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6" t="s">
        <v>8308</v>
      </c>
      <c r="R304" s="11" t="s">
        <v>8313</v>
      </c>
      <c r="S304" s="21">
        <f t="shared" si="18"/>
        <v>40933.856921296298</v>
      </c>
      <c r="T304" s="21">
        <f t="shared" si="19"/>
        <v>40963.856921296298</v>
      </c>
    </row>
    <row r="305" spans="1:20" ht="49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 s="11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6" t="s">
        <v>8308</v>
      </c>
      <c r="R305" s="11" t="s">
        <v>8313</v>
      </c>
      <c r="S305" s="21">
        <f t="shared" si="18"/>
        <v>41032.071134259262</v>
      </c>
      <c r="T305" s="21">
        <f t="shared" si="19"/>
        <v>41062.071134259262</v>
      </c>
    </row>
    <row r="306" spans="1:20" ht="33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 s="11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6" t="s">
        <v>8308</v>
      </c>
      <c r="R306" s="11" t="s">
        <v>8313</v>
      </c>
      <c r="S306" s="21">
        <f t="shared" si="18"/>
        <v>41114.094872685186</v>
      </c>
      <c r="T306" s="21">
        <f t="shared" si="19"/>
        <v>41153.083333333336</v>
      </c>
    </row>
    <row r="307" spans="1:20" ht="33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 s="11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6" t="s">
        <v>8308</v>
      </c>
      <c r="R307" s="11" t="s">
        <v>8313</v>
      </c>
      <c r="S307" s="21">
        <f t="shared" si="18"/>
        <v>40948.630196759259</v>
      </c>
      <c r="T307" s="21">
        <f t="shared" si="19"/>
        <v>40978.630196759259</v>
      </c>
    </row>
    <row r="308" spans="1:20" ht="33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 s="11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6" t="s">
        <v>8308</v>
      </c>
      <c r="R308" s="11" t="s">
        <v>8313</v>
      </c>
      <c r="S308" s="21">
        <f t="shared" si="18"/>
        <v>41333.837187500001</v>
      </c>
      <c r="T308" s="21">
        <f t="shared" si="19"/>
        <v>41353.795520833337</v>
      </c>
    </row>
    <row r="309" spans="1:20" ht="21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 s="11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6" t="s">
        <v>8308</v>
      </c>
      <c r="R309" s="11" t="s">
        <v>8313</v>
      </c>
      <c r="S309" s="21">
        <f t="shared" si="18"/>
        <v>41282.944456018515</v>
      </c>
      <c r="T309" s="21">
        <f t="shared" si="19"/>
        <v>41312.944456018515</v>
      </c>
    </row>
    <row r="310" spans="1:20" ht="49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 s="11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6" t="s">
        <v>8308</v>
      </c>
      <c r="R310" s="11" t="s">
        <v>8313</v>
      </c>
      <c r="S310" s="21">
        <f t="shared" si="18"/>
        <v>40567.694560185184</v>
      </c>
      <c r="T310" s="21">
        <f t="shared" si="19"/>
        <v>40612.694560185184</v>
      </c>
    </row>
    <row r="311" spans="1:20" ht="49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 s="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6" t="s">
        <v>8308</v>
      </c>
      <c r="R311" s="11" t="s">
        <v>8313</v>
      </c>
      <c r="S311" s="21">
        <f t="shared" si="18"/>
        <v>41134.751550925925</v>
      </c>
      <c r="T311" s="21">
        <f t="shared" si="19"/>
        <v>41155.751550925925</v>
      </c>
    </row>
    <row r="312" spans="1:20" ht="49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 s="11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6" t="s">
        <v>8308</v>
      </c>
      <c r="R312" s="11" t="s">
        <v>8313</v>
      </c>
      <c r="S312" s="21">
        <f t="shared" si="18"/>
        <v>40821.183136574073</v>
      </c>
      <c r="T312" s="21">
        <f t="shared" si="19"/>
        <v>40836.083333333336</v>
      </c>
    </row>
    <row r="313" spans="1:20" ht="49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 s="11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6" t="s">
        <v>8308</v>
      </c>
      <c r="R313" s="11" t="s">
        <v>8313</v>
      </c>
      <c r="S313" s="21">
        <f t="shared" si="18"/>
        <v>40868.219814814816</v>
      </c>
      <c r="T313" s="21">
        <f t="shared" si="19"/>
        <v>40909.332638888889</v>
      </c>
    </row>
    <row r="314" spans="1:20" ht="49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 s="11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6" t="s">
        <v>8308</v>
      </c>
      <c r="R314" s="11" t="s">
        <v>8313</v>
      </c>
      <c r="S314" s="21">
        <f t="shared" si="18"/>
        <v>41348.877685185187</v>
      </c>
      <c r="T314" s="21">
        <f t="shared" si="19"/>
        <v>41378.877685185187</v>
      </c>
    </row>
    <row r="315" spans="1:20" ht="49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 s="11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6" t="s">
        <v>8308</v>
      </c>
      <c r="R315" s="11" t="s">
        <v>8313</v>
      </c>
      <c r="S315" s="21">
        <f t="shared" si="18"/>
        <v>40357.227939814817</v>
      </c>
      <c r="T315" s="21">
        <f t="shared" si="19"/>
        <v>40401.665972222225</v>
      </c>
    </row>
    <row r="316" spans="1:20" ht="49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 s="11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6" t="s">
        <v>8308</v>
      </c>
      <c r="R316" s="11" t="s">
        <v>8313</v>
      </c>
      <c r="S316" s="21">
        <f t="shared" si="18"/>
        <v>41304.833194444444</v>
      </c>
      <c r="T316" s="21">
        <f t="shared" si="19"/>
        <v>41334.833194444444</v>
      </c>
    </row>
    <row r="317" spans="1:20" ht="49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 s="11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6" t="s">
        <v>8308</v>
      </c>
      <c r="R317" s="11" t="s">
        <v>8313</v>
      </c>
      <c r="S317" s="21">
        <f t="shared" si="18"/>
        <v>41113.77238425926</v>
      </c>
      <c r="T317" s="21">
        <f t="shared" si="19"/>
        <v>41143.77238425926</v>
      </c>
    </row>
    <row r="318" spans="1:20" ht="33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 s="11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6" t="s">
        <v>8308</v>
      </c>
      <c r="R318" s="11" t="s">
        <v>8313</v>
      </c>
      <c r="S318" s="21">
        <f t="shared" si="18"/>
        <v>41950.923576388886</v>
      </c>
      <c r="T318" s="21">
        <f t="shared" si="19"/>
        <v>41984.207638888889</v>
      </c>
    </row>
    <row r="319" spans="1:20" ht="33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 s="11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6" t="s">
        <v>8308</v>
      </c>
      <c r="R319" s="11" t="s">
        <v>8313</v>
      </c>
      <c r="S319" s="21">
        <f t="shared" si="18"/>
        <v>41589.676886574074</v>
      </c>
      <c r="T319" s="21">
        <f t="shared" si="19"/>
        <v>41619.676886574074</v>
      </c>
    </row>
    <row r="320" spans="1:20" ht="49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 s="11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6" t="s">
        <v>8308</v>
      </c>
      <c r="R320" s="11" t="s">
        <v>8313</v>
      </c>
      <c r="S320" s="21">
        <f t="shared" si="18"/>
        <v>41330.038784722223</v>
      </c>
      <c r="T320" s="21">
        <f t="shared" si="19"/>
        <v>41359.997118055559</v>
      </c>
    </row>
    <row r="321" spans="1:20" ht="65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 s="1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6" t="s">
        <v>8308</v>
      </c>
      <c r="R321" s="11" t="s">
        <v>8313</v>
      </c>
      <c r="S321" s="21">
        <f t="shared" si="18"/>
        <v>40123.83829861111</v>
      </c>
      <c r="T321" s="21">
        <f t="shared" si="19"/>
        <v>40211.332638888889</v>
      </c>
    </row>
    <row r="322" spans="1:20" ht="49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 s="11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>
        <f t="shared" si="17"/>
        <v>134.91</v>
      </c>
      <c r="Q322" s="16" t="s">
        <v>8308</v>
      </c>
      <c r="R322" s="11" t="s">
        <v>8313</v>
      </c>
      <c r="S322" s="21">
        <f t="shared" si="18"/>
        <v>42331.551307870366</v>
      </c>
      <c r="T322" s="21">
        <f t="shared" si="19"/>
        <v>42360.958333333328</v>
      </c>
    </row>
    <row r="323" spans="1:20" ht="49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 s="11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>
        <f t="shared" ref="P323:P386" si="21">IFERROR(ROUND(E323/L323,2),0)</f>
        <v>106.62</v>
      </c>
      <c r="Q323" s="16" t="s">
        <v>8308</v>
      </c>
      <c r="R323" s="11" t="s">
        <v>8313</v>
      </c>
      <c r="S323" s="21">
        <f t="shared" ref="S323:S386" si="22">(((J323/60)/60)/24)+DATE(1970,1,1)</f>
        <v>42647.446597222224</v>
      </c>
      <c r="T323" s="21">
        <f t="shared" ref="T323:T386" si="23">(((I323/60)/60)/24)+DATE(1970,1,1)</f>
        <v>42682.488263888896</v>
      </c>
    </row>
    <row r="324" spans="1:20" ht="49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 s="11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6" t="s">
        <v>8308</v>
      </c>
      <c r="R324" s="11" t="s">
        <v>8313</v>
      </c>
      <c r="S324" s="21">
        <f t="shared" si="22"/>
        <v>42473.57</v>
      </c>
      <c r="T324" s="21">
        <f t="shared" si="23"/>
        <v>42503.57</v>
      </c>
    </row>
    <row r="325" spans="1:20" ht="49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 s="11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6" t="s">
        <v>8308</v>
      </c>
      <c r="R325" s="11" t="s">
        <v>8313</v>
      </c>
      <c r="S325" s="21">
        <f t="shared" si="22"/>
        <v>42697.32136574074</v>
      </c>
      <c r="T325" s="21">
        <f t="shared" si="23"/>
        <v>42725.332638888889</v>
      </c>
    </row>
    <row r="326" spans="1:20" ht="49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 s="11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6" t="s">
        <v>8308</v>
      </c>
      <c r="R326" s="11" t="s">
        <v>8313</v>
      </c>
      <c r="S326" s="21">
        <f t="shared" si="22"/>
        <v>42184.626250000001</v>
      </c>
      <c r="T326" s="21">
        <f t="shared" si="23"/>
        <v>42217.626250000001</v>
      </c>
    </row>
    <row r="327" spans="1:20" ht="49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 s="11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6" t="s">
        <v>8308</v>
      </c>
      <c r="R327" s="11" t="s">
        <v>8313</v>
      </c>
      <c r="S327" s="21">
        <f t="shared" si="22"/>
        <v>42689.187881944439</v>
      </c>
      <c r="T327" s="21">
        <f t="shared" si="23"/>
        <v>42724.187881944439</v>
      </c>
    </row>
    <row r="328" spans="1:20" ht="49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 s="11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6" t="s">
        <v>8308</v>
      </c>
      <c r="R328" s="11" t="s">
        <v>8313</v>
      </c>
      <c r="S328" s="21">
        <f t="shared" si="22"/>
        <v>42775.314884259264</v>
      </c>
      <c r="T328" s="21">
        <f t="shared" si="23"/>
        <v>42808.956250000003</v>
      </c>
    </row>
    <row r="329" spans="1:20" ht="49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 s="11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6" t="s">
        <v>8308</v>
      </c>
      <c r="R329" s="11" t="s">
        <v>8313</v>
      </c>
      <c r="S329" s="21">
        <f t="shared" si="22"/>
        <v>42058.235289351855</v>
      </c>
      <c r="T329" s="21">
        <f t="shared" si="23"/>
        <v>42085.333333333328</v>
      </c>
    </row>
    <row r="330" spans="1:20" ht="49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 s="11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6" t="s">
        <v>8308</v>
      </c>
      <c r="R330" s="11" t="s">
        <v>8313</v>
      </c>
      <c r="S330" s="21">
        <f t="shared" si="22"/>
        <v>42278.946620370371</v>
      </c>
      <c r="T330" s="21">
        <f t="shared" si="23"/>
        <v>42309.166666666672</v>
      </c>
    </row>
    <row r="331" spans="1:20" ht="49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 s="1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6" t="s">
        <v>8308</v>
      </c>
      <c r="R331" s="11" t="s">
        <v>8313</v>
      </c>
      <c r="S331" s="21">
        <f t="shared" si="22"/>
        <v>42291.46674768519</v>
      </c>
      <c r="T331" s="21">
        <f t="shared" si="23"/>
        <v>42315.166666666672</v>
      </c>
    </row>
    <row r="332" spans="1:20" ht="49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 s="11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6" t="s">
        <v>8308</v>
      </c>
      <c r="R332" s="11" t="s">
        <v>8313</v>
      </c>
      <c r="S332" s="21">
        <f t="shared" si="22"/>
        <v>41379.515775462962</v>
      </c>
      <c r="T332" s="21">
        <f t="shared" si="23"/>
        <v>41411.165972222225</v>
      </c>
    </row>
    <row r="333" spans="1:20" ht="49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 s="11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6" t="s">
        <v>8308</v>
      </c>
      <c r="R333" s="11" t="s">
        <v>8313</v>
      </c>
      <c r="S333" s="21">
        <f t="shared" si="22"/>
        <v>42507.581412037034</v>
      </c>
      <c r="T333" s="21">
        <f t="shared" si="23"/>
        <v>42538.581412037034</v>
      </c>
    </row>
    <row r="334" spans="1:20" ht="49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 s="11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6" t="s">
        <v>8308</v>
      </c>
      <c r="R334" s="11" t="s">
        <v>8313</v>
      </c>
      <c r="S334" s="21">
        <f t="shared" si="22"/>
        <v>42263.680289351847</v>
      </c>
      <c r="T334" s="21">
        <f t="shared" si="23"/>
        <v>42305.333333333328</v>
      </c>
    </row>
    <row r="335" spans="1:20" ht="49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 s="11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6" t="s">
        <v>8308</v>
      </c>
      <c r="R335" s="11" t="s">
        <v>8313</v>
      </c>
      <c r="S335" s="21">
        <f t="shared" si="22"/>
        <v>42437.636469907404</v>
      </c>
      <c r="T335" s="21">
        <f t="shared" si="23"/>
        <v>42467.59480324074</v>
      </c>
    </row>
    <row r="336" spans="1:20" ht="49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 s="11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6" t="s">
        <v>8308</v>
      </c>
      <c r="R336" s="11" t="s">
        <v>8313</v>
      </c>
      <c r="S336" s="21">
        <f t="shared" si="22"/>
        <v>42101.682372685187</v>
      </c>
      <c r="T336" s="21">
        <f t="shared" si="23"/>
        <v>42139.791666666672</v>
      </c>
    </row>
    <row r="337" spans="1:20" ht="49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 s="11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6" t="s">
        <v>8308</v>
      </c>
      <c r="R337" s="11" t="s">
        <v>8313</v>
      </c>
      <c r="S337" s="21">
        <f t="shared" si="22"/>
        <v>42101.737442129626</v>
      </c>
      <c r="T337" s="21">
        <f t="shared" si="23"/>
        <v>42132.916666666672</v>
      </c>
    </row>
    <row r="338" spans="1:20" ht="49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 s="11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6" t="s">
        <v>8308</v>
      </c>
      <c r="R338" s="11" t="s">
        <v>8313</v>
      </c>
      <c r="S338" s="21">
        <f t="shared" si="22"/>
        <v>42291.596273148149</v>
      </c>
      <c r="T338" s="21">
        <f t="shared" si="23"/>
        <v>42321.637939814813</v>
      </c>
    </row>
    <row r="339" spans="1:20" ht="49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 s="11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6" t="s">
        <v>8308</v>
      </c>
      <c r="R339" s="11" t="s">
        <v>8313</v>
      </c>
      <c r="S339" s="21">
        <f t="shared" si="22"/>
        <v>42047.128564814819</v>
      </c>
      <c r="T339" s="21">
        <f t="shared" si="23"/>
        <v>42077.086898148147</v>
      </c>
    </row>
    <row r="340" spans="1:20" ht="49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 s="11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6" t="s">
        <v>8308</v>
      </c>
      <c r="R340" s="11" t="s">
        <v>8313</v>
      </c>
      <c r="S340" s="21">
        <f t="shared" si="22"/>
        <v>42559.755671296298</v>
      </c>
      <c r="T340" s="21">
        <f t="shared" si="23"/>
        <v>42616.041666666672</v>
      </c>
    </row>
    <row r="341" spans="1:20" ht="49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 s="1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6" t="s">
        <v>8308</v>
      </c>
      <c r="R341" s="11" t="s">
        <v>8313</v>
      </c>
      <c r="S341" s="21">
        <f t="shared" si="22"/>
        <v>42093.760046296295</v>
      </c>
      <c r="T341" s="21">
        <f t="shared" si="23"/>
        <v>42123.760046296295</v>
      </c>
    </row>
    <row r="342" spans="1:20" ht="49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 s="11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6" t="s">
        <v>8308</v>
      </c>
      <c r="R342" s="11" t="s">
        <v>8313</v>
      </c>
      <c r="S342" s="21">
        <f t="shared" si="22"/>
        <v>42772.669062500005</v>
      </c>
      <c r="T342" s="21">
        <f t="shared" si="23"/>
        <v>42802.875</v>
      </c>
    </row>
    <row r="343" spans="1:20" ht="49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 s="11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6" t="s">
        <v>8308</v>
      </c>
      <c r="R343" s="11" t="s">
        <v>8313</v>
      </c>
      <c r="S343" s="21">
        <f t="shared" si="22"/>
        <v>41894.879606481481</v>
      </c>
      <c r="T343" s="21">
        <f t="shared" si="23"/>
        <v>41913.165972222225</v>
      </c>
    </row>
    <row r="344" spans="1:20" ht="33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 s="11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6" t="s">
        <v>8308</v>
      </c>
      <c r="R344" s="11" t="s">
        <v>8313</v>
      </c>
      <c r="S344" s="21">
        <f t="shared" si="22"/>
        <v>42459.780844907407</v>
      </c>
      <c r="T344" s="21">
        <f t="shared" si="23"/>
        <v>42489.780844907407</v>
      </c>
    </row>
    <row r="345" spans="1:20" ht="49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 s="11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6" t="s">
        <v>8308</v>
      </c>
      <c r="R345" s="11" t="s">
        <v>8313</v>
      </c>
      <c r="S345" s="21">
        <f t="shared" si="22"/>
        <v>41926.73778935185</v>
      </c>
      <c r="T345" s="21">
        <f t="shared" si="23"/>
        <v>41957.125</v>
      </c>
    </row>
    <row r="346" spans="1:20" ht="49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 s="11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6" t="s">
        <v>8308</v>
      </c>
      <c r="R346" s="11" t="s">
        <v>8313</v>
      </c>
      <c r="S346" s="21">
        <f t="shared" si="22"/>
        <v>42111.970995370371</v>
      </c>
      <c r="T346" s="21">
        <f t="shared" si="23"/>
        <v>42156.097222222219</v>
      </c>
    </row>
    <row r="347" spans="1:20" ht="49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 s="11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6" t="s">
        <v>8308</v>
      </c>
      <c r="R347" s="11" t="s">
        <v>8313</v>
      </c>
      <c r="S347" s="21">
        <f t="shared" si="22"/>
        <v>42114.944328703699</v>
      </c>
      <c r="T347" s="21">
        <f t="shared" si="23"/>
        <v>42144.944328703699</v>
      </c>
    </row>
    <row r="348" spans="1:20" ht="49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 s="11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6" t="s">
        <v>8308</v>
      </c>
      <c r="R348" s="11" t="s">
        <v>8313</v>
      </c>
      <c r="S348" s="21">
        <f t="shared" si="22"/>
        <v>42261.500243055561</v>
      </c>
      <c r="T348" s="21">
        <f t="shared" si="23"/>
        <v>42291.500243055561</v>
      </c>
    </row>
    <row r="349" spans="1:20" ht="49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 s="11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6" t="s">
        <v>8308</v>
      </c>
      <c r="R349" s="11" t="s">
        <v>8313</v>
      </c>
      <c r="S349" s="21">
        <f t="shared" si="22"/>
        <v>42292.495474537034</v>
      </c>
      <c r="T349" s="21">
        <f t="shared" si="23"/>
        <v>42322.537141203706</v>
      </c>
    </row>
    <row r="350" spans="1:20" ht="49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 s="11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6" t="s">
        <v>8308</v>
      </c>
      <c r="R350" s="11" t="s">
        <v>8313</v>
      </c>
      <c r="S350" s="21">
        <f t="shared" si="22"/>
        <v>42207.58699074074</v>
      </c>
      <c r="T350" s="21">
        <f t="shared" si="23"/>
        <v>42237.58699074074</v>
      </c>
    </row>
    <row r="351" spans="1:20" ht="33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 s="1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6" t="s">
        <v>8308</v>
      </c>
      <c r="R351" s="11" t="s">
        <v>8313</v>
      </c>
      <c r="S351" s="21">
        <f t="shared" si="22"/>
        <v>42760.498935185184</v>
      </c>
      <c r="T351" s="21">
        <f t="shared" si="23"/>
        <v>42790.498935185184</v>
      </c>
    </row>
    <row r="352" spans="1:20" ht="49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 s="11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6" t="s">
        <v>8308</v>
      </c>
      <c r="R352" s="11" t="s">
        <v>8313</v>
      </c>
      <c r="S352" s="21">
        <f t="shared" si="22"/>
        <v>42586.066076388888</v>
      </c>
      <c r="T352" s="21">
        <f t="shared" si="23"/>
        <v>42624.165972222225</v>
      </c>
    </row>
    <row r="353" spans="1:20" ht="49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 s="11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6" t="s">
        <v>8308</v>
      </c>
      <c r="R353" s="11" t="s">
        <v>8313</v>
      </c>
      <c r="S353" s="21">
        <f t="shared" si="22"/>
        <v>42427.964745370366</v>
      </c>
      <c r="T353" s="21">
        <f t="shared" si="23"/>
        <v>42467.923078703709</v>
      </c>
    </row>
    <row r="354" spans="1:20" ht="49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 s="11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6" t="s">
        <v>8308</v>
      </c>
      <c r="R354" s="11" t="s">
        <v>8313</v>
      </c>
      <c r="S354" s="21">
        <f t="shared" si="22"/>
        <v>41890.167453703703</v>
      </c>
      <c r="T354" s="21">
        <f t="shared" si="23"/>
        <v>41920.167453703703</v>
      </c>
    </row>
    <row r="355" spans="1:20" ht="49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 s="11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6" t="s">
        <v>8308</v>
      </c>
      <c r="R355" s="11" t="s">
        <v>8313</v>
      </c>
      <c r="S355" s="21">
        <f t="shared" si="22"/>
        <v>42297.791886574079</v>
      </c>
      <c r="T355" s="21">
        <f t="shared" si="23"/>
        <v>42327.833553240736</v>
      </c>
    </row>
    <row r="356" spans="1:20" ht="49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 s="11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6" t="s">
        <v>8308</v>
      </c>
      <c r="R356" s="11" t="s">
        <v>8313</v>
      </c>
      <c r="S356" s="21">
        <f t="shared" si="22"/>
        <v>42438.827789351853</v>
      </c>
      <c r="T356" s="21">
        <f t="shared" si="23"/>
        <v>42468.786122685182</v>
      </c>
    </row>
    <row r="357" spans="1:20" ht="33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 s="11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6" t="s">
        <v>8308</v>
      </c>
      <c r="R357" s="11" t="s">
        <v>8313</v>
      </c>
      <c r="S357" s="21">
        <f t="shared" si="22"/>
        <v>41943.293912037036</v>
      </c>
      <c r="T357" s="21">
        <f t="shared" si="23"/>
        <v>41974.3355787037</v>
      </c>
    </row>
    <row r="358" spans="1:20" ht="33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 s="11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6" t="s">
        <v>8308</v>
      </c>
      <c r="R358" s="11" t="s">
        <v>8313</v>
      </c>
      <c r="S358" s="21">
        <f t="shared" si="22"/>
        <v>42415.803159722222</v>
      </c>
      <c r="T358" s="21">
        <f t="shared" si="23"/>
        <v>42445.761493055557</v>
      </c>
    </row>
    <row r="359" spans="1:20" ht="49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 s="11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6" t="s">
        <v>8308</v>
      </c>
      <c r="R359" s="11" t="s">
        <v>8313</v>
      </c>
      <c r="S359" s="21">
        <f t="shared" si="22"/>
        <v>42078.222187499996</v>
      </c>
      <c r="T359" s="21">
        <f t="shared" si="23"/>
        <v>42118.222187499996</v>
      </c>
    </row>
    <row r="360" spans="1:20" ht="49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 s="11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6" t="s">
        <v>8308</v>
      </c>
      <c r="R360" s="11" t="s">
        <v>8313</v>
      </c>
      <c r="S360" s="21">
        <f t="shared" si="22"/>
        <v>42507.860196759255</v>
      </c>
      <c r="T360" s="21">
        <f t="shared" si="23"/>
        <v>42536.625</v>
      </c>
    </row>
    <row r="361" spans="1:20" ht="49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 s="1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6" t="s">
        <v>8308</v>
      </c>
      <c r="R361" s="11" t="s">
        <v>8313</v>
      </c>
      <c r="S361" s="21">
        <f t="shared" si="22"/>
        <v>41935.070486111108</v>
      </c>
      <c r="T361" s="21">
        <f t="shared" si="23"/>
        <v>41957.216666666667</v>
      </c>
    </row>
    <row r="362" spans="1:20" ht="49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 s="11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6" t="s">
        <v>8308</v>
      </c>
      <c r="R362" s="11" t="s">
        <v>8313</v>
      </c>
      <c r="S362" s="21">
        <f t="shared" si="22"/>
        <v>42163.897916666669</v>
      </c>
      <c r="T362" s="21">
        <f t="shared" si="23"/>
        <v>42208.132638888885</v>
      </c>
    </row>
    <row r="363" spans="1:20" ht="49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 s="11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6" t="s">
        <v>8308</v>
      </c>
      <c r="R363" s="11" t="s">
        <v>8313</v>
      </c>
      <c r="S363" s="21">
        <f t="shared" si="22"/>
        <v>41936.001226851848</v>
      </c>
      <c r="T363" s="21">
        <f t="shared" si="23"/>
        <v>41966.042893518519</v>
      </c>
    </row>
    <row r="364" spans="1:20" ht="49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 s="11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6" t="s">
        <v>8308</v>
      </c>
      <c r="R364" s="11" t="s">
        <v>8313</v>
      </c>
      <c r="S364" s="21">
        <f t="shared" si="22"/>
        <v>41837.210543981484</v>
      </c>
      <c r="T364" s="21">
        <f t="shared" si="23"/>
        <v>41859</v>
      </c>
    </row>
    <row r="365" spans="1:20" ht="49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 s="11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6" t="s">
        <v>8308</v>
      </c>
      <c r="R365" s="11" t="s">
        <v>8313</v>
      </c>
      <c r="S365" s="21">
        <f t="shared" si="22"/>
        <v>40255.744629629626</v>
      </c>
      <c r="T365" s="21">
        <f t="shared" si="23"/>
        <v>40300.806944444441</v>
      </c>
    </row>
    <row r="366" spans="1:20" ht="49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 s="11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6" t="s">
        <v>8308</v>
      </c>
      <c r="R366" s="11" t="s">
        <v>8313</v>
      </c>
      <c r="S366" s="21">
        <f t="shared" si="22"/>
        <v>41780.859629629631</v>
      </c>
      <c r="T366" s="21">
        <f t="shared" si="23"/>
        <v>41811.165972222225</v>
      </c>
    </row>
    <row r="367" spans="1:20" ht="49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 s="11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6" t="s">
        <v>8308</v>
      </c>
      <c r="R367" s="11" t="s">
        <v>8313</v>
      </c>
      <c r="S367" s="21">
        <f t="shared" si="22"/>
        <v>41668.606469907405</v>
      </c>
      <c r="T367" s="21">
        <f t="shared" si="23"/>
        <v>41698.606469907405</v>
      </c>
    </row>
    <row r="368" spans="1:20" ht="49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 s="11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6" t="s">
        <v>8308</v>
      </c>
      <c r="R368" s="11" t="s">
        <v>8313</v>
      </c>
      <c r="S368" s="21">
        <f t="shared" si="22"/>
        <v>41019.793032407404</v>
      </c>
      <c r="T368" s="21">
        <f t="shared" si="23"/>
        <v>41049.793032407404</v>
      </c>
    </row>
    <row r="369" spans="1:20" ht="49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 s="11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6" t="s">
        <v>8308</v>
      </c>
      <c r="R369" s="11" t="s">
        <v>8313</v>
      </c>
      <c r="S369" s="21">
        <f t="shared" si="22"/>
        <v>41355.577291666668</v>
      </c>
      <c r="T369" s="21">
        <f t="shared" si="23"/>
        <v>41395.207638888889</v>
      </c>
    </row>
    <row r="370" spans="1:20" ht="49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 s="11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6" t="s">
        <v>8308</v>
      </c>
      <c r="R370" s="11" t="s">
        <v>8313</v>
      </c>
      <c r="S370" s="21">
        <f t="shared" si="22"/>
        <v>42043.605578703704</v>
      </c>
      <c r="T370" s="21">
        <f t="shared" si="23"/>
        <v>42078.563912037032</v>
      </c>
    </row>
    <row r="371" spans="1:20" ht="49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 s="1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6" t="s">
        <v>8308</v>
      </c>
      <c r="R371" s="11" t="s">
        <v>8313</v>
      </c>
      <c r="S371" s="21">
        <f t="shared" si="22"/>
        <v>40893.551724537036</v>
      </c>
      <c r="T371" s="21">
        <f t="shared" si="23"/>
        <v>40923.551724537036</v>
      </c>
    </row>
    <row r="372" spans="1:20" ht="49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 s="11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6" t="s">
        <v>8308</v>
      </c>
      <c r="R372" s="11" t="s">
        <v>8313</v>
      </c>
      <c r="S372" s="21">
        <f t="shared" si="22"/>
        <v>42711.795138888891</v>
      </c>
      <c r="T372" s="21">
        <f t="shared" si="23"/>
        <v>42741.795138888891</v>
      </c>
    </row>
    <row r="373" spans="1:20" ht="49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 s="11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6" t="s">
        <v>8308</v>
      </c>
      <c r="R373" s="11" t="s">
        <v>8313</v>
      </c>
      <c r="S373" s="21">
        <f t="shared" si="22"/>
        <v>41261.767812500002</v>
      </c>
      <c r="T373" s="21">
        <f t="shared" si="23"/>
        <v>41306.767812500002</v>
      </c>
    </row>
    <row r="374" spans="1:20" ht="33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 s="11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6" t="s">
        <v>8308</v>
      </c>
      <c r="R374" s="11" t="s">
        <v>8313</v>
      </c>
      <c r="S374" s="21">
        <f t="shared" si="22"/>
        <v>42425.576898148152</v>
      </c>
      <c r="T374" s="21">
        <f t="shared" si="23"/>
        <v>42465.666666666672</v>
      </c>
    </row>
    <row r="375" spans="1:20" ht="49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 s="11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6" t="s">
        <v>8308</v>
      </c>
      <c r="R375" s="11" t="s">
        <v>8313</v>
      </c>
      <c r="S375" s="21">
        <f t="shared" si="22"/>
        <v>41078.91201388889</v>
      </c>
      <c r="T375" s="21">
        <f t="shared" si="23"/>
        <v>41108.91201388889</v>
      </c>
    </row>
    <row r="376" spans="1:20" ht="49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 s="11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6" t="s">
        <v>8308</v>
      </c>
      <c r="R376" s="11" t="s">
        <v>8313</v>
      </c>
      <c r="S376" s="21">
        <f t="shared" si="22"/>
        <v>40757.889247685183</v>
      </c>
      <c r="T376" s="21">
        <f t="shared" si="23"/>
        <v>40802.889247685183</v>
      </c>
    </row>
    <row r="377" spans="1:20" ht="49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 s="11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6" t="s">
        <v>8308</v>
      </c>
      <c r="R377" s="11" t="s">
        <v>8313</v>
      </c>
      <c r="S377" s="21">
        <f t="shared" si="22"/>
        <v>41657.985081018516</v>
      </c>
      <c r="T377" s="21">
        <f t="shared" si="23"/>
        <v>41699.720833333333</v>
      </c>
    </row>
    <row r="378" spans="1:20" ht="49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 s="11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6" t="s">
        <v>8308</v>
      </c>
      <c r="R378" s="11" t="s">
        <v>8313</v>
      </c>
      <c r="S378" s="21">
        <f t="shared" si="22"/>
        <v>42576.452731481477</v>
      </c>
      <c r="T378" s="21">
        <f t="shared" si="23"/>
        <v>42607.452731481477</v>
      </c>
    </row>
    <row r="379" spans="1:20" ht="49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 s="11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6" t="s">
        <v>8308</v>
      </c>
      <c r="R379" s="11" t="s">
        <v>8313</v>
      </c>
      <c r="S379" s="21">
        <f t="shared" si="22"/>
        <v>42292.250787037032</v>
      </c>
      <c r="T379" s="21">
        <f t="shared" si="23"/>
        <v>42322.292361111111</v>
      </c>
    </row>
    <row r="380" spans="1:20" ht="49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 s="11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6" t="s">
        <v>8308</v>
      </c>
      <c r="R380" s="11" t="s">
        <v>8313</v>
      </c>
      <c r="S380" s="21">
        <f t="shared" si="22"/>
        <v>42370.571851851855</v>
      </c>
      <c r="T380" s="21">
        <f t="shared" si="23"/>
        <v>42394.994444444441</v>
      </c>
    </row>
    <row r="381" spans="1:20" ht="49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 s="1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6" t="s">
        <v>8308</v>
      </c>
      <c r="R381" s="11" t="s">
        <v>8313</v>
      </c>
      <c r="S381" s="21">
        <f t="shared" si="22"/>
        <v>40987.688333333332</v>
      </c>
      <c r="T381" s="21">
        <f t="shared" si="23"/>
        <v>41032.688333333332</v>
      </c>
    </row>
    <row r="382" spans="1:20" ht="49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 s="11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6" t="s">
        <v>8308</v>
      </c>
      <c r="R382" s="11" t="s">
        <v>8313</v>
      </c>
      <c r="S382" s="21">
        <f t="shared" si="22"/>
        <v>42367.719814814816</v>
      </c>
      <c r="T382" s="21">
        <f t="shared" si="23"/>
        <v>42392.719814814816</v>
      </c>
    </row>
    <row r="383" spans="1:20" ht="49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 s="11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6" t="s">
        <v>8308</v>
      </c>
      <c r="R383" s="11" t="s">
        <v>8313</v>
      </c>
      <c r="S383" s="21">
        <f t="shared" si="22"/>
        <v>41085.698113425926</v>
      </c>
      <c r="T383" s="21">
        <f t="shared" si="23"/>
        <v>41120.208333333336</v>
      </c>
    </row>
    <row r="384" spans="1:20" ht="49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 s="11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6" t="s">
        <v>8308</v>
      </c>
      <c r="R384" s="11" t="s">
        <v>8313</v>
      </c>
      <c r="S384" s="21">
        <f t="shared" si="22"/>
        <v>41144.709490740745</v>
      </c>
      <c r="T384" s="21">
        <f t="shared" si="23"/>
        <v>41158.709490740745</v>
      </c>
    </row>
    <row r="385" spans="1:20" ht="49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 s="11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6" t="s">
        <v>8308</v>
      </c>
      <c r="R385" s="11" t="s">
        <v>8313</v>
      </c>
      <c r="S385" s="21">
        <f t="shared" si="22"/>
        <v>41755.117581018516</v>
      </c>
      <c r="T385" s="21">
        <f t="shared" si="23"/>
        <v>41778.117581018516</v>
      </c>
    </row>
    <row r="386" spans="1:20" ht="49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 s="11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>
        <f t="shared" si="21"/>
        <v>58.54</v>
      </c>
      <c r="Q386" s="16" t="s">
        <v>8308</v>
      </c>
      <c r="R386" s="11" t="s">
        <v>8313</v>
      </c>
      <c r="S386" s="21">
        <f t="shared" si="22"/>
        <v>41980.781793981485</v>
      </c>
      <c r="T386" s="21">
        <f t="shared" si="23"/>
        <v>42010.781793981485</v>
      </c>
    </row>
    <row r="387" spans="1:20" ht="49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 s="11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>
        <f t="shared" ref="P387:P450" si="25">IFERROR(ROUND(E387/L387,2),0)</f>
        <v>111.8</v>
      </c>
      <c r="Q387" s="16" t="s">
        <v>8308</v>
      </c>
      <c r="R387" s="11" t="s">
        <v>8313</v>
      </c>
      <c r="S387" s="21">
        <f t="shared" ref="S387:S450" si="26">(((J387/60)/60)/24)+DATE(1970,1,1)</f>
        <v>41934.584502314814</v>
      </c>
      <c r="T387" s="21">
        <f t="shared" ref="T387:T450" si="27">(((I387/60)/60)/24)+DATE(1970,1,1)</f>
        <v>41964.626168981486</v>
      </c>
    </row>
    <row r="388" spans="1:20" ht="49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 s="11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6" t="s">
        <v>8308</v>
      </c>
      <c r="R388" s="11" t="s">
        <v>8313</v>
      </c>
      <c r="S388" s="21">
        <f t="shared" si="26"/>
        <v>42211.951284722221</v>
      </c>
      <c r="T388" s="21">
        <f t="shared" si="27"/>
        <v>42226.951284722221</v>
      </c>
    </row>
    <row r="389" spans="1:20" ht="49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 s="11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6" t="s">
        <v>8308</v>
      </c>
      <c r="R389" s="11" t="s">
        <v>8313</v>
      </c>
      <c r="S389" s="21">
        <f t="shared" si="26"/>
        <v>42200.67659722222</v>
      </c>
      <c r="T389" s="21">
        <f t="shared" si="27"/>
        <v>42231.25</v>
      </c>
    </row>
    <row r="390" spans="1:20" ht="49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 s="11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6" t="s">
        <v>8308</v>
      </c>
      <c r="R390" s="11" t="s">
        <v>8313</v>
      </c>
      <c r="S390" s="21">
        <f t="shared" si="26"/>
        <v>42549.076157407413</v>
      </c>
      <c r="T390" s="21">
        <f t="shared" si="27"/>
        <v>42579.076157407413</v>
      </c>
    </row>
    <row r="391" spans="1:20" ht="49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 s="1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6" t="s">
        <v>8308</v>
      </c>
      <c r="R391" s="11" t="s">
        <v>8313</v>
      </c>
      <c r="S391" s="21">
        <f t="shared" si="26"/>
        <v>41674.063078703701</v>
      </c>
      <c r="T391" s="21">
        <f t="shared" si="27"/>
        <v>41705.957638888889</v>
      </c>
    </row>
    <row r="392" spans="1:20" ht="49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 s="11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6" t="s">
        <v>8308</v>
      </c>
      <c r="R392" s="11" t="s">
        <v>8313</v>
      </c>
      <c r="S392" s="21">
        <f t="shared" si="26"/>
        <v>42112.036712962959</v>
      </c>
      <c r="T392" s="21">
        <f t="shared" si="27"/>
        <v>42132.036712962959</v>
      </c>
    </row>
    <row r="393" spans="1:20" ht="49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 s="11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6" t="s">
        <v>8308</v>
      </c>
      <c r="R393" s="11" t="s">
        <v>8313</v>
      </c>
      <c r="S393" s="21">
        <f t="shared" si="26"/>
        <v>40865.042256944449</v>
      </c>
      <c r="T393" s="21">
        <f t="shared" si="27"/>
        <v>40895.040972222225</v>
      </c>
    </row>
    <row r="394" spans="1:20" ht="49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 s="11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6" t="s">
        <v>8308</v>
      </c>
      <c r="R394" s="11" t="s">
        <v>8313</v>
      </c>
      <c r="S394" s="21">
        <f t="shared" si="26"/>
        <v>40763.717256944445</v>
      </c>
      <c r="T394" s="21">
        <f t="shared" si="27"/>
        <v>40794.125</v>
      </c>
    </row>
    <row r="395" spans="1:20" ht="33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 s="11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6" t="s">
        <v>8308</v>
      </c>
      <c r="R395" s="11" t="s">
        <v>8313</v>
      </c>
      <c r="S395" s="21">
        <f t="shared" si="26"/>
        <v>41526.708935185183</v>
      </c>
      <c r="T395" s="21">
        <f t="shared" si="27"/>
        <v>41557.708935185183</v>
      </c>
    </row>
    <row r="396" spans="1:20" ht="49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 s="11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6" t="s">
        <v>8308</v>
      </c>
      <c r="R396" s="11" t="s">
        <v>8313</v>
      </c>
      <c r="S396" s="21">
        <f t="shared" si="26"/>
        <v>42417.818078703705</v>
      </c>
      <c r="T396" s="21">
        <f t="shared" si="27"/>
        <v>42477.776412037041</v>
      </c>
    </row>
    <row r="397" spans="1:20" ht="49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 s="11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6" t="s">
        <v>8308</v>
      </c>
      <c r="R397" s="11" t="s">
        <v>8313</v>
      </c>
      <c r="S397" s="21">
        <f t="shared" si="26"/>
        <v>40990.909259259257</v>
      </c>
      <c r="T397" s="21">
        <f t="shared" si="27"/>
        <v>41026.897222222222</v>
      </c>
    </row>
    <row r="398" spans="1:20" ht="49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 s="11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6" t="s">
        <v>8308</v>
      </c>
      <c r="R398" s="11" t="s">
        <v>8313</v>
      </c>
      <c r="S398" s="21">
        <f t="shared" si="26"/>
        <v>41082.564884259256</v>
      </c>
      <c r="T398" s="21">
        <f t="shared" si="27"/>
        <v>41097.564884259256</v>
      </c>
    </row>
    <row r="399" spans="1:20" ht="65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 s="11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6" t="s">
        <v>8308</v>
      </c>
      <c r="R399" s="11" t="s">
        <v>8313</v>
      </c>
      <c r="S399" s="21">
        <f t="shared" si="26"/>
        <v>40379.776435185187</v>
      </c>
      <c r="T399" s="21">
        <f t="shared" si="27"/>
        <v>40422.155555555553</v>
      </c>
    </row>
    <row r="400" spans="1:20" ht="49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 s="11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6" t="s">
        <v>8308</v>
      </c>
      <c r="R400" s="11" t="s">
        <v>8313</v>
      </c>
      <c r="S400" s="21">
        <f t="shared" si="26"/>
        <v>42078.793124999997</v>
      </c>
      <c r="T400" s="21">
        <f t="shared" si="27"/>
        <v>42123.793124999997</v>
      </c>
    </row>
    <row r="401" spans="1:20" ht="49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 s="1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6" t="s">
        <v>8308</v>
      </c>
      <c r="R401" s="11" t="s">
        <v>8313</v>
      </c>
      <c r="S401" s="21">
        <f t="shared" si="26"/>
        <v>42687.875775462962</v>
      </c>
      <c r="T401" s="21">
        <f t="shared" si="27"/>
        <v>42718.5</v>
      </c>
    </row>
    <row r="402" spans="1:20" ht="49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 s="11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6" t="s">
        <v>8308</v>
      </c>
      <c r="R402" s="11" t="s">
        <v>8313</v>
      </c>
      <c r="S402" s="21">
        <f t="shared" si="26"/>
        <v>41745.635960648149</v>
      </c>
      <c r="T402" s="21">
        <f t="shared" si="27"/>
        <v>41776.145833333336</v>
      </c>
    </row>
    <row r="403" spans="1:20" ht="49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 s="11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6" t="s">
        <v>8308</v>
      </c>
      <c r="R403" s="11" t="s">
        <v>8313</v>
      </c>
      <c r="S403" s="21">
        <f t="shared" si="26"/>
        <v>40732.842245370368</v>
      </c>
      <c r="T403" s="21">
        <f t="shared" si="27"/>
        <v>40762.842245370368</v>
      </c>
    </row>
    <row r="404" spans="1:20" ht="49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 s="11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6" t="s">
        <v>8308</v>
      </c>
      <c r="R404" s="11" t="s">
        <v>8313</v>
      </c>
      <c r="S404" s="21">
        <f t="shared" si="26"/>
        <v>42292.539548611108</v>
      </c>
      <c r="T404" s="21">
        <f t="shared" si="27"/>
        <v>42313.58121527778</v>
      </c>
    </row>
    <row r="405" spans="1:20" ht="49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 s="11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6" t="s">
        <v>8308</v>
      </c>
      <c r="R405" s="11" t="s">
        <v>8313</v>
      </c>
      <c r="S405" s="21">
        <f t="shared" si="26"/>
        <v>40718.310659722221</v>
      </c>
      <c r="T405" s="21">
        <f t="shared" si="27"/>
        <v>40765.297222222223</v>
      </c>
    </row>
    <row r="406" spans="1:20" ht="49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 s="11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6" t="s">
        <v>8308</v>
      </c>
      <c r="R406" s="11" t="s">
        <v>8313</v>
      </c>
      <c r="S406" s="21">
        <f t="shared" si="26"/>
        <v>41646.628032407411</v>
      </c>
      <c r="T406" s="21">
        <f t="shared" si="27"/>
        <v>41675.961111111108</v>
      </c>
    </row>
    <row r="407" spans="1:20" ht="33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 s="11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6" t="s">
        <v>8308</v>
      </c>
      <c r="R407" s="11" t="s">
        <v>8313</v>
      </c>
      <c r="S407" s="21">
        <f t="shared" si="26"/>
        <v>41674.08494212963</v>
      </c>
      <c r="T407" s="21">
        <f t="shared" si="27"/>
        <v>41704.08494212963</v>
      </c>
    </row>
    <row r="408" spans="1:20" ht="49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 s="11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6" t="s">
        <v>8308</v>
      </c>
      <c r="R408" s="11" t="s">
        <v>8313</v>
      </c>
      <c r="S408" s="21">
        <f t="shared" si="26"/>
        <v>40638.162465277775</v>
      </c>
      <c r="T408" s="21">
        <f t="shared" si="27"/>
        <v>40672.249305555553</v>
      </c>
    </row>
    <row r="409" spans="1:20" ht="49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 s="11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6" t="s">
        <v>8308</v>
      </c>
      <c r="R409" s="11" t="s">
        <v>8313</v>
      </c>
      <c r="S409" s="21">
        <f t="shared" si="26"/>
        <v>40806.870949074073</v>
      </c>
      <c r="T409" s="21">
        <f t="shared" si="27"/>
        <v>40866.912615740745</v>
      </c>
    </row>
    <row r="410" spans="1:20" ht="49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 s="11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6" t="s">
        <v>8308</v>
      </c>
      <c r="R410" s="11" t="s">
        <v>8313</v>
      </c>
      <c r="S410" s="21">
        <f t="shared" si="26"/>
        <v>41543.735995370371</v>
      </c>
      <c r="T410" s="21">
        <f t="shared" si="27"/>
        <v>41583.777662037035</v>
      </c>
    </row>
    <row r="411" spans="1:20" ht="49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 s="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6" t="s">
        <v>8308</v>
      </c>
      <c r="R411" s="11" t="s">
        <v>8313</v>
      </c>
      <c r="S411" s="21">
        <f t="shared" si="26"/>
        <v>42543.862777777773</v>
      </c>
      <c r="T411" s="21">
        <f t="shared" si="27"/>
        <v>42573.862777777773</v>
      </c>
    </row>
    <row r="412" spans="1:20" ht="49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 s="11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6" t="s">
        <v>8308</v>
      </c>
      <c r="R412" s="11" t="s">
        <v>8313</v>
      </c>
      <c r="S412" s="21">
        <f t="shared" si="26"/>
        <v>42113.981446759266</v>
      </c>
      <c r="T412" s="21">
        <f t="shared" si="27"/>
        <v>42173.981446759266</v>
      </c>
    </row>
    <row r="413" spans="1:20" ht="49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 s="11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6" t="s">
        <v>8308</v>
      </c>
      <c r="R413" s="11" t="s">
        <v>8313</v>
      </c>
      <c r="S413" s="21">
        <f t="shared" si="26"/>
        <v>41598.17597222222</v>
      </c>
      <c r="T413" s="21">
        <f t="shared" si="27"/>
        <v>41630.208333333336</v>
      </c>
    </row>
    <row r="414" spans="1:20" ht="49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 s="11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6" t="s">
        <v>8308</v>
      </c>
      <c r="R414" s="11" t="s">
        <v>8313</v>
      </c>
      <c r="S414" s="21">
        <f t="shared" si="26"/>
        <v>41099.742800925924</v>
      </c>
      <c r="T414" s="21">
        <f t="shared" si="27"/>
        <v>41115.742800925924</v>
      </c>
    </row>
    <row r="415" spans="1:20" ht="49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 s="11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6" t="s">
        <v>8308</v>
      </c>
      <c r="R415" s="11" t="s">
        <v>8313</v>
      </c>
      <c r="S415" s="21">
        <f t="shared" si="26"/>
        <v>41079.877442129626</v>
      </c>
      <c r="T415" s="21">
        <f t="shared" si="27"/>
        <v>41109.877442129626</v>
      </c>
    </row>
    <row r="416" spans="1:20" ht="49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 s="11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6" t="s">
        <v>8308</v>
      </c>
      <c r="R416" s="11" t="s">
        <v>8313</v>
      </c>
      <c r="S416" s="21">
        <f t="shared" si="26"/>
        <v>41529.063252314816</v>
      </c>
      <c r="T416" s="21">
        <f t="shared" si="27"/>
        <v>41559.063252314816</v>
      </c>
    </row>
    <row r="417" spans="1:20" ht="65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 s="11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6" t="s">
        <v>8308</v>
      </c>
      <c r="R417" s="11" t="s">
        <v>8313</v>
      </c>
      <c r="S417" s="21">
        <f t="shared" si="26"/>
        <v>41904.851875</v>
      </c>
      <c r="T417" s="21">
        <f t="shared" si="27"/>
        <v>41929.5</v>
      </c>
    </row>
    <row r="418" spans="1:20" ht="33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 s="11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6" t="s">
        <v>8308</v>
      </c>
      <c r="R418" s="11" t="s">
        <v>8313</v>
      </c>
      <c r="S418" s="21">
        <f t="shared" si="26"/>
        <v>41648.396192129629</v>
      </c>
      <c r="T418" s="21">
        <f t="shared" si="27"/>
        <v>41678.396192129629</v>
      </c>
    </row>
    <row r="419" spans="1:20" ht="49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 s="11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6" t="s">
        <v>8308</v>
      </c>
      <c r="R419" s="11" t="s">
        <v>8313</v>
      </c>
      <c r="S419" s="21">
        <f t="shared" si="26"/>
        <v>41360.970601851855</v>
      </c>
      <c r="T419" s="21">
        <f t="shared" si="27"/>
        <v>41372.189583333333</v>
      </c>
    </row>
    <row r="420" spans="1:20" ht="49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 s="11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6" t="s">
        <v>8308</v>
      </c>
      <c r="R420" s="11" t="s">
        <v>8313</v>
      </c>
      <c r="S420" s="21">
        <f t="shared" si="26"/>
        <v>42178.282372685186</v>
      </c>
      <c r="T420" s="21">
        <f t="shared" si="27"/>
        <v>42208.282372685186</v>
      </c>
    </row>
    <row r="421" spans="1:20" ht="49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 s="1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6" t="s">
        <v>8308</v>
      </c>
      <c r="R421" s="11" t="s">
        <v>8313</v>
      </c>
      <c r="S421" s="21">
        <f t="shared" si="26"/>
        <v>41394.842442129629</v>
      </c>
      <c r="T421" s="21">
        <f t="shared" si="27"/>
        <v>41454.842442129629</v>
      </c>
    </row>
    <row r="422" spans="1:20" ht="49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 s="11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6" t="s">
        <v>8308</v>
      </c>
      <c r="R422" s="11" t="s">
        <v>8314</v>
      </c>
      <c r="S422" s="21">
        <f t="shared" si="26"/>
        <v>41682.23646990741</v>
      </c>
      <c r="T422" s="21">
        <f t="shared" si="27"/>
        <v>41712.194803240738</v>
      </c>
    </row>
    <row r="423" spans="1:20" ht="49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 s="11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6" t="s">
        <v>8308</v>
      </c>
      <c r="R423" s="11" t="s">
        <v>8314</v>
      </c>
      <c r="S423" s="21">
        <f t="shared" si="26"/>
        <v>42177.491388888884</v>
      </c>
      <c r="T423" s="21">
        <f t="shared" si="27"/>
        <v>42237.491388888884</v>
      </c>
    </row>
    <row r="424" spans="1:20" ht="49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 s="11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6" t="s">
        <v>8308</v>
      </c>
      <c r="R424" s="11" t="s">
        <v>8314</v>
      </c>
      <c r="S424" s="21">
        <f t="shared" si="26"/>
        <v>41863.260381944441</v>
      </c>
      <c r="T424" s="21">
        <f t="shared" si="27"/>
        <v>41893.260381944441</v>
      </c>
    </row>
    <row r="425" spans="1:20" ht="49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 s="11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6" t="s">
        <v>8308</v>
      </c>
      <c r="R425" s="11" t="s">
        <v>8314</v>
      </c>
      <c r="S425" s="21">
        <f t="shared" si="26"/>
        <v>41400.92627314815</v>
      </c>
      <c r="T425" s="21">
        <f t="shared" si="27"/>
        <v>41430.92627314815</v>
      </c>
    </row>
    <row r="426" spans="1:20" ht="49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 s="11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6" t="s">
        <v>8308</v>
      </c>
      <c r="R426" s="11" t="s">
        <v>8314</v>
      </c>
      <c r="S426" s="21">
        <f t="shared" si="26"/>
        <v>40934.376145833332</v>
      </c>
      <c r="T426" s="21">
        <f t="shared" si="27"/>
        <v>40994.334479166668</v>
      </c>
    </row>
    <row r="427" spans="1:20" ht="49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11">
        <v>1448660404</v>
      </c>
      <c r="J427" s="11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6" t="s">
        <v>8308</v>
      </c>
      <c r="R427" s="11" t="s">
        <v>8314</v>
      </c>
      <c r="S427" s="21">
        <f t="shared" si="26"/>
        <v>42275.861157407402</v>
      </c>
      <c r="T427" s="21">
        <f t="shared" si="27"/>
        <v>42335.902824074074</v>
      </c>
    </row>
    <row r="428" spans="1:20" ht="49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 s="11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6" t="s">
        <v>8308</v>
      </c>
      <c r="R428" s="11" t="s">
        <v>8314</v>
      </c>
      <c r="S428" s="21">
        <f t="shared" si="26"/>
        <v>42400.711967592593</v>
      </c>
      <c r="T428" s="21">
        <f t="shared" si="27"/>
        <v>42430.711967592593</v>
      </c>
    </row>
    <row r="429" spans="1:20" ht="49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11">
        <v>1445540340</v>
      </c>
      <c r="J429" s="11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6" t="s">
        <v>8308</v>
      </c>
      <c r="R429" s="11" t="s">
        <v>8314</v>
      </c>
      <c r="S429" s="21">
        <f t="shared" si="26"/>
        <v>42285.909027777772</v>
      </c>
      <c r="T429" s="21">
        <f t="shared" si="27"/>
        <v>42299.790972222225</v>
      </c>
    </row>
    <row r="430" spans="1:20" ht="33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 s="11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6" t="s">
        <v>8308</v>
      </c>
      <c r="R430" s="11" t="s">
        <v>8314</v>
      </c>
      <c r="S430" s="21">
        <f t="shared" si="26"/>
        <v>41778.766724537039</v>
      </c>
      <c r="T430" s="21">
        <f t="shared" si="27"/>
        <v>41806.916666666664</v>
      </c>
    </row>
    <row r="431" spans="1:20" ht="65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11">
        <v>1259297940</v>
      </c>
      <c r="J431" s="1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6" t="s">
        <v>8308</v>
      </c>
      <c r="R431" s="11" t="s">
        <v>8314</v>
      </c>
      <c r="S431" s="21">
        <f t="shared" si="26"/>
        <v>40070.901412037041</v>
      </c>
      <c r="T431" s="21">
        <f t="shared" si="27"/>
        <v>40144.207638888889</v>
      </c>
    </row>
    <row r="432" spans="1:20" ht="33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 s="11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6" t="s">
        <v>8308</v>
      </c>
      <c r="R432" s="11" t="s">
        <v>8314</v>
      </c>
      <c r="S432" s="21">
        <f t="shared" si="26"/>
        <v>41513.107256944444</v>
      </c>
      <c r="T432" s="21">
        <f t="shared" si="27"/>
        <v>41528.107256944444</v>
      </c>
    </row>
    <row r="433" spans="1:20" ht="49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 s="11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6" t="s">
        <v>8308</v>
      </c>
      <c r="R433" s="11" t="s">
        <v>8314</v>
      </c>
      <c r="S433" s="21">
        <f t="shared" si="26"/>
        <v>42526.871331018512</v>
      </c>
      <c r="T433" s="21">
        <f t="shared" si="27"/>
        <v>42556.871331018512</v>
      </c>
    </row>
    <row r="434" spans="1:20" ht="49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 s="11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6" t="s">
        <v>8308</v>
      </c>
      <c r="R434" s="11" t="s">
        <v>8314</v>
      </c>
      <c r="S434" s="21">
        <f t="shared" si="26"/>
        <v>42238.726631944446</v>
      </c>
      <c r="T434" s="21">
        <f t="shared" si="27"/>
        <v>42298.726631944446</v>
      </c>
    </row>
    <row r="435" spans="1:20" ht="65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11">
        <v>1444576022</v>
      </c>
      <c r="J435" s="11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6" t="s">
        <v>8308</v>
      </c>
      <c r="R435" s="11" t="s">
        <v>8314</v>
      </c>
      <c r="S435" s="21">
        <f t="shared" si="26"/>
        <v>42228.629884259266</v>
      </c>
      <c r="T435" s="21">
        <f t="shared" si="27"/>
        <v>42288.629884259266</v>
      </c>
    </row>
    <row r="436" spans="1:20" ht="49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 s="11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6" t="s">
        <v>8308</v>
      </c>
      <c r="R436" s="11" t="s">
        <v>8314</v>
      </c>
      <c r="S436" s="21">
        <f t="shared" si="26"/>
        <v>41576.834513888891</v>
      </c>
      <c r="T436" s="21">
        <f t="shared" si="27"/>
        <v>41609.876180555555</v>
      </c>
    </row>
    <row r="437" spans="1:20" ht="49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11">
        <v>1379094980</v>
      </c>
      <c r="J437" s="11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6" t="s">
        <v>8308</v>
      </c>
      <c r="R437" s="11" t="s">
        <v>8314</v>
      </c>
      <c r="S437" s="21">
        <f t="shared" si="26"/>
        <v>41500.747453703705</v>
      </c>
      <c r="T437" s="21">
        <f t="shared" si="27"/>
        <v>41530.747453703705</v>
      </c>
    </row>
    <row r="438" spans="1:20" ht="49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11">
        <v>1375260113</v>
      </c>
      <c r="J438" s="11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6" t="s">
        <v>8308</v>
      </c>
      <c r="R438" s="11" t="s">
        <v>8314</v>
      </c>
      <c r="S438" s="21">
        <f t="shared" si="26"/>
        <v>41456.36241898148</v>
      </c>
      <c r="T438" s="21">
        <f t="shared" si="27"/>
        <v>41486.36241898148</v>
      </c>
    </row>
    <row r="439" spans="1:20" ht="49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11">
        <v>1475912326</v>
      </c>
      <c r="J439" s="11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6" t="s">
        <v>8308</v>
      </c>
      <c r="R439" s="11" t="s">
        <v>8314</v>
      </c>
      <c r="S439" s="21">
        <f t="shared" si="26"/>
        <v>42591.31858796296</v>
      </c>
      <c r="T439" s="21">
        <f t="shared" si="27"/>
        <v>42651.31858796296</v>
      </c>
    </row>
    <row r="440" spans="1:20" ht="49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 s="11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6" t="s">
        <v>8308</v>
      </c>
      <c r="R440" s="11" t="s">
        <v>8314</v>
      </c>
      <c r="S440" s="21">
        <f t="shared" si="26"/>
        <v>42296.261087962965</v>
      </c>
      <c r="T440" s="21">
        <f t="shared" si="27"/>
        <v>42326.302754629629</v>
      </c>
    </row>
    <row r="441" spans="1:20" ht="49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11">
        <v>1413569818</v>
      </c>
      <c r="J441" s="1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6" t="s">
        <v>8308</v>
      </c>
      <c r="R441" s="11" t="s">
        <v>8314</v>
      </c>
      <c r="S441" s="21">
        <f t="shared" si="26"/>
        <v>41919.761782407404</v>
      </c>
      <c r="T441" s="21">
        <f t="shared" si="27"/>
        <v>41929.761782407404</v>
      </c>
    </row>
    <row r="442" spans="1:20" ht="49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11">
        <v>1458859153</v>
      </c>
      <c r="J442" s="11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6" t="s">
        <v>8308</v>
      </c>
      <c r="R442" s="11" t="s">
        <v>8314</v>
      </c>
      <c r="S442" s="21">
        <f t="shared" si="26"/>
        <v>42423.985567129625</v>
      </c>
      <c r="T442" s="21">
        <f t="shared" si="27"/>
        <v>42453.943900462968</v>
      </c>
    </row>
    <row r="443" spans="1:20" ht="49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11">
        <v>1383418996</v>
      </c>
      <c r="J443" s="11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6" t="s">
        <v>8308</v>
      </c>
      <c r="R443" s="11" t="s">
        <v>8314</v>
      </c>
      <c r="S443" s="21">
        <f t="shared" si="26"/>
        <v>41550.793935185182</v>
      </c>
      <c r="T443" s="21">
        <f t="shared" si="27"/>
        <v>41580.793935185182</v>
      </c>
    </row>
    <row r="444" spans="1:20" ht="21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 s="11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6" t="s">
        <v>8308</v>
      </c>
      <c r="R444" s="11" t="s">
        <v>8314</v>
      </c>
      <c r="S444" s="21">
        <f t="shared" si="26"/>
        <v>42024.888692129629</v>
      </c>
      <c r="T444" s="21">
        <f t="shared" si="27"/>
        <v>42054.888692129629</v>
      </c>
    </row>
    <row r="445" spans="1:20" ht="49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 s="11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6" t="s">
        <v>8308</v>
      </c>
      <c r="R445" s="11" t="s">
        <v>8314</v>
      </c>
      <c r="S445" s="21">
        <f t="shared" si="26"/>
        <v>41650.015057870369</v>
      </c>
      <c r="T445" s="21">
        <f t="shared" si="27"/>
        <v>41680.015057870369</v>
      </c>
    </row>
    <row r="446" spans="1:20" ht="33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 s="11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6" t="s">
        <v>8308</v>
      </c>
      <c r="R446" s="11" t="s">
        <v>8314</v>
      </c>
      <c r="S446" s="21">
        <f t="shared" si="26"/>
        <v>40894.906956018516</v>
      </c>
      <c r="T446" s="21">
        <f t="shared" si="27"/>
        <v>40954.906956018516</v>
      </c>
    </row>
    <row r="447" spans="1:20" ht="49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11">
        <v>1432195375</v>
      </c>
      <c r="J447" s="11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6" t="s">
        <v>8308</v>
      </c>
      <c r="R447" s="11" t="s">
        <v>8314</v>
      </c>
      <c r="S447" s="21">
        <f t="shared" si="26"/>
        <v>42130.335358796292</v>
      </c>
      <c r="T447" s="21">
        <f t="shared" si="27"/>
        <v>42145.335358796292</v>
      </c>
    </row>
    <row r="448" spans="1:20" ht="49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 s="11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6" t="s">
        <v>8308</v>
      </c>
      <c r="R448" s="11" t="s">
        <v>8314</v>
      </c>
      <c r="S448" s="21">
        <f t="shared" si="26"/>
        <v>42037.083564814813</v>
      </c>
      <c r="T448" s="21">
        <f t="shared" si="27"/>
        <v>42067.083564814813</v>
      </c>
    </row>
    <row r="449" spans="1:20" ht="49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11">
        <v>1364041163</v>
      </c>
      <c r="J449" s="11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6" t="s">
        <v>8308</v>
      </c>
      <c r="R449" s="11" t="s">
        <v>8314</v>
      </c>
      <c r="S449" s="21">
        <f t="shared" si="26"/>
        <v>41331.555127314816</v>
      </c>
      <c r="T449" s="21">
        <f t="shared" si="27"/>
        <v>41356.513460648144</v>
      </c>
    </row>
    <row r="450" spans="1:20" ht="49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 s="11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>
        <f t="shared" si="25"/>
        <v>20.5</v>
      </c>
      <c r="Q450" s="16" t="s">
        <v>8308</v>
      </c>
      <c r="R450" s="11" t="s">
        <v>8314</v>
      </c>
      <c r="S450" s="21">
        <f t="shared" si="26"/>
        <v>41753.758043981477</v>
      </c>
      <c r="T450" s="21">
        <f t="shared" si="27"/>
        <v>41773.758043981477</v>
      </c>
    </row>
    <row r="451" spans="1:20" ht="49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 s="1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>
        <f t="shared" ref="P451:P514" si="29">IFERROR(ROUND(E451/L451,2),0)</f>
        <v>9</v>
      </c>
      <c r="Q451" s="16" t="s">
        <v>8308</v>
      </c>
      <c r="R451" s="11" t="s">
        <v>8314</v>
      </c>
      <c r="S451" s="21">
        <f t="shared" ref="S451:S514" si="30">(((J451/60)/60)/24)+DATE(1970,1,1)</f>
        <v>41534.568113425928</v>
      </c>
      <c r="T451" s="21">
        <f t="shared" ref="T451:T514" si="31">(((I451/60)/60)/24)+DATE(1970,1,1)</f>
        <v>41564.568113425928</v>
      </c>
    </row>
    <row r="452" spans="1:20" ht="49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 s="11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6" t="s">
        <v>8308</v>
      </c>
      <c r="R452" s="11" t="s">
        <v>8314</v>
      </c>
      <c r="S452" s="21">
        <f t="shared" si="30"/>
        <v>41654.946759259255</v>
      </c>
      <c r="T452" s="21">
        <f t="shared" si="31"/>
        <v>41684.946759259255</v>
      </c>
    </row>
    <row r="453" spans="1:20" ht="49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11">
        <v>1390669791</v>
      </c>
      <c r="J453" s="11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6" t="s">
        <v>8308</v>
      </c>
      <c r="R453" s="11" t="s">
        <v>8314</v>
      </c>
      <c r="S453" s="21">
        <f t="shared" si="30"/>
        <v>41634.715173611112</v>
      </c>
      <c r="T453" s="21">
        <f t="shared" si="31"/>
        <v>41664.715173611112</v>
      </c>
    </row>
    <row r="454" spans="1:20" ht="33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 s="11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6" t="s">
        <v>8308</v>
      </c>
      <c r="R454" s="11" t="s">
        <v>8314</v>
      </c>
      <c r="S454" s="21">
        <f t="shared" si="30"/>
        <v>42107.703877314809</v>
      </c>
      <c r="T454" s="21">
        <f t="shared" si="31"/>
        <v>42137.703877314809</v>
      </c>
    </row>
    <row r="455" spans="1:20" ht="49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 s="11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6" t="s">
        <v>8308</v>
      </c>
      <c r="R455" s="11" t="s">
        <v>8314</v>
      </c>
      <c r="S455" s="21">
        <f t="shared" si="30"/>
        <v>42038.824988425928</v>
      </c>
      <c r="T455" s="21">
        <f t="shared" si="31"/>
        <v>42054.824988425928</v>
      </c>
    </row>
    <row r="456" spans="1:20" ht="49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 s="11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6" t="s">
        <v>8308</v>
      </c>
      <c r="R456" s="11" t="s">
        <v>8314</v>
      </c>
      <c r="S456" s="21">
        <f t="shared" si="30"/>
        <v>41938.717256944445</v>
      </c>
      <c r="T456" s="21">
        <f t="shared" si="31"/>
        <v>41969.551388888889</v>
      </c>
    </row>
    <row r="457" spans="1:20" ht="49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 s="11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6" t="s">
        <v>8308</v>
      </c>
      <c r="R457" s="11" t="s">
        <v>8314</v>
      </c>
      <c r="S457" s="21">
        <f t="shared" si="30"/>
        <v>40971.002569444441</v>
      </c>
      <c r="T457" s="21">
        <f t="shared" si="31"/>
        <v>41016.021527777775</v>
      </c>
    </row>
    <row r="458" spans="1:20" ht="49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 s="11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6" t="s">
        <v>8308</v>
      </c>
      <c r="R458" s="11" t="s">
        <v>8314</v>
      </c>
      <c r="S458" s="21">
        <f t="shared" si="30"/>
        <v>41547.694456018515</v>
      </c>
      <c r="T458" s="21">
        <f t="shared" si="31"/>
        <v>41569.165972222225</v>
      </c>
    </row>
    <row r="459" spans="1:20" ht="49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11">
        <v>1408213512</v>
      </c>
      <c r="J459" s="11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6" t="s">
        <v>8308</v>
      </c>
      <c r="R459" s="11" t="s">
        <v>8314</v>
      </c>
      <c r="S459" s="21">
        <f t="shared" si="30"/>
        <v>41837.767500000002</v>
      </c>
      <c r="T459" s="21">
        <f t="shared" si="31"/>
        <v>41867.767500000002</v>
      </c>
    </row>
    <row r="460" spans="1:20" ht="49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 s="11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6" t="s">
        <v>8308</v>
      </c>
      <c r="R460" s="11" t="s">
        <v>8314</v>
      </c>
      <c r="S460" s="21">
        <f t="shared" si="30"/>
        <v>41378.69976851852</v>
      </c>
      <c r="T460" s="21">
        <f t="shared" si="31"/>
        <v>41408.69976851852</v>
      </c>
    </row>
    <row r="461" spans="1:20" ht="49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 s="1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6" t="s">
        <v>8308</v>
      </c>
      <c r="R461" s="11" t="s">
        <v>8314</v>
      </c>
      <c r="S461" s="21">
        <f t="shared" si="30"/>
        <v>40800.6403587963</v>
      </c>
      <c r="T461" s="21">
        <f t="shared" si="31"/>
        <v>40860.682025462964</v>
      </c>
    </row>
    <row r="462" spans="1:20" ht="33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 s="11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6" t="s">
        <v>8308</v>
      </c>
      <c r="R462" s="11" t="s">
        <v>8314</v>
      </c>
      <c r="S462" s="21">
        <f t="shared" si="30"/>
        <v>41759.542534722219</v>
      </c>
      <c r="T462" s="21">
        <f t="shared" si="31"/>
        <v>41791.166666666664</v>
      </c>
    </row>
    <row r="463" spans="1:20" ht="49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11">
        <v>1370204367</v>
      </c>
      <c r="J463" s="11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6" t="s">
        <v>8308</v>
      </c>
      <c r="R463" s="11" t="s">
        <v>8314</v>
      </c>
      <c r="S463" s="21">
        <f t="shared" si="30"/>
        <v>41407.84684027778</v>
      </c>
      <c r="T463" s="21">
        <f t="shared" si="31"/>
        <v>41427.84684027778</v>
      </c>
    </row>
    <row r="464" spans="1:20" ht="49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11">
        <v>1312945341</v>
      </c>
      <c r="J464" s="11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6" t="s">
        <v>8308</v>
      </c>
      <c r="R464" s="11" t="s">
        <v>8314</v>
      </c>
      <c r="S464" s="21">
        <f t="shared" si="30"/>
        <v>40705.126631944448</v>
      </c>
      <c r="T464" s="21">
        <f t="shared" si="31"/>
        <v>40765.126631944448</v>
      </c>
    </row>
    <row r="465" spans="1:20" ht="49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 s="11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6" t="s">
        <v>8308</v>
      </c>
      <c r="R465" s="11" t="s">
        <v>8314</v>
      </c>
      <c r="S465" s="21">
        <f t="shared" si="30"/>
        <v>40750.710104166668</v>
      </c>
      <c r="T465" s="21">
        <f t="shared" si="31"/>
        <v>40810.710104166668</v>
      </c>
    </row>
    <row r="466" spans="1:20" ht="33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11">
        <v>1463602935</v>
      </c>
      <c r="J466" s="11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6" t="s">
        <v>8308</v>
      </c>
      <c r="R466" s="11" t="s">
        <v>8314</v>
      </c>
      <c r="S466" s="21">
        <f t="shared" si="30"/>
        <v>42488.848784722228</v>
      </c>
      <c r="T466" s="21">
        <f t="shared" si="31"/>
        <v>42508.848784722228</v>
      </c>
    </row>
    <row r="467" spans="1:20" ht="21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 s="11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6" t="s">
        <v>8308</v>
      </c>
      <c r="R467" s="11" t="s">
        <v>8314</v>
      </c>
      <c r="S467" s="21">
        <f t="shared" si="30"/>
        <v>41801.120069444441</v>
      </c>
      <c r="T467" s="21">
        <f t="shared" si="31"/>
        <v>41817.120069444441</v>
      </c>
    </row>
    <row r="468" spans="1:20" ht="49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 s="11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6" t="s">
        <v>8308</v>
      </c>
      <c r="R468" s="11" t="s">
        <v>8314</v>
      </c>
      <c r="S468" s="21">
        <f t="shared" si="30"/>
        <v>41129.942870370374</v>
      </c>
      <c r="T468" s="21">
        <f t="shared" si="31"/>
        <v>41159.942870370374</v>
      </c>
    </row>
    <row r="469" spans="1:20" ht="49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 s="11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6" t="s">
        <v>8308</v>
      </c>
      <c r="R469" s="11" t="s">
        <v>8314</v>
      </c>
      <c r="S469" s="21">
        <f t="shared" si="30"/>
        <v>41135.679791666669</v>
      </c>
      <c r="T469" s="21">
        <f t="shared" si="31"/>
        <v>41180.679791666669</v>
      </c>
    </row>
    <row r="470" spans="1:20" ht="49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11">
        <v>1341978665</v>
      </c>
      <c r="J470" s="11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6" t="s">
        <v>8308</v>
      </c>
      <c r="R470" s="11" t="s">
        <v>8314</v>
      </c>
      <c r="S470" s="21">
        <f t="shared" si="30"/>
        <v>41041.167627314811</v>
      </c>
      <c r="T470" s="21">
        <f t="shared" si="31"/>
        <v>41101.160474537035</v>
      </c>
    </row>
    <row r="471" spans="1:20" ht="33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11">
        <v>1409960724</v>
      </c>
      <c r="J471" s="1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6" t="s">
        <v>8308</v>
      </c>
      <c r="R471" s="11" t="s">
        <v>8314</v>
      </c>
      <c r="S471" s="21">
        <f t="shared" si="30"/>
        <v>41827.989861111113</v>
      </c>
      <c r="T471" s="21">
        <f t="shared" si="31"/>
        <v>41887.989861111113</v>
      </c>
    </row>
    <row r="472" spans="1:20" ht="49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 s="11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6" t="s">
        <v>8308</v>
      </c>
      <c r="R472" s="11" t="s">
        <v>8314</v>
      </c>
      <c r="S472" s="21">
        <f t="shared" si="30"/>
        <v>41605.167696759258</v>
      </c>
      <c r="T472" s="21">
        <f t="shared" si="31"/>
        <v>41655.166666666664</v>
      </c>
    </row>
    <row r="473" spans="1:20" ht="65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 s="11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6" t="s">
        <v>8308</v>
      </c>
      <c r="R473" s="11" t="s">
        <v>8314</v>
      </c>
      <c r="S473" s="21">
        <f t="shared" si="30"/>
        <v>41703.721979166665</v>
      </c>
      <c r="T473" s="21">
        <f t="shared" si="31"/>
        <v>41748.680312500001</v>
      </c>
    </row>
    <row r="474" spans="1:20" ht="49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 s="11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6" t="s">
        <v>8308</v>
      </c>
      <c r="R474" s="11" t="s">
        <v>8314</v>
      </c>
      <c r="S474" s="21">
        <f t="shared" si="30"/>
        <v>41844.922662037039</v>
      </c>
      <c r="T474" s="21">
        <f t="shared" si="31"/>
        <v>41874.922662037039</v>
      </c>
    </row>
    <row r="475" spans="1:20" ht="49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 s="11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6" t="s">
        <v>8308</v>
      </c>
      <c r="R475" s="11" t="s">
        <v>8314</v>
      </c>
      <c r="S475" s="21">
        <f t="shared" si="30"/>
        <v>41869.698136574072</v>
      </c>
      <c r="T475" s="21">
        <f t="shared" si="31"/>
        <v>41899.698136574072</v>
      </c>
    </row>
    <row r="476" spans="1:20" ht="49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11">
        <v>1487318029</v>
      </c>
      <c r="J476" s="11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6" t="s">
        <v>8308</v>
      </c>
      <c r="R476" s="11" t="s">
        <v>8314</v>
      </c>
      <c r="S476" s="21">
        <f t="shared" si="30"/>
        <v>42753.329039351855</v>
      </c>
      <c r="T476" s="21">
        <f t="shared" si="31"/>
        <v>42783.329039351855</v>
      </c>
    </row>
    <row r="477" spans="1:20" ht="49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11">
        <v>1430877843</v>
      </c>
      <c r="J477" s="11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6" t="s">
        <v>8308</v>
      </c>
      <c r="R477" s="11" t="s">
        <v>8314</v>
      </c>
      <c r="S477" s="21">
        <f t="shared" si="30"/>
        <v>42100.086145833338</v>
      </c>
      <c r="T477" s="21">
        <f t="shared" si="31"/>
        <v>42130.086145833338</v>
      </c>
    </row>
    <row r="478" spans="1:20" ht="33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 s="11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6" t="s">
        <v>8308</v>
      </c>
      <c r="R478" s="11" t="s">
        <v>8314</v>
      </c>
      <c r="S478" s="21">
        <f t="shared" si="30"/>
        <v>41757.975011574075</v>
      </c>
      <c r="T478" s="21">
        <f t="shared" si="31"/>
        <v>41793.165972222225</v>
      </c>
    </row>
    <row r="479" spans="1:20" ht="49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11">
        <v>1337371334</v>
      </c>
      <c r="J479" s="11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6" t="s">
        <v>8308</v>
      </c>
      <c r="R479" s="11" t="s">
        <v>8314</v>
      </c>
      <c r="S479" s="21">
        <f t="shared" si="30"/>
        <v>40987.83488425926</v>
      </c>
      <c r="T479" s="21">
        <f t="shared" si="31"/>
        <v>41047.83488425926</v>
      </c>
    </row>
    <row r="480" spans="1:20" ht="49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11">
        <v>1427921509</v>
      </c>
      <c r="J480" s="11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6" t="s">
        <v>8308</v>
      </c>
      <c r="R480" s="11" t="s">
        <v>8314</v>
      </c>
      <c r="S480" s="21">
        <f t="shared" si="30"/>
        <v>42065.910983796297</v>
      </c>
      <c r="T480" s="21">
        <f t="shared" si="31"/>
        <v>42095.869317129633</v>
      </c>
    </row>
    <row r="481" spans="1:20" ht="49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 s="1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6" t="s">
        <v>8308</v>
      </c>
      <c r="R481" s="11" t="s">
        <v>8314</v>
      </c>
      <c r="S481" s="21">
        <f t="shared" si="30"/>
        <v>41904.407812500001</v>
      </c>
      <c r="T481" s="21">
        <f t="shared" si="31"/>
        <v>41964.449479166666</v>
      </c>
    </row>
    <row r="482" spans="1:20" ht="49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 s="11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6" t="s">
        <v>8308</v>
      </c>
      <c r="R482" s="11" t="s">
        <v>8314</v>
      </c>
      <c r="S482" s="21">
        <f t="shared" si="30"/>
        <v>41465.500173611108</v>
      </c>
      <c r="T482" s="21">
        <f t="shared" si="31"/>
        <v>41495.500173611108</v>
      </c>
    </row>
    <row r="483" spans="1:20" ht="49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 s="11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6" t="s">
        <v>8308</v>
      </c>
      <c r="R483" s="11" t="s">
        <v>8314</v>
      </c>
      <c r="S483" s="21">
        <f t="shared" si="30"/>
        <v>41162.672326388885</v>
      </c>
      <c r="T483" s="21">
        <f t="shared" si="31"/>
        <v>41192.672326388885</v>
      </c>
    </row>
    <row r="484" spans="1:20" ht="49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 s="11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6" t="s">
        <v>8308</v>
      </c>
      <c r="R484" s="11" t="s">
        <v>8314</v>
      </c>
      <c r="S484" s="21">
        <f t="shared" si="30"/>
        <v>42447.896875000006</v>
      </c>
      <c r="T484" s="21">
        <f t="shared" si="31"/>
        <v>42474.606944444444</v>
      </c>
    </row>
    <row r="485" spans="1:20" ht="49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 s="11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6" t="s">
        <v>8308</v>
      </c>
      <c r="R485" s="11" t="s">
        <v>8314</v>
      </c>
      <c r="S485" s="21">
        <f t="shared" si="30"/>
        <v>41243.197592592594</v>
      </c>
      <c r="T485" s="21">
        <f t="shared" si="31"/>
        <v>41303.197592592594</v>
      </c>
    </row>
    <row r="486" spans="1:20" ht="65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 s="11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6" t="s">
        <v>8308</v>
      </c>
      <c r="R486" s="11" t="s">
        <v>8314</v>
      </c>
      <c r="S486" s="21">
        <f t="shared" si="30"/>
        <v>42272.93949074074</v>
      </c>
      <c r="T486" s="21">
        <f t="shared" si="31"/>
        <v>42313.981157407412</v>
      </c>
    </row>
    <row r="487" spans="1:20" ht="33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 s="11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6" t="s">
        <v>8308</v>
      </c>
      <c r="R487" s="11" t="s">
        <v>8314</v>
      </c>
      <c r="S487" s="21">
        <f t="shared" si="30"/>
        <v>41381.50577546296</v>
      </c>
      <c r="T487" s="21">
        <f t="shared" si="31"/>
        <v>41411.50577546296</v>
      </c>
    </row>
    <row r="488" spans="1:20" ht="49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 s="11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6" t="s">
        <v>8308</v>
      </c>
      <c r="R488" s="11" t="s">
        <v>8314</v>
      </c>
      <c r="S488" s="21">
        <f t="shared" si="30"/>
        <v>41761.94258101852</v>
      </c>
      <c r="T488" s="21">
        <f t="shared" si="31"/>
        <v>41791.94258101852</v>
      </c>
    </row>
    <row r="489" spans="1:20" ht="49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11">
        <v>1482678994</v>
      </c>
      <c r="J489" s="11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6" t="s">
        <v>8308</v>
      </c>
      <c r="R489" s="11" t="s">
        <v>8314</v>
      </c>
      <c r="S489" s="21">
        <f t="shared" si="30"/>
        <v>42669.594837962963</v>
      </c>
      <c r="T489" s="21">
        <f t="shared" si="31"/>
        <v>42729.636504629627</v>
      </c>
    </row>
    <row r="490" spans="1:20" ht="33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11">
        <v>1483924700</v>
      </c>
      <c r="J490" s="11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6" t="s">
        <v>8308</v>
      </c>
      <c r="R490" s="11" t="s">
        <v>8314</v>
      </c>
      <c r="S490" s="21">
        <f t="shared" si="30"/>
        <v>42714.054398148146</v>
      </c>
      <c r="T490" s="21">
        <f t="shared" si="31"/>
        <v>42744.054398148146</v>
      </c>
    </row>
    <row r="491" spans="1:20" ht="49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 s="1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6" t="s">
        <v>8308</v>
      </c>
      <c r="R491" s="11" t="s">
        <v>8314</v>
      </c>
      <c r="S491" s="21">
        <f t="shared" si="30"/>
        <v>40882.481666666667</v>
      </c>
      <c r="T491" s="21">
        <f t="shared" si="31"/>
        <v>40913.481249999997</v>
      </c>
    </row>
    <row r="492" spans="1:20" ht="21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11">
        <v>1345677285</v>
      </c>
      <c r="J492" s="11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6" t="s">
        <v>8308</v>
      </c>
      <c r="R492" s="11" t="s">
        <v>8314</v>
      </c>
      <c r="S492" s="21">
        <f t="shared" si="30"/>
        <v>41113.968576388892</v>
      </c>
      <c r="T492" s="21">
        <f t="shared" si="31"/>
        <v>41143.968576388892</v>
      </c>
    </row>
    <row r="493" spans="1:20" ht="49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11">
        <v>1453937699</v>
      </c>
      <c r="J493" s="11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6" t="s">
        <v>8308</v>
      </c>
      <c r="R493" s="11" t="s">
        <v>8314</v>
      </c>
      <c r="S493" s="21">
        <f t="shared" si="30"/>
        <v>42366.982627314821</v>
      </c>
      <c r="T493" s="21">
        <f t="shared" si="31"/>
        <v>42396.982627314821</v>
      </c>
    </row>
    <row r="494" spans="1:20" ht="49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1">
        <v>1476319830</v>
      </c>
      <c r="J494" s="11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6" t="s">
        <v>8308</v>
      </c>
      <c r="R494" s="11" t="s">
        <v>8314</v>
      </c>
      <c r="S494" s="21">
        <f t="shared" si="30"/>
        <v>42596.03506944445</v>
      </c>
      <c r="T494" s="21">
        <f t="shared" si="31"/>
        <v>42656.03506944445</v>
      </c>
    </row>
    <row r="495" spans="1:20" ht="49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11">
        <v>1432142738</v>
      </c>
      <c r="J495" s="11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6" t="s">
        <v>8308</v>
      </c>
      <c r="R495" s="11" t="s">
        <v>8314</v>
      </c>
      <c r="S495" s="21">
        <f t="shared" si="30"/>
        <v>42114.726134259254</v>
      </c>
      <c r="T495" s="21">
        <f t="shared" si="31"/>
        <v>42144.726134259254</v>
      </c>
    </row>
    <row r="496" spans="1:20" ht="49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 s="11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6" t="s">
        <v>8308</v>
      </c>
      <c r="R496" s="11" t="s">
        <v>8314</v>
      </c>
      <c r="S496" s="21">
        <f t="shared" si="30"/>
        <v>41799.830613425926</v>
      </c>
      <c r="T496" s="21">
        <f t="shared" si="31"/>
        <v>41823.125</v>
      </c>
    </row>
    <row r="497" spans="1:20" ht="49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1">
        <v>1437076305</v>
      </c>
      <c r="J497" s="11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6" t="s">
        <v>8308</v>
      </c>
      <c r="R497" s="11" t="s">
        <v>8314</v>
      </c>
      <c r="S497" s="21">
        <f t="shared" si="30"/>
        <v>42171.827604166669</v>
      </c>
      <c r="T497" s="21">
        <f t="shared" si="31"/>
        <v>42201.827604166669</v>
      </c>
    </row>
    <row r="498" spans="1:20" ht="33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1">
        <v>1392070874</v>
      </c>
      <c r="J498" s="11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6" t="s">
        <v>8308</v>
      </c>
      <c r="R498" s="11" t="s">
        <v>8314</v>
      </c>
      <c r="S498" s="21">
        <f t="shared" si="30"/>
        <v>41620.93141203704</v>
      </c>
      <c r="T498" s="21">
        <f t="shared" si="31"/>
        <v>41680.93141203704</v>
      </c>
    </row>
    <row r="499" spans="1:20" ht="21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 s="11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6" t="s">
        <v>8308</v>
      </c>
      <c r="R499" s="11" t="s">
        <v>8314</v>
      </c>
      <c r="S499" s="21">
        <f t="shared" si="30"/>
        <v>41945.037789351853</v>
      </c>
      <c r="T499" s="21">
        <f t="shared" si="31"/>
        <v>41998.208333333328</v>
      </c>
    </row>
    <row r="500" spans="1:20" ht="49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 s="11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6" t="s">
        <v>8308</v>
      </c>
      <c r="R500" s="11" t="s">
        <v>8314</v>
      </c>
      <c r="S500" s="21">
        <f t="shared" si="30"/>
        <v>40858.762141203704</v>
      </c>
      <c r="T500" s="21">
        <f t="shared" si="31"/>
        <v>40900.762141203704</v>
      </c>
    </row>
    <row r="501" spans="1:20" ht="65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 s="1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6" t="s">
        <v>8308</v>
      </c>
      <c r="R501" s="11" t="s">
        <v>8314</v>
      </c>
      <c r="S501" s="21">
        <f t="shared" si="30"/>
        <v>40043.895462962959</v>
      </c>
      <c r="T501" s="21">
        <f t="shared" si="31"/>
        <v>40098.874305555553</v>
      </c>
    </row>
    <row r="502" spans="1:20" ht="65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 s="11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6" t="s">
        <v>8308</v>
      </c>
      <c r="R502" s="11" t="s">
        <v>8314</v>
      </c>
      <c r="S502" s="21">
        <f t="shared" si="30"/>
        <v>40247.886006944449</v>
      </c>
      <c r="T502" s="21">
        <f t="shared" si="31"/>
        <v>40306.927777777775</v>
      </c>
    </row>
    <row r="503" spans="1:20" ht="49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1">
        <v>1310189851</v>
      </c>
      <c r="J503" s="11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6" t="s">
        <v>8308</v>
      </c>
      <c r="R503" s="11" t="s">
        <v>8314</v>
      </c>
      <c r="S503" s="21">
        <f t="shared" si="30"/>
        <v>40703.234386574077</v>
      </c>
      <c r="T503" s="21">
        <f t="shared" si="31"/>
        <v>40733.234386574077</v>
      </c>
    </row>
    <row r="504" spans="1:20" ht="49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 s="11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6" t="s">
        <v>8308</v>
      </c>
      <c r="R504" s="11" t="s">
        <v>8314</v>
      </c>
      <c r="S504" s="21">
        <f t="shared" si="30"/>
        <v>40956.553530092591</v>
      </c>
      <c r="T504" s="21">
        <f t="shared" si="31"/>
        <v>40986.511863425927</v>
      </c>
    </row>
    <row r="505" spans="1:20" ht="49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 s="11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6" t="s">
        <v>8308</v>
      </c>
      <c r="R505" s="11" t="s">
        <v>8314</v>
      </c>
      <c r="S505" s="21">
        <f t="shared" si="30"/>
        <v>41991.526655092588</v>
      </c>
      <c r="T505" s="21">
        <f t="shared" si="31"/>
        <v>42021.526655092588</v>
      </c>
    </row>
    <row r="506" spans="1:20" ht="49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 s="11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6" t="s">
        <v>8308</v>
      </c>
      <c r="R506" s="11" t="s">
        <v>8314</v>
      </c>
      <c r="S506" s="21">
        <f t="shared" si="30"/>
        <v>40949.98364583333</v>
      </c>
      <c r="T506" s="21">
        <f t="shared" si="31"/>
        <v>41009.941979166666</v>
      </c>
    </row>
    <row r="507" spans="1:20" ht="49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 s="11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6" t="s">
        <v>8308</v>
      </c>
      <c r="R507" s="11" t="s">
        <v>8314</v>
      </c>
      <c r="S507" s="21">
        <f t="shared" si="30"/>
        <v>42318.098217592589</v>
      </c>
      <c r="T507" s="21">
        <f t="shared" si="31"/>
        <v>42363.098217592589</v>
      </c>
    </row>
    <row r="508" spans="1:20" ht="49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 s="11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6" t="s">
        <v>8308</v>
      </c>
      <c r="R508" s="11" t="s">
        <v>8314</v>
      </c>
      <c r="S508" s="21">
        <f t="shared" si="30"/>
        <v>41466.552314814813</v>
      </c>
      <c r="T508" s="21">
        <f t="shared" si="31"/>
        <v>41496.552314814813</v>
      </c>
    </row>
    <row r="509" spans="1:20" ht="49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 s="11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6" t="s">
        <v>8308</v>
      </c>
      <c r="R509" s="11" t="s">
        <v>8314</v>
      </c>
      <c r="S509" s="21">
        <f t="shared" si="30"/>
        <v>41156.958993055552</v>
      </c>
      <c r="T509" s="21">
        <f t="shared" si="31"/>
        <v>41201.958993055552</v>
      </c>
    </row>
    <row r="510" spans="1:20" ht="49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 s="11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6" t="s">
        <v>8308</v>
      </c>
      <c r="R510" s="11" t="s">
        <v>8314</v>
      </c>
      <c r="S510" s="21">
        <f t="shared" si="30"/>
        <v>40995.024317129632</v>
      </c>
      <c r="T510" s="21">
        <f t="shared" si="31"/>
        <v>41054.593055555553</v>
      </c>
    </row>
    <row r="511" spans="1:20" ht="49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 s="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6" t="s">
        <v>8308</v>
      </c>
      <c r="R511" s="11" t="s">
        <v>8314</v>
      </c>
      <c r="S511" s="21">
        <f t="shared" si="30"/>
        <v>42153.631597222222</v>
      </c>
      <c r="T511" s="21">
        <f t="shared" si="31"/>
        <v>42183.631597222222</v>
      </c>
    </row>
    <row r="512" spans="1:20" ht="49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1">
        <v>1456805639</v>
      </c>
      <c r="J512" s="11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6" t="s">
        <v>8308</v>
      </c>
      <c r="R512" s="11" t="s">
        <v>8314</v>
      </c>
      <c r="S512" s="21">
        <f t="shared" si="30"/>
        <v>42400.176377314812</v>
      </c>
      <c r="T512" s="21">
        <f t="shared" si="31"/>
        <v>42430.176377314812</v>
      </c>
    </row>
    <row r="513" spans="1:20" ht="49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 s="11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6" t="s">
        <v>8308</v>
      </c>
      <c r="R513" s="11" t="s">
        <v>8314</v>
      </c>
      <c r="S513" s="21">
        <f t="shared" si="30"/>
        <v>41340.303032407406</v>
      </c>
      <c r="T513" s="21">
        <f t="shared" si="31"/>
        <v>41370.261365740742</v>
      </c>
    </row>
    <row r="514" spans="1:20" ht="49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 s="11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>
        <f t="shared" si="29"/>
        <v>5.5</v>
      </c>
      <c r="Q514" s="16" t="s">
        <v>8308</v>
      </c>
      <c r="R514" s="11" t="s">
        <v>8314</v>
      </c>
      <c r="S514" s="21">
        <f t="shared" si="30"/>
        <v>42649.742210648154</v>
      </c>
      <c r="T514" s="21">
        <f t="shared" si="31"/>
        <v>42694.783877314811</v>
      </c>
    </row>
    <row r="515" spans="1:20" ht="33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 s="11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>
        <f t="shared" ref="P515:P578" si="33">IFERROR(ROUND(E515/L515,2),0)</f>
        <v>102.38</v>
      </c>
      <c r="Q515" s="16" t="s">
        <v>8308</v>
      </c>
      <c r="R515" s="11" t="s">
        <v>8314</v>
      </c>
      <c r="S515" s="21">
        <f t="shared" ref="S515:S578" si="34">(((J515/60)/60)/24)+DATE(1970,1,1)</f>
        <v>42552.653993055559</v>
      </c>
      <c r="T515" s="21">
        <f t="shared" ref="T515:T578" si="35">(((I515/60)/60)/24)+DATE(1970,1,1)</f>
        <v>42597.291666666672</v>
      </c>
    </row>
    <row r="516" spans="1:20" ht="49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 s="11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6" t="s">
        <v>8308</v>
      </c>
      <c r="R516" s="11" t="s">
        <v>8314</v>
      </c>
      <c r="S516" s="21">
        <f t="shared" si="34"/>
        <v>41830.613969907405</v>
      </c>
      <c r="T516" s="21">
        <f t="shared" si="35"/>
        <v>41860.613969907405</v>
      </c>
    </row>
    <row r="517" spans="1:20" ht="49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 s="11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6" t="s">
        <v>8308</v>
      </c>
      <c r="R517" s="11" t="s">
        <v>8314</v>
      </c>
      <c r="S517" s="21">
        <f t="shared" si="34"/>
        <v>42327.490752314814</v>
      </c>
      <c r="T517" s="21">
        <f t="shared" si="35"/>
        <v>42367.490752314814</v>
      </c>
    </row>
    <row r="518" spans="1:20" ht="33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1">
        <v>1432752080</v>
      </c>
      <c r="J518" s="11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6" t="s">
        <v>8308</v>
      </c>
      <c r="R518" s="11" t="s">
        <v>8314</v>
      </c>
      <c r="S518" s="21">
        <f t="shared" si="34"/>
        <v>42091.778703703705</v>
      </c>
      <c r="T518" s="21">
        <f t="shared" si="35"/>
        <v>42151.778703703705</v>
      </c>
    </row>
    <row r="519" spans="1:20" ht="49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 s="11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6" t="s">
        <v>8308</v>
      </c>
      <c r="R519" s="11" t="s">
        <v>8314</v>
      </c>
      <c r="S519" s="21">
        <f t="shared" si="34"/>
        <v>42738.615289351852</v>
      </c>
      <c r="T519" s="21">
        <f t="shared" si="35"/>
        <v>42768.615289351852</v>
      </c>
    </row>
    <row r="520" spans="1:20" ht="49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1">
        <v>1441550760</v>
      </c>
      <c r="J520" s="11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6" t="s">
        <v>8308</v>
      </c>
      <c r="R520" s="11" t="s">
        <v>8314</v>
      </c>
      <c r="S520" s="21">
        <f t="shared" si="34"/>
        <v>42223.616018518514</v>
      </c>
      <c r="T520" s="21">
        <f t="shared" si="35"/>
        <v>42253.615277777775</v>
      </c>
    </row>
    <row r="521" spans="1:20" ht="49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 s="1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6" t="s">
        <v>8308</v>
      </c>
      <c r="R521" s="11" t="s">
        <v>8314</v>
      </c>
      <c r="S521" s="21">
        <f t="shared" si="34"/>
        <v>41218.391446759262</v>
      </c>
      <c r="T521" s="21">
        <f t="shared" si="35"/>
        <v>41248.391446759262</v>
      </c>
    </row>
    <row r="522" spans="1:20" ht="49" hidden="1" x14ac:dyDescent="0.25">
      <c r="A522">
        <v>520</v>
      </c>
      <c r="B522" s="9" t="s">
        <v>521</v>
      </c>
      <c r="C522" s="3" t="s">
        <v>4630</v>
      </c>
      <c r="D522" s="12">
        <v>5000</v>
      </c>
      <c r="E522" s="13">
        <v>5105</v>
      </c>
      <c r="F522" s="11" t="s">
        <v>8218</v>
      </c>
      <c r="G522" s="11" t="s">
        <v>8224</v>
      </c>
      <c r="H522" s="11" t="s">
        <v>8246</v>
      </c>
      <c r="I522" s="11">
        <v>1449766261</v>
      </c>
      <c r="J522" s="11">
        <v>1447174261</v>
      </c>
      <c r="K522" s="11" t="b">
        <v>0</v>
      </c>
      <c r="L522" s="11">
        <v>34</v>
      </c>
      <c r="M522" s="11" t="b">
        <v>1</v>
      </c>
      <c r="N522" s="11" t="s">
        <v>8269</v>
      </c>
      <c r="O522" s="14">
        <f t="shared" si="32"/>
        <v>102</v>
      </c>
      <c r="P522" s="11">
        <f t="shared" si="33"/>
        <v>150.15</v>
      </c>
      <c r="Q522" s="16" t="s">
        <v>8315</v>
      </c>
      <c r="R522" s="11" t="s">
        <v>8316</v>
      </c>
      <c r="S522" s="21">
        <f t="shared" si="34"/>
        <v>42318.702094907407</v>
      </c>
      <c r="T522" s="21">
        <f t="shared" si="35"/>
        <v>42348.702094907407</v>
      </c>
    </row>
    <row r="523" spans="1:20" ht="49" hidden="1" x14ac:dyDescent="0.25">
      <c r="A523">
        <v>521</v>
      </c>
      <c r="B523" s="9" t="s">
        <v>522</v>
      </c>
      <c r="C523" s="3" t="s">
        <v>4631</v>
      </c>
      <c r="D523" s="12">
        <v>5000</v>
      </c>
      <c r="E523" s="13">
        <v>5232</v>
      </c>
      <c r="F523" s="11" t="s">
        <v>8218</v>
      </c>
      <c r="G523" s="11" t="s">
        <v>8223</v>
      </c>
      <c r="H523" s="11" t="s">
        <v>8245</v>
      </c>
      <c r="I523" s="11">
        <v>1477976340</v>
      </c>
      <c r="J523" s="11">
        <v>1475460819</v>
      </c>
      <c r="K523" s="11" t="b">
        <v>0</v>
      </c>
      <c r="L523" s="11">
        <v>56</v>
      </c>
      <c r="M523" s="11" t="b">
        <v>1</v>
      </c>
      <c r="N523" s="11" t="s">
        <v>8269</v>
      </c>
      <c r="O523" s="14">
        <f t="shared" si="32"/>
        <v>105</v>
      </c>
      <c r="P523" s="11">
        <f t="shared" si="33"/>
        <v>93.43</v>
      </c>
      <c r="Q523" s="16" t="s">
        <v>8315</v>
      </c>
      <c r="R523" s="11" t="s">
        <v>8316</v>
      </c>
      <c r="S523" s="21">
        <f t="shared" si="34"/>
        <v>42646.092812499999</v>
      </c>
      <c r="T523" s="21">
        <f t="shared" si="35"/>
        <v>42675.207638888889</v>
      </c>
    </row>
    <row r="524" spans="1:20" ht="49" hidden="1" x14ac:dyDescent="0.25">
      <c r="A524">
        <v>522</v>
      </c>
      <c r="B524" s="9" t="s">
        <v>523</v>
      </c>
      <c r="C524" s="3" t="s">
        <v>4632</v>
      </c>
      <c r="D524" s="12">
        <v>3000</v>
      </c>
      <c r="E524" s="13">
        <v>3440</v>
      </c>
      <c r="F524" s="11" t="s">
        <v>8218</v>
      </c>
      <c r="G524" s="11" t="s">
        <v>8223</v>
      </c>
      <c r="H524" s="11" t="s">
        <v>8245</v>
      </c>
      <c r="I524" s="11">
        <v>1458518325</v>
      </c>
      <c r="J524" s="11">
        <v>1456793925</v>
      </c>
      <c r="K524" s="11" t="b">
        <v>0</v>
      </c>
      <c r="L524" s="11">
        <v>31</v>
      </c>
      <c r="M524" s="11" t="b">
        <v>1</v>
      </c>
      <c r="N524" s="11" t="s">
        <v>8269</v>
      </c>
      <c r="O524" s="14">
        <f t="shared" si="32"/>
        <v>115</v>
      </c>
      <c r="P524" s="11">
        <f t="shared" si="33"/>
        <v>110.97</v>
      </c>
      <c r="Q524" s="16" t="s">
        <v>8315</v>
      </c>
      <c r="R524" s="11" t="s">
        <v>8316</v>
      </c>
      <c r="S524" s="21">
        <f t="shared" si="34"/>
        <v>42430.040798611109</v>
      </c>
      <c r="T524" s="21">
        <f t="shared" si="35"/>
        <v>42449.999131944445</v>
      </c>
    </row>
    <row r="525" spans="1:20" ht="49" hidden="1" x14ac:dyDescent="0.25">
      <c r="A525">
        <v>523</v>
      </c>
      <c r="B525" s="9" t="s">
        <v>524</v>
      </c>
      <c r="C525" s="3" t="s">
        <v>4633</v>
      </c>
      <c r="D525" s="12">
        <v>5000</v>
      </c>
      <c r="E525" s="13">
        <v>6030</v>
      </c>
      <c r="F525" s="11" t="s">
        <v>8218</v>
      </c>
      <c r="G525" s="11" t="s">
        <v>8223</v>
      </c>
      <c r="H525" s="11" t="s">
        <v>8245</v>
      </c>
      <c r="I525" s="11">
        <v>1442805076</v>
      </c>
      <c r="J525" s="11">
        <v>1440213076</v>
      </c>
      <c r="K525" s="11" t="b">
        <v>0</v>
      </c>
      <c r="L525" s="11">
        <v>84</v>
      </c>
      <c r="M525" s="11" t="b">
        <v>1</v>
      </c>
      <c r="N525" s="11" t="s">
        <v>8269</v>
      </c>
      <c r="O525" s="14">
        <f t="shared" si="32"/>
        <v>121</v>
      </c>
      <c r="P525" s="11">
        <f t="shared" si="33"/>
        <v>71.790000000000006</v>
      </c>
      <c r="Q525" s="16" t="s">
        <v>8315</v>
      </c>
      <c r="R525" s="11" t="s">
        <v>8316</v>
      </c>
      <c r="S525" s="21">
        <f t="shared" si="34"/>
        <v>42238.13282407407</v>
      </c>
      <c r="T525" s="21">
        <f t="shared" si="35"/>
        <v>42268.13282407407</v>
      </c>
    </row>
    <row r="526" spans="1:20" ht="49" hidden="1" x14ac:dyDescent="0.25">
      <c r="A526">
        <v>524</v>
      </c>
      <c r="B526" s="9" t="s">
        <v>525</v>
      </c>
      <c r="C526" s="3" t="s">
        <v>4634</v>
      </c>
      <c r="D526" s="12">
        <v>3500</v>
      </c>
      <c r="E526" s="13">
        <v>3803.55</v>
      </c>
      <c r="F526" s="11" t="s">
        <v>8218</v>
      </c>
      <c r="G526" s="11" t="s">
        <v>8224</v>
      </c>
      <c r="H526" s="11" t="s">
        <v>8246</v>
      </c>
      <c r="I526" s="11">
        <v>1464801169</v>
      </c>
      <c r="J526" s="11">
        <v>1462209169</v>
      </c>
      <c r="K526" s="11" t="b">
        <v>0</v>
      </c>
      <c r="L526" s="11">
        <v>130</v>
      </c>
      <c r="M526" s="11" t="b">
        <v>1</v>
      </c>
      <c r="N526" s="11" t="s">
        <v>8269</v>
      </c>
      <c r="O526" s="14">
        <f t="shared" si="32"/>
        <v>109</v>
      </c>
      <c r="P526" s="11">
        <f t="shared" si="33"/>
        <v>29.26</v>
      </c>
      <c r="Q526" s="16" t="s">
        <v>8315</v>
      </c>
      <c r="R526" s="11" t="s">
        <v>8316</v>
      </c>
      <c r="S526" s="21">
        <f t="shared" si="34"/>
        <v>42492.717233796298</v>
      </c>
      <c r="T526" s="21">
        <f t="shared" si="35"/>
        <v>42522.717233796298</v>
      </c>
    </row>
    <row r="527" spans="1:20" ht="49" hidden="1" x14ac:dyDescent="0.25">
      <c r="A527">
        <v>525</v>
      </c>
      <c r="B527" s="9" t="s">
        <v>526</v>
      </c>
      <c r="C527" s="3" t="s">
        <v>4635</v>
      </c>
      <c r="D527" s="12">
        <v>12000</v>
      </c>
      <c r="E527" s="13">
        <v>12000</v>
      </c>
      <c r="F527" s="11" t="s">
        <v>8218</v>
      </c>
      <c r="G527" s="11" t="s">
        <v>8223</v>
      </c>
      <c r="H527" s="11" t="s">
        <v>8245</v>
      </c>
      <c r="I527" s="11">
        <v>1410601041</v>
      </c>
      <c r="J527" s="11">
        <v>1406713041</v>
      </c>
      <c r="K527" s="11" t="b">
        <v>0</v>
      </c>
      <c r="L527" s="11">
        <v>12</v>
      </c>
      <c r="M527" s="11" t="b">
        <v>1</v>
      </c>
      <c r="N527" s="11" t="s">
        <v>8269</v>
      </c>
      <c r="O527" s="14">
        <f t="shared" si="32"/>
        <v>100</v>
      </c>
      <c r="P527" s="11">
        <f t="shared" si="33"/>
        <v>1000</v>
      </c>
      <c r="Q527" s="16" t="s">
        <v>8315</v>
      </c>
      <c r="R527" s="11" t="s">
        <v>8316</v>
      </c>
      <c r="S527" s="21">
        <f t="shared" si="34"/>
        <v>41850.400937500002</v>
      </c>
      <c r="T527" s="21">
        <f t="shared" si="35"/>
        <v>41895.400937500002</v>
      </c>
    </row>
    <row r="528" spans="1:20" ht="49" hidden="1" x14ac:dyDescent="0.25">
      <c r="A528">
        <v>526</v>
      </c>
      <c r="B528" s="9" t="s">
        <v>527</v>
      </c>
      <c r="C528" s="3" t="s">
        <v>4636</v>
      </c>
      <c r="D528" s="12">
        <v>1500</v>
      </c>
      <c r="E528" s="13">
        <v>1710</v>
      </c>
      <c r="F528" s="11" t="s">
        <v>8218</v>
      </c>
      <c r="G528" s="11" t="s">
        <v>8224</v>
      </c>
      <c r="H528" s="11" t="s">
        <v>8246</v>
      </c>
      <c r="I528" s="11">
        <v>1438966800</v>
      </c>
      <c r="J528" s="11">
        <v>1436278344</v>
      </c>
      <c r="K528" s="11" t="b">
        <v>0</v>
      </c>
      <c r="L528" s="11">
        <v>23</v>
      </c>
      <c r="M528" s="11" t="b">
        <v>1</v>
      </c>
      <c r="N528" s="11" t="s">
        <v>8269</v>
      </c>
      <c r="O528" s="14">
        <f t="shared" si="32"/>
        <v>114</v>
      </c>
      <c r="P528" s="11">
        <f t="shared" si="33"/>
        <v>74.349999999999994</v>
      </c>
      <c r="Q528" s="16" t="s">
        <v>8315</v>
      </c>
      <c r="R528" s="11" t="s">
        <v>8316</v>
      </c>
      <c r="S528" s="21">
        <f t="shared" si="34"/>
        <v>42192.591944444444</v>
      </c>
      <c r="T528" s="21">
        <f t="shared" si="35"/>
        <v>42223.708333333328</v>
      </c>
    </row>
    <row r="529" spans="1:20" ht="49" hidden="1" x14ac:dyDescent="0.25">
      <c r="A529">
        <v>527</v>
      </c>
      <c r="B529" s="9" t="s">
        <v>528</v>
      </c>
      <c r="C529" s="3" t="s">
        <v>4637</v>
      </c>
      <c r="D529" s="12">
        <v>10000</v>
      </c>
      <c r="E529" s="13">
        <v>10085</v>
      </c>
      <c r="F529" s="11" t="s">
        <v>8218</v>
      </c>
      <c r="G529" s="11" t="s">
        <v>8223</v>
      </c>
      <c r="H529" s="11" t="s">
        <v>8245</v>
      </c>
      <c r="I529" s="11">
        <v>1487347500</v>
      </c>
      <c r="J529" s="11">
        <v>1484715366</v>
      </c>
      <c r="K529" s="11" t="b">
        <v>0</v>
      </c>
      <c r="L529" s="11">
        <v>158</v>
      </c>
      <c r="M529" s="11" t="b">
        <v>1</v>
      </c>
      <c r="N529" s="11" t="s">
        <v>8269</v>
      </c>
      <c r="O529" s="14">
        <f t="shared" si="32"/>
        <v>101</v>
      </c>
      <c r="P529" s="11">
        <f t="shared" si="33"/>
        <v>63.83</v>
      </c>
      <c r="Q529" s="16" t="s">
        <v>8315</v>
      </c>
      <c r="R529" s="11" t="s">
        <v>8316</v>
      </c>
      <c r="S529" s="21">
        <f t="shared" si="34"/>
        <v>42753.205625000002</v>
      </c>
      <c r="T529" s="21">
        <f t="shared" si="35"/>
        <v>42783.670138888891</v>
      </c>
    </row>
    <row r="530" spans="1:20" ht="21" hidden="1" x14ac:dyDescent="0.25">
      <c r="A530">
        <v>528</v>
      </c>
      <c r="B530" s="9" t="s">
        <v>529</v>
      </c>
      <c r="C530" s="3" t="s">
        <v>4638</v>
      </c>
      <c r="D530" s="12">
        <v>1150</v>
      </c>
      <c r="E530" s="13">
        <v>1330</v>
      </c>
      <c r="F530" s="11" t="s">
        <v>8218</v>
      </c>
      <c r="G530" s="11" t="s">
        <v>8223</v>
      </c>
      <c r="H530" s="11" t="s">
        <v>8245</v>
      </c>
      <c r="I530" s="11">
        <v>1434921600</v>
      </c>
      <c r="J530" s="11">
        <v>1433109907</v>
      </c>
      <c r="K530" s="11" t="b">
        <v>0</v>
      </c>
      <c r="L530" s="11">
        <v>30</v>
      </c>
      <c r="M530" s="11" t="b">
        <v>1</v>
      </c>
      <c r="N530" s="11" t="s">
        <v>8269</v>
      </c>
      <c r="O530" s="14">
        <f t="shared" si="32"/>
        <v>116</v>
      </c>
      <c r="P530" s="11">
        <f t="shared" si="33"/>
        <v>44.33</v>
      </c>
      <c r="Q530" s="16" t="s">
        <v>8315</v>
      </c>
      <c r="R530" s="11" t="s">
        <v>8316</v>
      </c>
      <c r="S530" s="21">
        <f t="shared" si="34"/>
        <v>42155.920219907406</v>
      </c>
      <c r="T530" s="21">
        <f t="shared" si="35"/>
        <v>42176.888888888891</v>
      </c>
    </row>
    <row r="531" spans="1:20" ht="49" hidden="1" x14ac:dyDescent="0.25">
      <c r="A531">
        <v>529</v>
      </c>
      <c r="B531" s="9" t="s">
        <v>530</v>
      </c>
      <c r="C531" s="3" t="s">
        <v>4639</v>
      </c>
      <c r="D531" s="12">
        <v>1200</v>
      </c>
      <c r="E531" s="13">
        <v>1565</v>
      </c>
      <c r="F531" s="11" t="s">
        <v>8218</v>
      </c>
      <c r="G531" s="11" t="s">
        <v>8228</v>
      </c>
      <c r="H531" s="11" t="s">
        <v>8250</v>
      </c>
      <c r="I531" s="11">
        <v>1484110800</v>
      </c>
      <c r="J531" s="11">
        <v>1482281094</v>
      </c>
      <c r="K531" s="11" t="b">
        <v>0</v>
      </c>
      <c r="L531" s="11">
        <v>18</v>
      </c>
      <c r="M531" s="11" t="b">
        <v>1</v>
      </c>
      <c r="N531" s="11" t="s">
        <v>8269</v>
      </c>
      <c r="O531" s="14">
        <f t="shared" si="32"/>
        <v>130</v>
      </c>
      <c r="P531" s="11">
        <f t="shared" si="33"/>
        <v>86.94</v>
      </c>
      <c r="Q531" s="16" t="s">
        <v>8315</v>
      </c>
      <c r="R531" s="11" t="s">
        <v>8316</v>
      </c>
      <c r="S531" s="21">
        <f t="shared" si="34"/>
        <v>42725.031180555554</v>
      </c>
      <c r="T531" s="21">
        <f t="shared" si="35"/>
        <v>42746.208333333328</v>
      </c>
    </row>
    <row r="532" spans="1:20" ht="49" hidden="1" x14ac:dyDescent="0.25">
      <c r="A532">
        <v>530</v>
      </c>
      <c r="B532" s="9" t="s">
        <v>531</v>
      </c>
      <c r="C532" s="3" t="s">
        <v>4640</v>
      </c>
      <c r="D532" s="12">
        <v>3405</v>
      </c>
      <c r="E532" s="13">
        <v>3670</v>
      </c>
      <c r="F532" s="11" t="s">
        <v>8218</v>
      </c>
      <c r="G532" s="11" t="s">
        <v>8223</v>
      </c>
      <c r="H532" s="11" t="s">
        <v>8245</v>
      </c>
      <c r="I532" s="11">
        <v>1435111200</v>
      </c>
      <c r="J532" s="11">
        <v>1433254268</v>
      </c>
      <c r="K532" s="11" t="b">
        <v>0</v>
      </c>
      <c r="L532" s="11">
        <v>29</v>
      </c>
      <c r="M532" s="11" t="b">
        <v>1</v>
      </c>
      <c r="N532" s="11" t="s">
        <v>8269</v>
      </c>
      <c r="O532" s="14">
        <f t="shared" si="32"/>
        <v>108</v>
      </c>
      <c r="P532" s="11">
        <f t="shared" si="33"/>
        <v>126.55</v>
      </c>
      <c r="Q532" s="16" t="s">
        <v>8315</v>
      </c>
      <c r="R532" s="11" t="s">
        <v>8316</v>
      </c>
      <c r="S532" s="21">
        <f t="shared" si="34"/>
        <v>42157.591064814813</v>
      </c>
      <c r="T532" s="21">
        <f t="shared" si="35"/>
        <v>42179.083333333328</v>
      </c>
    </row>
    <row r="533" spans="1:20" ht="49" hidden="1" x14ac:dyDescent="0.25">
      <c r="A533">
        <v>531</v>
      </c>
      <c r="B533" s="9" t="s">
        <v>532</v>
      </c>
      <c r="C533" s="3" t="s">
        <v>4641</v>
      </c>
      <c r="D533" s="12">
        <v>4000</v>
      </c>
      <c r="E533" s="13">
        <v>4000</v>
      </c>
      <c r="F533" s="11" t="s">
        <v>8218</v>
      </c>
      <c r="G533" s="11" t="s">
        <v>8223</v>
      </c>
      <c r="H533" s="11" t="s">
        <v>8245</v>
      </c>
      <c r="I533" s="11">
        <v>1481957940</v>
      </c>
      <c r="J533" s="11">
        <v>1478050429</v>
      </c>
      <c r="K533" s="11" t="b">
        <v>0</v>
      </c>
      <c r="L533" s="11">
        <v>31</v>
      </c>
      <c r="M533" s="11" t="b">
        <v>1</v>
      </c>
      <c r="N533" s="11" t="s">
        <v>8269</v>
      </c>
      <c r="O533" s="14">
        <f t="shared" si="32"/>
        <v>100</v>
      </c>
      <c r="P533" s="11">
        <f t="shared" si="33"/>
        <v>129.03</v>
      </c>
      <c r="Q533" s="16" t="s">
        <v>8315</v>
      </c>
      <c r="R533" s="11" t="s">
        <v>8316</v>
      </c>
      <c r="S533" s="21">
        <f t="shared" si="34"/>
        <v>42676.065150462964</v>
      </c>
      <c r="T533" s="21">
        <f t="shared" si="35"/>
        <v>42721.290972222225</v>
      </c>
    </row>
    <row r="534" spans="1:20" ht="49" hidden="1" x14ac:dyDescent="0.25">
      <c r="A534">
        <v>532</v>
      </c>
      <c r="B534" s="9" t="s">
        <v>533</v>
      </c>
      <c r="C534" s="3" t="s">
        <v>4642</v>
      </c>
      <c r="D534" s="12">
        <v>10000</v>
      </c>
      <c r="E534" s="13">
        <v>12325</v>
      </c>
      <c r="F534" s="11" t="s">
        <v>8218</v>
      </c>
      <c r="G534" s="11" t="s">
        <v>8223</v>
      </c>
      <c r="H534" s="11" t="s">
        <v>8245</v>
      </c>
      <c r="I534" s="11">
        <v>1463098208</v>
      </c>
      <c r="J534" s="11">
        <v>1460506208</v>
      </c>
      <c r="K534" s="11" t="b">
        <v>0</v>
      </c>
      <c r="L534" s="11">
        <v>173</v>
      </c>
      <c r="M534" s="11" t="b">
        <v>1</v>
      </c>
      <c r="N534" s="11" t="s">
        <v>8269</v>
      </c>
      <c r="O534" s="14">
        <f t="shared" si="32"/>
        <v>123</v>
      </c>
      <c r="P534" s="11">
        <f t="shared" si="33"/>
        <v>71.239999999999995</v>
      </c>
      <c r="Q534" s="16" t="s">
        <v>8315</v>
      </c>
      <c r="R534" s="11" t="s">
        <v>8316</v>
      </c>
      <c r="S534" s="21">
        <f t="shared" si="34"/>
        <v>42473.007037037038</v>
      </c>
      <c r="T534" s="21">
        <f t="shared" si="35"/>
        <v>42503.007037037038</v>
      </c>
    </row>
    <row r="535" spans="1:20" ht="49" hidden="1" x14ac:dyDescent="0.25">
      <c r="A535">
        <v>533</v>
      </c>
      <c r="B535" s="9" t="s">
        <v>534</v>
      </c>
      <c r="C535" s="3" t="s">
        <v>4643</v>
      </c>
      <c r="D535" s="12">
        <v>2000</v>
      </c>
      <c r="E535" s="13">
        <v>2004</v>
      </c>
      <c r="F535" s="11" t="s">
        <v>8218</v>
      </c>
      <c r="G535" s="11" t="s">
        <v>8224</v>
      </c>
      <c r="H535" s="11" t="s">
        <v>8246</v>
      </c>
      <c r="I535" s="11">
        <v>1463394365</v>
      </c>
      <c r="J535" s="11">
        <v>1461320765</v>
      </c>
      <c r="K535" s="11" t="b">
        <v>0</v>
      </c>
      <c r="L535" s="11">
        <v>17</v>
      </c>
      <c r="M535" s="11" t="b">
        <v>1</v>
      </c>
      <c r="N535" s="11" t="s">
        <v>8269</v>
      </c>
      <c r="O535" s="14">
        <f t="shared" si="32"/>
        <v>100</v>
      </c>
      <c r="P535" s="11">
        <f t="shared" si="33"/>
        <v>117.88</v>
      </c>
      <c r="Q535" s="16" t="s">
        <v>8315</v>
      </c>
      <c r="R535" s="11" t="s">
        <v>8316</v>
      </c>
      <c r="S535" s="21">
        <f t="shared" si="34"/>
        <v>42482.43478009259</v>
      </c>
      <c r="T535" s="21">
        <f t="shared" si="35"/>
        <v>42506.43478009259</v>
      </c>
    </row>
    <row r="536" spans="1:20" ht="49" hidden="1" x14ac:dyDescent="0.25">
      <c r="A536">
        <v>534</v>
      </c>
      <c r="B536" s="9" t="s">
        <v>535</v>
      </c>
      <c r="C536" s="3" t="s">
        <v>4644</v>
      </c>
      <c r="D536" s="12">
        <v>15000</v>
      </c>
      <c r="E536" s="13">
        <v>15700</v>
      </c>
      <c r="F536" s="11" t="s">
        <v>8218</v>
      </c>
      <c r="G536" s="11" t="s">
        <v>8233</v>
      </c>
      <c r="H536" s="11" t="s">
        <v>8253</v>
      </c>
      <c r="I536" s="11">
        <v>1446418800</v>
      </c>
      <c r="J536" s="11">
        <v>1443036470</v>
      </c>
      <c r="K536" s="11" t="b">
        <v>0</v>
      </c>
      <c r="L536" s="11">
        <v>48</v>
      </c>
      <c r="M536" s="11" t="b">
        <v>1</v>
      </c>
      <c r="N536" s="11" t="s">
        <v>8269</v>
      </c>
      <c r="O536" s="14">
        <f t="shared" si="32"/>
        <v>105</v>
      </c>
      <c r="P536" s="11">
        <f t="shared" si="33"/>
        <v>327.08</v>
      </c>
      <c r="Q536" s="16" t="s">
        <v>8315</v>
      </c>
      <c r="R536" s="11" t="s">
        <v>8316</v>
      </c>
      <c r="S536" s="21">
        <f t="shared" si="34"/>
        <v>42270.810995370368</v>
      </c>
      <c r="T536" s="21">
        <f t="shared" si="35"/>
        <v>42309.958333333328</v>
      </c>
    </row>
    <row r="537" spans="1:20" ht="33" hidden="1" x14ac:dyDescent="0.25">
      <c r="A537">
        <v>535</v>
      </c>
      <c r="B537" s="9" t="s">
        <v>536</v>
      </c>
      <c r="C537" s="3" t="s">
        <v>4645</v>
      </c>
      <c r="D537" s="12">
        <v>2000</v>
      </c>
      <c r="E537" s="13">
        <v>2050</v>
      </c>
      <c r="F537" s="11" t="s">
        <v>8218</v>
      </c>
      <c r="G537" s="11" t="s">
        <v>8224</v>
      </c>
      <c r="H537" s="11" t="s">
        <v>8246</v>
      </c>
      <c r="I537" s="11">
        <v>1483707905</v>
      </c>
      <c r="J537" s="11">
        <v>1481115905</v>
      </c>
      <c r="K537" s="11" t="b">
        <v>0</v>
      </c>
      <c r="L537" s="11">
        <v>59</v>
      </c>
      <c r="M537" s="11" t="b">
        <v>1</v>
      </c>
      <c r="N537" s="11" t="s">
        <v>8269</v>
      </c>
      <c r="O537" s="14">
        <f t="shared" si="32"/>
        <v>103</v>
      </c>
      <c r="P537" s="11">
        <f t="shared" si="33"/>
        <v>34.75</v>
      </c>
      <c r="Q537" s="16" t="s">
        <v>8315</v>
      </c>
      <c r="R537" s="11" t="s">
        <v>8316</v>
      </c>
      <c r="S537" s="21">
        <f t="shared" si="34"/>
        <v>42711.545196759253</v>
      </c>
      <c r="T537" s="21">
        <f t="shared" si="35"/>
        <v>42741.545196759253</v>
      </c>
    </row>
    <row r="538" spans="1:20" ht="49" hidden="1" x14ac:dyDescent="0.25">
      <c r="A538">
        <v>536</v>
      </c>
      <c r="B538" s="9" t="s">
        <v>537</v>
      </c>
      <c r="C538" s="3" t="s">
        <v>4646</v>
      </c>
      <c r="D538" s="12">
        <v>3300</v>
      </c>
      <c r="E538" s="13">
        <v>3902.5</v>
      </c>
      <c r="F538" s="11" t="s">
        <v>8218</v>
      </c>
      <c r="G538" s="11" t="s">
        <v>8224</v>
      </c>
      <c r="H538" s="11" t="s">
        <v>8246</v>
      </c>
      <c r="I538" s="11">
        <v>1438624800</v>
      </c>
      <c r="J538" s="11">
        <v>1435133807</v>
      </c>
      <c r="K538" s="11" t="b">
        <v>0</v>
      </c>
      <c r="L538" s="11">
        <v>39</v>
      </c>
      <c r="M538" s="11" t="b">
        <v>1</v>
      </c>
      <c r="N538" s="11" t="s">
        <v>8269</v>
      </c>
      <c r="O538" s="14">
        <f t="shared" si="32"/>
        <v>118</v>
      </c>
      <c r="P538" s="11">
        <f t="shared" si="33"/>
        <v>100.06</v>
      </c>
      <c r="Q538" s="16" t="s">
        <v>8315</v>
      </c>
      <c r="R538" s="11" t="s">
        <v>8316</v>
      </c>
      <c r="S538" s="21">
        <f t="shared" si="34"/>
        <v>42179.344988425932</v>
      </c>
      <c r="T538" s="21">
        <f t="shared" si="35"/>
        <v>42219.75</v>
      </c>
    </row>
    <row r="539" spans="1:20" ht="49" hidden="1" x14ac:dyDescent="0.25">
      <c r="A539">
        <v>537</v>
      </c>
      <c r="B539" s="9" t="s">
        <v>538</v>
      </c>
      <c r="C539" s="3" t="s">
        <v>4647</v>
      </c>
      <c r="D539" s="12">
        <v>2000</v>
      </c>
      <c r="E539" s="13">
        <v>2410</v>
      </c>
      <c r="F539" s="11" t="s">
        <v>8218</v>
      </c>
      <c r="G539" s="11" t="s">
        <v>8223</v>
      </c>
      <c r="H539" s="11" t="s">
        <v>8245</v>
      </c>
      <c r="I539" s="11">
        <v>1446665191</v>
      </c>
      <c r="J539" s="11">
        <v>1444069591</v>
      </c>
      <c r="K539" s="11" t="b">
        <v>0</v>
      </c>
      <c r="L539" s="11">
        <v>59</v>
      </c>
      <c r="M539" s="11" t="b">
        <v>1</v>
      </c>
      <c r="N539" s="11" t="s">
        <v>8269</v>
      </c>
      <c r="O539" s="14">
        <f t="shared" si="32"/>
        <v>121</v>
      </c>
      <c r="P539" s="11">
        <f t="shared" si="33"/>
        <v>40.85</v>
      </c>
      <c r="Q539" s="16" t="s">
        <v>8315</v>
      </c>
      <c r="R539" s="11" t="s">
        <v>8316</v>
      </c>
      <c r="S539" s="21">
        <f t="shared" si="34"/>
        <v>42282.768414351856</v>
      </c>
      <c r="T539" s="21">
        <f t="shared" si="35"/>
        <v>42312.810081018513</v>
      </c>
    </row>
    <row r="540" spans="1:20" ht="49" hidden="1" x14ac:dyDescent="0.25">
      <c r="A540">
        <v>538</v>
      </c>
      <c r="B540" s="9" t="s">
        <v>539</v>
      </c>
      <c r="C540" s="3" t="s">
        <v>4648</v>
      </c>
      <c r="D540" s="12">
        <v>5000</v>
      </c>
      <c r="E540" s="13">
        <v>15121</v>
      </c>
      <c r="F540" s="11" t="s">
        <v>8218</v>
      </c>
      <c r="G540" s="11" t="s">
        <v>8223</v>
      </c>
      <c r="H540" s="11" t="s">
        <v>8245</v>
      </c>
      <c r="I540" s="11">
        <v>1463166263</v>
      </c>
      <c r="J540" s="11">
        <v>1460574263</v>
      </c>
      <c r="K540" s="11" t="b">
        <v>0</v>
      </c>
      <c r="L540" s="11">
        <v>60</v>
      </c>
      <c r="M540" s="11" t="b">
        <v>1</v>
      </c>
      <c r="N540" s="11" t="s">
        <v>8269</v>
      </c>
      <c r="O540" s="14">
        <f t="shared" si="32"/>
        <v>302</v>
      </c>
      <c r="P540" s="11">
        <f t="shared" si="33"/>
        <v>252.02</v>
      </c>
      <c r="Q540" s="16" t="s">
        <v>8315</v>
      </c>
      <c r="R540" s="11" t="s">
        <v>8316</v>
      </c>
      <c r="S540" s="21">
        <f t="shared" si="34"/>
        <v>42473.794710648144</v>
      </c>
      <c r="T540" s="21">
        <f t="shared" si="35"/>
        <v>42503.794710648144</v>
      </c>
    </row>
    <row r="541" spans="1:20" ht="49" hidden="1" x14ac:dyDescent="0.25">
      <c r="A541">
        <v>539</v>
      </c>
      <c r="B541" s="9" t="s">
        <v>540</v>
      </c>
      <c r="C541" s="3" t="s">
        <v>4649</v>
      </c>
      <c r="D541" s="12">
        <v>500</v>
      </c>
      <c r="E541" s="13">
        <v>503.22</v>
      </c>
      <c r="F541" s="11" t="s">
        <v>8218</v>
      </c>
      <c r="G541" s="11" t="s">
        <v>8224</v>
      </c>
      <c r="H541" s="11" t="s">
        <v>8246</v>
      </c>
      <c r="I541" s="11">
        <v>1467681107</v>
      </c>
      <c r="J541" s="11">
        <v>1465866707</v>
      </c>
      <c r="K541" s="11" t="b">
        <v>0</v>
      </c>
      <c r="L541" s="11">
        <v>20</v>
      </c>
      <c r="M541" s="11" t="b">
        <v>1</v>
      </c>
      <c r="N541" s="11" t="s">
        <v>8269</v>
      </c>
      <c r="O541" s="14">
        <f t="shared" si="32"/>
        <v>101</v>
      </c>
      <c r="P541" s="11">
        <f t="shared" si="33"/>
        <v>25.16</v>
      </c>
      <c r="Q541" s="16" t="s">
        <v>8315</v>
      </c>
      <c r="R541" s="11" t="s">
        <v>8316</v>
      </c>
      <c r="S541" s="21">
        <f t="shared" si="34"/>
        <v>42535.049849537041</v>
      </c>
      <c r="T541" s="21">
        <f t="shared" si="35"/>
        <v>42556.049849537041</v>
      </c>
    </row>
    <row r="542" spans="1:20" ht="65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11">
        <v>1423078606</v>
      </c>
      <c r="J542" s="11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6" t="s">
        <v>8317</v>
      </c>
      <c r="R542" s="11" t="s">
        <v>8318</v>
      </c>
      <c r="S542" s="21">
        <f t="shared" si="34"/>
        <v>42009.817199074074</v>
      </c>
      <c r="T542" s="21">
        <f t="shared" si="35"/>
        <v>42039.817199074074</v>
      </c>
    </row>
    <row r="543" spans="1:20" ht="49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 s="11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6" t="s">
        <v>8317</v>
      </c>
      <c r="R543" s="11" t="s">
        <v>8318</v>
      </c>
      <c r="S543" s="21">
        <f t="shared" si="34"/>
        <v>42276.046689814815</v>
      </c>
      <c r="T543" s="21">
        <f t="shared" si="35"/>
        <v>42306.046689814815</v>
      </c>
    </row>
    <row r="544" spans="1:20" ht="49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11">
        <v>1462293716</v>
      </c>
      <c r="J544" s="11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6" t="s">
        <v>8317</v>
      </c>
      <c r="R544" s="11" t="s">
        <v>8318</v>
      </c>
      <c r="S544" s="21">
        <f t="shared" si="34"/>
        <v>42433.737453703703</v>
      </c>
      <c r="T544" s="21">
        <f t="shared" si="35"/>
        <v>42493.695787037039</v>
      </c>
    </row>
    <row r="545" spans="1:20" ht="49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 s="11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6" t="s">
        <v>8317</v>
      </c>
      <c r="R545" s="11" t="s">
        <v>8318</v>
      </c>
      <c r="S545" s="21">
        <f t="shared" si="34"/>
        <v>41914.092152777775</v>
      </c>
      <c r="T545" s="21">
        <f t="shared" si="35"/>
        <v>41944.092152777775</v>
      </c>
    </row>
    <row r="546" spans="1:20" ht="49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11">
        <v>1467647160</v>
      </c>
      <c r="J546" s="11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6" t="s">
        <v>8317</v>
      </c>
      <c r="R546" s="11" t="s">
        <v>8318</v>
      </c>
      <c r="S546" s="21">
        <f t="shared" si="34"/>
        <v>42525.656944444447</v>
      </c>
      <c r="T546" s="21">
        <f t="shared" si="35"/>
        <v>42555.656944444447</v>
      </c>
    </row>
    <row r="547" spans="1:20" ht="49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 s="11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6" t="s">
        <v>8317</v>
      </c>
      <c r="R547" s="11" t="s">
        <v>8318</v>
      </c>
      <c r="S547" s="21">
        <f t="shared" si="34"/>
        <v>42283.592465277776</v>
      </c>
      <c r="T547" s="21">
        <f t="shared" si="35"/>
        <v>42323.634131944447</v>
      </c>
    </row>
    <row r="548" spans="1:20" ht="49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 s="11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6" t="s">
        <v>8317</v>
      </c>
      <c r="R548" s="11" t="s">
        <v>8318</v>
      </c>
      <c r="S548" s="21">
        <f t="shared" si="34"/>
        <v>42249.667997685188</v>
      </c>
      <c r="T548" s="21">
        <f t="shared" si="35"/>
        <v>42294.667997685188</v>
      </c>
    </row>
    <row r="549" spans="1:20" ht="49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11">
        <v>1455122564</v>
      </c>
      <c r="J549" s="11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6" t="s">
        <v>8317</v>
      </c>
      <c r="R549" s="11" t="s">
        <v>8318</v>
      </c>
      <c r="S549" s="21">
        <f t="shared" si="34"/>
        <v>42380.696342592593</v>
      </c>
      <c r="T549" s="21">
        <f t="shared" si="35"/>
        <v>42410.696342592593</v>
      </c>
    </row>
    <row r="550" spans="1:20" ht="49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11">
        <v>1446154848</v>
      </c>
      <c r="J550" s="11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6" t="s">
        <v>8317</v>
      </c>
      <c r="R550" s="11" t="s">
        <v>8318</v>
      </c>
      <c r="S550" s="21">
        <f t="shared" si="34"/>
        <v>42276.903333333335</v>
      </c>
      <c r="T550" s="21">
        <f t="shared" si="35"/>
        <v>42306.903333333335</v>
      </c>
    </row>
    <row r="551" spans="1:20" ht="49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 s="1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6" t="s">
        <v>8317</v>
      </c>
      <c r="R551" s="11" t="s">
        <v>8318</v>
      </c>
      <c r="S551" s="21">
        <f t="shared" si="34"/>
        <v>42163.636828703704</v>
      </c>
      <c r="T551" s="21">
        <f t="shared" si="35"/>
        <v>42193.636828703704</v>
      </c>
    </row>
    <row r="552" spans="1:20" ht="49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 s="11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6" t="s">
        <v>8317</v>
      </c>
      <c r="R552" s="11" t="s">
        <v>8318</v>
      </c>
      <c r="S552" s="21">
        <f t="shared" si="34"/>
        <v>42753.678761574076</v>
      </c>
      <c r="T552" s="21">
        <f t="shared" si="35"/>
        <v>42766.208333333328</v>
      </c>
    </row>
    <row r="553" spans="1:20" ht="49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 s="11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6" t="s">
        <v>8317</v>
      </c>
      <c r="R553" s="11" t="s">
        <v>8318</v>
      </c>
      <c r="S553" s="21">
        <f t="shared" si="34"/>
        <v>42173.275740740741</v>
      </c>
      <c r="T553" s="21">
        <f t="shared" si="35"/>
        <v>42217.745138888888</v>
      </c>
    </row>
    <row r="554" spans="1:20" ht="49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11">
        <v>1452350896</v>
      </c>
      <c r="J554" s="11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6" t="s">
        <v>8317</v>
      </c>
      <c r="R554" s="11" t="s">
        <v>8318</v>
      </c>
      <c r="S554" s="21">
        <f t="shared" si="34"/>
        <v>42318.616851851853</v>
      </c>
      <c r="T554" s="21">
        <f t="shared" si="35"/>
        <v>42378.616851851853</v>
      </c>
    </row>
    <row r="555" spans="1:20" ht="49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 s="11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6" t="s">
        <v>8317</v>
      </c>
      <c r="R555" s="11" t="s">
        <v>8318</v>
      </c>
      <c r="S555" s="21">
        <f t="shared" si="34"/>
        <v>41927.71980324074</v>
      </c>
      <c r="T555" s="21">
        <f t="shared" si="35"/>
        <v>41957.761469907404</v>
      </c>
    </row>
    <row r="556" spans="1:20" ht="49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 s="11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6" t="s">
        <v>8317</v>
      </c>
      <c r="R556" s="11" t="s">
        <v>8318</v>
      </c>
      <c r="S556" s="21">
        <f t="shared" si="34"/>
        <v>41901.684861111113</v>
      </c>
      <c r="T556" s="21">
        <f t="shared" si="35"/>
        <v>41931.684861111113</v>
      </c>
    </row>
    <row r="557" spans="1:20" ht="49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11">
        <v>1465720143</v>
      </c>
      <c r="J557" s="11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6" t="s">
        <v>8317</v>
      </c>
      <c r="R557" s="11" t="s">
        <v>8318</v>
      </c>
      <c r="S557" s="21">
        <f t="shared" si="34"/>
        <v>42503.353506944448</v>
      </c>
      <c r="T557" s="21">
        <f t="shared" si="35"/>
        <v>42533.353506944448</v>
      </c>
    </row>
    <row r="558" spans="1:20" ht="33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 s="11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6" t="s">
        <v>8317</v>
      </c>
      <c r="R558" s="11" t="s">
        <v>8318</v>
      </c>
      <c r="S558" s="21">
        <f t="shared" si="34"/>
        <v>42345.860150462962</v>
      </c>
      <c r="T558" s="21">
        <f t="shared" si="35"/>
        <v>42375.860150462962</v>
      </c>
    </row>
    <row r="559" spans="1:20" ht="49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 s="11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6" t="s">
        <v>8317</v>
      </c>
      <c r="R559" s="11" t="s">
        <v>8318</v>
      </c>
      <c r="S559" s="21">
        <f t="shared" si="34"/>
        <v>42676.942164351851</v>
      </c>
      <c r="T559" s="21">
        <f t="shared" si="35"/>
        <v>42706.983831018515</v>
      </c>
    </row>
    <row r="560" spans="1:20" ht="49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11">
        <v>1427227905</v>
      </c>
      <c r="J560" s="11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6" t="s">
        <v>8317</v>
      </c>
      <c r="R560" s="11" t="s">
        <v>8318</v>
      </c>
      <c r="S560" s="21">
        <f t="shared" si="34"/>
        <v>42057.883159722223</v>
      </c>
      <c r="T560" s="21">
        <f t="shared" si="35"/>
        <v>42087.841493055559</v>
      </c>
    </row>
    <row r="561" spans="1:20" ht="49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 s="1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6" t="s">
        <v>8317</v>
      </c>
      <c r="R561" s="11" t="s">
        <v>8318</v>
      </c>
      <c r="S561" s="21">
        <f t="shared" si="34"/>
        <v>42321.283101851848</v>
      </c>
      <c r="T561" s="21">
        <f t="shared" si="35"/>
        <v>42351.283101851848</v>
      </c>
    </row>
    <row r="562" spans="1:20" ht="49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 s="11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6" t="s">
        <v>8317</v>
      </c>
      <c r="R562" s="11" t="s">
        <v>8318</v>
      </c>
      <c r="S562" s="21">
        <f t="shared" si="34"/>
        <v>41960.771354166667</v>
      </c>
      <c r="T562" s="21">
        <f t="shared" si="35"/>
        <v>41990.771354166667</v>
      </c>
    </row>
    <row r="563" spans="1:20" ht="49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 s="11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6" t="s">
        <v>8317</v>
      </c>
      <c r="R563" s="11" t="s">
        <v>8318</v>
      </c>
      <c r="S563" s="21">
        <f t="shared" si="34"/>
        <v>42268.658715277779</v>
      </c>
      <c r="T563" s="21">
        <f t="shared" si="35"/>
        <v>42303.658715277779</v>
      </c>
    </row>
    <row r="564" spans="1:20" ht="49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11">
        <v>1482052815</v>
      </c>
      <c r="J564" s="11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6" t="s">
        <v>8317</v>
      </c>
      <c r="R564" s="11" t="s">
        <v>8318</v>
      </c>
      <c r="S564" s="21">
        <f t="shared" si="34"/>
        <v>42692.389062500006</v>
      </c>
      <c r="T564" s="21">
        <f t="shared" si="35"/>
        <v>42722.389062500006</v>
      </c>
    </row>
    <row r="565" spans="1:20" ht="49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 s="11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6" t="s">
        <v>8317</v>
      </c>
      <c r="R565" s="11" t="s">
        <v>8318</v>
      </c>
      <c r="S565" s="21">
        <f t="shared" si="34"/>
        <v>42022.069988425923</v>
      </c>
      <c r="T565" s="21">
        <f t="shared" si="35"/>
        <v>42052.069988425923</v>
      </c>
    </row>
    <row r="566" spans="1:20" ht="49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11">
        <v>1457822275</v>
      </c>
      <c r="J566" s="11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6" t="s">
        <v>8317</v>
      </c>
      <c r="R566" s="11" t="s">
        <v>8318</v>
      </c>
      <c r="S566" s="21">
        <f t="shared" si="34"/>
        <v>42411.942997685182</v>
      </c>
      <c r="T566" s="21">
        <f t="shared" si="35"/>
        <v>42441.942997685182</v>
      </c>
    </row>
    <row r="567" spans="1:20" ht="49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11">
        <v>1436554249</v>
      </c>
      <c r="J567" s="11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6" t="s">
        <v>8317</v>
      </c>
      <c r="R567" s="11" t="s">
        <v>8318</v>
      </c>
      <c r="S567" s="21">
        <f t="shared" si="34"/>
        <v>42165.785289351858</v>
      </c>
      <c r="T567" s="21">
        <f t="shared" si="35"/>
        <v>42195.785289351858</v>
      </c>
    </row>
    <row r="568" spans="1:20" ht="49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11">
        <v>1468513533</v>
      </c>
      <c r="J568" s="11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6" t="s">
        <v>8317</v>
      </c>
      <c r="R568" s="11" t="s">
        <v>8318</v>
      </c>
      <c r="S568" s="21">
        <f t="shared" si="34"/>
        <v>42535.68440972222</v>
      </c>
      <c r="T568" s="21">
        <f t="shared" si="35"/>
        <v>42565.68440972222</v>
      </c>
    </row>
    <row r="569" spans="1:20" ht="49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11">
        <v>1420143194</v>
      </c>
      <c r="J569" s="11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6" t="s">
        <v>8317</v>
      </c>
      <c r="R569" s="11" t="s">
        <v>8318</v>
      </c>
      <c r="S569" s="21">
        <f t="shared" si="34"/>
        <v>41975.842523148152</v>
      </c>
      <c r="T569" s="21">
        <f t="shared" si="35"/>
        <v>42005.842523148152</v>
      </c>
    </row>
    <row r="570" spans="1:20" ht="6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 s="11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6" t="s">
        <v>8317</v>
      </c>
      <c r="R570" s="11" t="s">
        <v>8318</v>
      </c>
      <c r="S570" s="21">
        <f t="shared" si="34"/>
        <v>42348.9215625</v>
      </c>
      <c r="T570" s="21">
        <f t="shared" si="35"/>
        <v>42385.458333333328</v>
      </c>
    </row>
    <row r="571" spans="1:20" ht="49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 s="1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6" t="s">
        <v>8317</v>
      </c>
      <c r="R571" s="11" t="s">
        <v>8318</v>
      </c>
      <c r="S571" s="21">
        <f t="shared" si="34"/>
        <v>42340.847361111111</v>
      </c>
      <c r="T571" s="21">
        <f t="shared" si="35"/>
        <v>42370.847361111111</v>
      </c>
    </row>
    <row r="572" spans="1:20" ht="33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 s="11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6" t="s">
        <v>8317</v>
      </c>
      <c r="R572" s="11" t="s">
        <v>8318</v>
      </c>
      <c r="S572" s="21">
        <f t="shared" si="34"/>
        <v>42388.798252314817</v>
      </c>
      <c r="T572" s="21">
        <f t="shared" si="35"/>
        <v>42418.798252314817</v>
      </c>
    </row>
    <row r="573" spans="1:20" ht="49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 s="11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6" t="s">
        <v>8317</v>
      </c>
      <c r="R573" s="11" t="s">
        <v>8318</v>
      </c>
      <c r="S573" s="21">
        <f t="shared" si="34"/>
        <v>42192.816238425927</v>
      </c>
      <c r="T573" s="21">
        <f t="shared" si="35"/>
        <v>42212.165972222225</v>
      </c>
    </row>
    <row r="574" spans="1:20" ht="49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11">
        <v>1446660688</v>
      </c>
      <c r="J574" s="11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6" t="s">
        <v>8317</v>
      </c>
      <c r="R574" s="11" t="s">
        <v>8318</v>
      </c>
      <c r="S574" s="21">
        <f t="shared" si="34"/>
        <v>42282.71629629629</v>
      </c>
      <c r="T574" s="21">
        <f t="shared" si="35"/>
        <v>42312.757962962962</v>
      </c>
    </row>
    <row r="575" spans="1:20" ht="49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 s="11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6" t="s">
        <v>8317</v>
      </c>
      <c r="R575" s="11" t="s">
        <v>8318</v>
      </c>
      <c r="S575" s="21">
        <f t="shared" si="34"/>
        <v>41963.050127314811</v>
      </c>
      <c r="T575" s="21">
        <f t="shared" si="35"/>
        <v>42022.05</v>
      </c>
    </row>
    <row r="576" spans="1:20" ht="49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 s="11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6" t="s">
        <v>8317</v>
      </c>
      <c r="R576" s="11" t="s">
        <v>8318</v>
      </c>
      <c r="S576" s="21">
        <f t="shared" si="34"/>
        <v>42632.443368055552</v>
      </c>
      <c r="T576" s="21">
        <f t="shared" si="35"/>
        <v>42662.443368055552</v>
      </c>
    </row>
    <row r="577" spans="1:20" ht="49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 s="11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6" t="s">
        <v>8317</v>
      </c>
      <c r="R577" s="11" t="s">
        <v>8318</v>
      </c>
      <c r="S577" s="21">
        <f t="shared" si="34"/>
        <v>42138.692627314813</v>
      </c>
      <c r="T577" s="21">
        <f t="shared" si="35"/>
        <v>42168.692627314813</v>
      </c>
    </row>
    <row r="578" spans="1:20" ht="49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11">
        <v>1427537952</v>
      </c>
      <c r="J578" s="11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>
        <f t="shared" si="33"/>
        <v>1</v>
      </c>
      <c r="Q578" s="16" t="s">
        <v>8317</v>
      </c>
      <c r="R578" s="11" t="s">
        <v>8318</v>
      </c>
      <c r="S578" s="21">
        <f t="shared" si="34"/>
        <v>42031.471666666665</v>
      </c>
      <c r="T578" s="21">
        <f t="shared" si="35"/>
        <v>42091.43</v>
      </c>
    </row>
    <row r="579" spans="1:20" ht="49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 s="11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>
        <f t="shared" ref="P579:P642" si="37">IFERROR(ROUND(E579/L579,2),0)</f>
        <v>10</v>
      </c>
      <c r="Q579" s="16" t="s">
        <v>8317</v>
      </c>
      <c r="R579" s="11" t="s">
        <v>8318</v>
      </c>
      <c r="S579" s="21">
        <f t="shared" ref="S579:S642" si="38">(((J579/60)/60)/24)+DATE(1970,1,1)</f>
        <v>42450.589143518519</v>
      </c>
      <c r="T579" s="21">
        <f t="shared" ref="T579:T642" si="39">(((I579/60)/60)/24)+DATE(1970,1,1)</f>
        <v>42510.589143518519</v>
      </c>
    </row>
    <row r="580" spans="1:20" ht="33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 s="11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6" t="s">
        <v>8317</v>
      </c>
      <c r="R580" s="11" t="s">
        <v>8318</v>
      </c>
      <c r="S580" s="21">
        <f t="shared" si="38"/>
        <v>42230.578622685185</v>
      </c>
      <c r="T580" s="21">
        <f t="shared" si="39"/>
        <v>42254.578622685185</v>
      </c>
    </row>
    <row r="581" spans="1:20" ht="33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 s="1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6" t="s">
        <v>8317</v>
      </c>
      <c r="R581" s="11" t="s">
        <v>8318</v>
      </c>
      <c r="S581" s="21">
        <f t="shared" si="38"/>
        <v>41968.852118055554</v>
      </c>
      <c r="T581" s="21">
        <f t="shared" si="39"/>
        <v>41998.852118055554</v>
      </c>
    </row>
    <row r="582" spans="1:20" ht="49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11">
        <v>1474580867</v>
      </c>
      <c r="J582" s="11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6" t="s">
        <v>8317</v>
      </c>
      <c r="R582" s="11" t="s">
        <v>8318</v>
      </c>
      <c r="S582" s="21">
        <f t="shared" si="38"/>
        <v>42605.908182870371</v>
      </c>
      <c r="T582" s="21">
        <f t="shared" si="39"/>
        <v>42635.908182870371</v>
      </c>
    </row>
    <row r="583" spans="1:20" ht="49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11">
        <v>1438474704</v>
      </c>
      <c r="J583" s="11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6" t="s">
        <v>8317</v>
      </c>
      <c r="R583" s="11" t="s">
        <v>8318</v>
      </c>
      <c r="S583" s="21">
        <f t="shared" si="38"/>
        <v>42188.012777777782</v>
      </c>
      <c r="T583" s="21">
        <f t="shared" si="39"/>
        <v>42218.012777777782</v>
      </c>
    </row>
    <row r="584" spans="1:20" ht="49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11">
        <v>1426442400</v>
      </c>
      <c r="J584" s="11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6" t="s">
        <v>8317</v>
      </c>
      <c r="R584" s="11" t="s">
        <v>8318</v>
      </c>
      <c r="S584" s="21">
        <f t="shared" si="38"/>
        <v>42055.739803240736</v>
      </c>
      <c r="T584" s="21">
        <f t="shared" si="39"/>
        <v>42078.75</v>
      </c>
    </row>
    <row r="585" spans="1:20" ht="33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11">
        <v>1426800687</v>
      </c>
      <c r="J585" s="11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6" t="s">
        <v>8317</v>
      </c>
      <c r="R585" s="11" t="s">
        <v>8318</v>
      </c>
      <c r="S585" s="21">
        <f t="shared" si="38"/>
        <v>42052.93850694444</v>
      </c>
      <c r="T585" s="21">
        <f t="shared" si="39"/>
        <v>42082.896840277783</v>
      </c>
    </row>
    <row r="586" spans="1:20" ht="33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 s="11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6" t="s">
        <v>8317</v>
      </c>
      <c r="R586" s="11" t="s">
        <v>8318</v>
      </c>
      <c r="S586" s="21">
        <f t="shared" si="38"/>
        <v>42049.716620370367</v>
      </c>
      <c r="T586" s="21">
        <f t="shared" si="39"/>
        <v>42079.674953703703</v>
      </c>
    </row>
    <row r="587" spans="1:20" ht="49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11">
        <v>1448928000</v>
      </c>
      <c r="J587" s="11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6" t="s">
        <v>8317</v>
      </c>
      <c r="R587" s="11" t="s">
        <v>8318</v>
      </c>
      <c r="S587" s="21">
        <f t="shared" si="38"/>
        <v>42283.3909375</v>
      </c>
      <c r="T587" s="21">
        <f t="shared" si="39"/>
        <v>42339</v>
      </c>
    </row>
    <row r="588" spans="1:20" ht="49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 s="11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6" t="s">
        <v>8317</v>
      </c>
      <c r="R588" s="11" t="s">
        <v>8318</v>
      </c>
      <c r="S588" s="21">
        <f t="shared" si="38"/>
        <v>42020.854247685187</v>
      </c>
      <c r="T588" s="21">
        <f t="shared" si="39"/>
        <v>42050.854247685187</v>
      </c>
    </row>
    <row r="589" spans="1:20" ht="81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 s="11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6" t="s">
        <v>8317</v>
      </c>
      <c r="R589" s="11" t="s">
        <v>8318</v>
      </c>
      <c r="S589" s="21">
        <f t="shared" si="38"/>
        <v>42080.757326388892</v>
      </c>
      <c r="T589" s="21">
        <f t="shared" si="39"/>
        <v>42110.757326388892</v>
      </c>
    </row>
    <row r="590" spans="1:20" ht="49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 s="11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6" t="s">
        <v>8317</v>
      </c>
      <c r="R590" s="11" t="s">
        <v>8318</v>
      </c>
      <c r="S590" s="21">
        <f t="shared" si="38"/>
        <v>42631.769513888896</v>
      </c>
      <c r="T590" s="21">
        <f t="shared" si="39"/>
        <v>42691.811180555553</v>
      </c>
    </row>
    <row r="591" spans="1:20" ht="21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11">
        <v>1436366699</v>
      </c>
      <c r="J591" s="1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6" t="s">
        <v>8317</v>
      </c>
      <c r="R591" s="11" t="s">
        <v>8318</v>
      </c>
      <c r="S591" s="21">
        <f t="shared" si="38"/>
        <v>42178.614571759259</v>
      </c>
      <c r="T591" s="21">
        <f t="shared" si="39"/>
        <v>42193.614571759259</v>
      </c>
    </row>
    <row r="592" spans="1:20" ht="49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 s="11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6" t="s">
        <v>8317</v>
      </c>
      <c r="R592" s="11" t="s">
        <v>8318</v>
      </c>
      <c r="S592" s="21">
        <f t="shared" si="38"/>
        <v>42377.554756944446</v>
      </c>
      <c r="T592" s="21">
        <f t="shared" si="39"/>
        <v>42408.542361111111</v>
      </c>
    </row>
    <row r="593" spans="1:20" ht="49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 s="11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6" t="s">
        <v>8317</v>
      </c>
      <c r="R593" s="11" t="s">
        <v>8318</v>
      </c>
      <c r="S593" s="21">
        <f t="shared" si="38"/>
        <v>42177.543171296296</v>
      </c>
      <c r="T593" s="21">
        <f t="shared" si="39"/>
        <v>42207.543171296296</v>
      </c>
    </row>
    <row r="594" spans="1:20" ht="49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 s="11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6" t="s">
        <v>8317</v>
      </c>
      <c r="R594" s="11" t="s">
        <v>8318</v>
      </c>
      <c r="S594" s="21">
        <f t="shared" si="38"/>
        <v>41946.232175925928</v>
      </c>
      <c r="T594" s="21">
        <f t="shared" si="39"/>
        <v>41976.232175925921</v>
      </c>
    </row>
    <row r="595" spans="1:20" ht="49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 s="11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6" t="s">
        <v>8317</v>
      </c>
      <c r="R595" s="11" t="s">
        <v>8318</v>
      </c>
      <c r="S595" s="21">
        <f t="shared" si="38"/>
        <v>42070.677604166667</v>
      </c>
      <c r="T595" s="21">
        <f t="shared" si="39"/>
        <v>42100.635937500003</v>
      </c>
    </row>
    <row r="596" spans="1:20" ht="33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 s="11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6" t="s">
        <v>8317</v>
      </c>
      <c r="R596" s="11" t="s">
        <v>8318</v>
      </c>
      <c r="S596" s="21">
        <f t="shared" si="38"/>
        <v>42446.780162037037</v>
      </c>
      <c r="T596" s="21">
        <f t="shared" si="39"/>
        <v>42476.780162037037</v>
      </c>
    </row>
    <row r="597" spans="1:20" ht="49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 s="11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6" t="s">
        <v>8317</v>
      </c>
      <c r="R597" s="11" t="s">
        <v>8318</v>
      </c>
      <c r="S597" s="21">
        <f t="shared" si="38"/>
        <v>42083.069884259254</v>
      </c>
      <c r="T597" s="21">
        <f t="shared" si="39"/>
        <v>42128.069884259254</v>
      </c>
    </row>
    <row r="598" spans="1:20" ht="33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11">
        <v>1478122292</v>
      </c>
      <c r="J598" s="11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6" t="s">
        <v>8317</v>
      </c>
      <c r="R598" s="11" t="s">
        <v>8318</v>
      </c>
      <c r="S598" s="21">
        <f t="shared" si="38"/>
        <v>42646.896898148145</v>
      </c>
      <c r="T598" s="21">
        <f t="shared" si="39"/>
        <v>42676.896898148145</v>
      </c>
    </row>
    <row r="599" spans="1:20" ht="49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 s="11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6" t="s">
        <v>8317</v>
      </c>
      <c r="R599" s="11" t="s">
        <v>8318</v>
      </c>
      <c r="S599" s="21">
        <f t="shared" si="38"/>
        <v>42545.705266203702</v>
      </c>
      <c r="T599" s="21">
        <f t="shared" si="39"/>
        <v>42582.666666666672</v>
      </c>
    </row>
    <row r="600" spans="1:20" ht="33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 s="11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6" t="s">
        <v>8317</v>
      </c>
      <c r="R600" s="11" t="s">
        <v>8318</v>
      </c>
      <c r="S600" s="21">
        <f t="shared" si="38"/>
        <v>41948.00209490741</v>
      </c>
      <c r="T600" s="21">
        <f t="shared" si="39"/>
        <v>41978.00209490741</v>
      </c>
    </row>
    <row r="601" spans="1:20" ht="49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 s="1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6" t="s">
        <v>8317</v>
      </c>
      <c r="R601" s="11" t="s">
        <v>8318</v>
      </c>
      <c r="S601" s="21">
        <f t="shared" si="38"/>
        <v>42047.812523148154</v>
      </c>
      <c r="T601" s="21">
        <f t="shared" si="39"/>
        <v>42071.636111111111</v>
      </c>
    </row>
    <row r="602" spans="1:20" ht="33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 s="11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6" t="s">
        <v>8317</v>
      </c>
      <c r="R602" s="11" t="s">
        <v>8318</v>
      </c>
      <c r="S602" s="21">
        <f t="shared" si="38"/>
        <v>42073.798171296294</v>
      </c>
      <c r="T602" s="21">
        <f t="shared" si="39"/>
        <v>42133.798171296294</v>
      </c>
    </row>
    <row r="603" spans="1:20" ht="49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 s="11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6" t="s">
        <v>8317</v>
      </c>
      <c r="R603" s="11" t="s">
        <v>8318</v>
      </c>
      <c r="S603" s="21">
        <f t="shared" si="38"/>
        <v>41969.858090277776</v>
      </c>
      <c r="T603" s="21">
        <f t="shared" si="39"/>
        <v>41999.858090277776</v>
      </c>
    </row>
    <row r="604" spans="1:20" ht="49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11">
        <v>1434654215</v>
      </c>
      <c r="J604" s="11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6" t="s">
        <v>8317</v>
      </c>
      <c r="R604" s="11" t="s">
        <v>8318</v>
      </c>
      <c r="S604" s="21">
        <f t="shared" si="38"/>
        <v>42143.79415509259</v>
      </c>
      <c r="T604" s="21">
        <f t="shared" si="39"/>
        <v>42173.79415509259</v>
      </c>
    </row>
    <row r="605" spans="1:20" ht="49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 s="11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6" t="s">
        <v>8317</v>
      </c>
      <c r="R605" s="11" t="s">
        <v>8318</v>
      </c>
      <c r="S605" s="21">
        <f t="shared" si="38"/>
        <v>41835.639155092591</v>
      </c>
      <c r="T605" s="21">
        <f t="shared" si="39"/>
        <v>41865.639155092591</v>
      </c>
    </row>
    <row r="606" spans="1:20" ht="49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11">
        <v>1409187056</v>
      </c>
      <c r="J606" s="11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6" t="s">
        <v>8317</v>
      </c>
      <c r="R606" s="11" t="s">
        <v>8318</v>
      </c>
      <c r="S606" s="21">
        <f t="shared" si="38"/>
        <v>41849.035370370373</v>
      </c>
      <c r="T606" s="21">
        <f t="shared" si="39"/>
        <v>41879.035370370373</v>
      </c>
    </row>
    <row r="607" spans="1:20" ht="33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 s="11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6" t="s">
        <v>8317</v>
      </c>
      <c r="R607" s="11" t="s">
        <v>8318</v>
      </c>
      <c r="S607" s="21">
        <f t="shared" si="38"/>
        <v>42194.357731481476</v>
      </c>
      <c r="T607" s="21">
        <f t="shared" si="39"/>
        <v>42239.357731481476</v>
      </c>
    </row>
    <row r="608" spans="1:20" ht="49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 s="11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6" t="s">
        <v>8317</v>
      </c>
      <c r="R608" s="11" t="s">
        <v>8318</v>
      </c>
      <c r="S608" s="21">
        <f t="shared" si="38"/>
        <v>42102.650567129633</v>
      </c>
      <c r="T608" s="21">
        <f t="shared" si="39"/>
        <v>42148.625</v>
      </c>
    </row>
    <row r="609" spans="1:20" ht="49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11">
        <v>1448225336</v>
      </c>
      <c r="J609" s="11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6" t="s">
        <v>8317</v>
      </c>
      <c r="R609" s="11" t="s">
        <v>8318</v>
      </c>
      <c r="S609" s="21">
        <f t="shared" si="38"/>
        <v>42300.825648148151</v>
      </c>
      <c r="T609" s="21">
        <f t="shared" si="39"/>
        <v>42330.867314814815</v>
      </c>
    </row>
    <row r="610" spans="1:20" ht="49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 s="11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6" t="s">
        <v>8317</v>
      </c>
      <c r="R610" s="11" t="s">
        <v>8318</v>
      </c>
      <c r="S610" s="21">
        <f t="shared" si="38"/>
        <v>42140.921064814815</v>
      </c>
      <c r="T610" s="21">
        <f t="shared" si="39"/>
        <v>42170.921064814815</v>
      </c>
    </row>
    <row r="611" spans="1:20" ht="49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11">
        <v>1448761744</v>
      </c>
      <c r="J611" s="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6" t="s">
        <v>8317</v>
      </c>
      <c r="R611" s="11" t="s">
        <v>8318</v>
      </c>
      <c r="S611" s="21">
        <f t="shared" si="38"/>
        <v>42307.034074074079</v>
      </c>
      <c r="T611" s="21">
        <f t="shared" si="39"/>
        <v>42337.075740740736</v>
      </c>
    </row>
    <row r="612" spans="1:20" ht="49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11">
        <v>1429732586</v>
      </c>
      <c r="J612" s="11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6" t="s">
        <v>8317</v>
      </c>
      <c r="R612" s="11" t="s">
        <v>8318</v>
      </c>
      <c r="S612" s="21">
        <f t="shared" si="38"/>
        <v>42086.83085648148</v>
      </c>
      <c r="T612" s="21">
        <f t="shared" si="39"/>
        <v>42116.83085648148</v>
      </c>
    </row>
    <row r="613" spans="1:20" ht="49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11">
        <v>1453210037</v>
      </c>
      <c r="J613" s="11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6" t="s">
        <v>8317</v>
      </c>
      <c r="R613" s="11" t="s">
        <v>8318</v>
      </c>
      <c r="S613" s="21">
        <f t="shared" si="38"/>
        <v>42328.560613425929</v>
      </c>
      <c r="T613" s="21">
        <f t="shared" si="39"/>
        <v>42388.560613425929</v>
      </c>
    </row>
    <row r="614" spans="1:20" ht="33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11">
        <v>1472777146</v>
      </c>
      <c r="J614" s="11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6" t="s">
        <v>8317</v>
      </c>
      <c r="R614" s="11" t="s">
        <v>8318</v>
      </c>
      <c r="S614" s="21">
        <f t="shared" si="38"/>
        <v>42585.031782407401</v>
      </c>
      <c r="T614" s="21">
        <f t="shared" si="39"/>
        <v>42615.031782407401</v>
      </c>
    </row>
    <row r="615" spans="1:20" ht="49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 s="11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6" t="s">
        <v>8317</v>
      </c>
      <c r="R615" s="11" t="s">
        <v>8318</v>
      </c>
      <c r="S615" s="21">
        <f t="shared" si="38"/>
        <v>42247.496759259258</v>
      </c>
      <c r="T615" s="21">
        <f t="shared" si="39"/>
        <v>42278.207638888889</v>
      </c>
    </row>
    <row r="616" spans="1:20" ht="49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11">
        <v>1466731740</v>
      </c>
      <c r="J616" s="11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6" t="s">
        <v>8317</v>
      </c>
      <c r="R616" s="11" t="s">
        <v>8318</v>
      </c>
      <c r="S616" s="21">
        <f t="shared" si="38"/>
        <v>42515.061805555553</v>
      </c>
      <c r="T616" s="21">
        <f t="shared" si="39"/>
        <v>42545.061805555553</v>
      </c>
    </row>
    <row r="617" spans="1:20" ht="49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11">
        <v>1443149759</v>
      </c>
      <c r="J617" s="11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6" t="s">
        <v>8317</v>
      </c>
      <c r="R617" s="11" t="s">
        <v>8318</v>
      </c>
      <c r="S617" s="21">
        <f t="shared" si="38"/>
        <v>42242.122210648144</v>
      </c>
      <c r="T617" s="21">
        <f t="shared" si="39"/>
        <v>42272.122210648144</v>
      </c>
    </row>
    <row r="618" spans="1:20" ht="49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11">
        <v>1488013307</v>
      </c>
      <c r="J618" s="11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6" t="s">
        <v>8317</v>
      </c>
      <c r="R618" s="11" t="s">
        <v>8318</v>
      </c>
      <c r="S618" s="21">
        <f t="shared" si="38"/>
        <v>42761.376238425932</v>
      </c>
      <c r="T618" s="21">
        <f t="shared" si="39"/>
        <v>42791.376238425932</v>
      </c>
    </row>
    <row r="619" spans="1:20" ht="49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 s="11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6" t="s">
        <v>8317</v>
      </c>
      <c r="R619" s="11" t="s">
        <v>8318</v>
      </c>
      <c r="S619" s="21">
        <f t="shared" si="38"/>
        <v>42087.343090277776</v>
      </c>
      <c r="T619" s="21">
        <f t="shared" si="39"/>
        <v>42132.343090277776</v>
      </c>
    </row>
    <row r="620" spans="1:20" ht="49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11">
        <v>1449689203</v>
      </c>
      <c r="J620" s="11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6" t="s">
        <v>8317</v>
      </c>
      <c r="R620" s="11" t="s">
        <v>8318</v>
      </c>
      <c r="S620" s="21">
        <f t="shared" si="38"/>
        <v>42317.810219907406</v>
      </c>
      <c r="T620" s="21">
        <f t="shared" si="39"/>
        <v>42347.810219907406</v>
      </c>
    </row>
    <row r="621" spans="1:20" ht="33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1">
        <v>1416933390</v>
      </c>
      <c r="J621" s="1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6" t="s">
        <v>8317</v>
      </c>
      <c r="R621" s="11" t="s">
        <v>8318</v>
      </c>
      <c r="S621" s="21">
        <f t="shared" si="38"/>
        <v>41908.650347222225</v>
      </c>
      <c r="T621" s="21">
        <f t="shared" si="39"/>
        <v>41968.692013888889</v>
      </c>
    </row>
    <row r="622" spans="1:20" ht="49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 s="11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6" t="s">
        <v>8317</v>
      </c>
      <c r="R622" s="11" t="s">
        <v>8318</v>
      </c>
      <c r="S622" s="21">
        <f t="shared" si="38"/>
        <v>41831.716874999998</v>
      </c>
      <c r="T622" s="21">
        <f t="shared" si="39"/>
        <v>41876.716874999998</v>
      </c>
    </row>
    <row r="623" spans="1:20" ht="49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 s="11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6" t="s">
        <v>8317</v>
      </c>
      <c r="R623" s="11" t="s">
        <v>8318</v>
      </c>
      <c r="S623" s="21">
        <f t="shared" si="38"/>
        <v>42528.987696759257</v>
      </c>
      <c r="T623" s="21">
        <f t="shared" si="39"/>
        <v>42558.987696759257</v>
      </c>
    </row>
    <row r="624" spans="1:20" ht="49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 s="11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6" t="s">
        <v>8317</v>
      </c>
      <c r="R624" s="11" t="s">
        <v>8318</v>
      </c>
      <c r="S624" s="21">
        <f t="shared" si="38"/>
        <v>42532.774745370371</v>
      </c>
      <c r="T624" s="21">
        <f t="shared" si="39"/>
        <v>42552.774745370371</v>
      </c>
    </row>
    <row r="625" spans="1:20" ht="49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11">
        <v>1432771997</v>
      </c>
      <c r="J625" s="11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6" t="s">
        <v>8317</v>
      </c>
      <c r="R625" s="11" t="s">
        <v>8318</v>
      </c>
      <c r="S625" s="21">
        <f t="shared" si="38"/>
        <v>42122.009224537032</v>
      </c>
      <c r="T625" s="21">
        <f t="shared" si="39"/>
        <v>42152.009224537032</v>
      </c>
    </row>
    <row r="626" spans="1:20" ht="49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11">
        <v>1431647041</v>
      </c>
      <c r="J626" s="11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6" t="s">
        <v>8317</v>
      </c>
      <c r="R626" s="11" t="s">
        <v>8318</v>
      </c>
      <c r="S626" s="21">
        <f t="shared" si="38"/>
        <v>42108.988900462966</v>
      </c>
      <c r="T626" s="21">
        <f t="shared" si="39"/>
        <v>42138.988900462966</v>
      </c>
    </row>
    <row r="627" spans="1:20" ht="49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11">
        <v>1490560177</v>
      </c>
      <c r="J627" s="11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6" t="s">
        <v>8317</v>
      </c>
      <c r="R627" s="11" t="s">
        <v>8318</v>
      </c>
      <c r="S627" s="21">
        <f t="shared" si="38"/>
        <v>42790.895567129628</v>
      </c>
      <c r="T627" s="21">
        <f t="shared" si="39"/>
        <v>42820.853900462964</v>
      </c>
    </row>
    <row r="628" spans="1:20" ht="49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 s="11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6" t="s">
        <v>8317</v>
      </c>
      <c r="R628" s="11" t="s">
        <v>8318</v>
      </c>
      <c r="S628" s="21">
        <f t="shared" si="38"/>
        <v>42198.559479166666</v>
      </c>
      <c r="T628" s="21">
        <f t="shared" si="39"/>
        <v>42231.556944444441</v>
      </c>
    </row>
    <row r="629" spans="1:20" ht="49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 s="11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6" t="s">
        <v>8317</v>
      </c>
      <c r="R629" s="11" t="s">
        <v>8318</v>
      </c>
      <c r="S629" s="21">
        <f t="shared" si="38"/>
        <v>42384.306840277779</v>
      </c>
      <c r="T629" s="21">
        <f t="shared" si="39"/>
        <v>42443.958333333328</v>
      </c>
    </row>
    <row r="630" spans="1:20" ht="49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11">
        <v>1405269457</v>
      </c>
      <c r="J630" s="11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6" t="s">
        <v>8317</v>
      </c>
      <c r="R630" s="11" t="s">
        <v>8318</v>
      </c>
      <c r="S630" s="21">
        <f t="shared" si="38"/>
        <v>41803.692789351851</v>
      </c>
      <c r="T630" s="21">
        <f t="shared" si="39"/>
        <v>41833.692789351851</v>
      </c>
    </row>
    <row r="631" spans="1:20" ht="49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 s="1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6" t="s">
        <v>8317</v>
      </c>
      <c r="R631" s="11" t="s">
        <v>8318</v>
      </c>
      <c r="S631" s="21">
        <f t="shared" si="38"/>
        <v>42474.637824074074</v>
      </c>
      <c r="T631" s="21">
        <f t="shared" si="39"/>
        <v>42504.637824074074</v>
      </c>
    </row>
    <row r="632" spans="1:20" ht="49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 s="11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6" t="s">
        <v>8317</v>
      </c>
      <c r="R632" s="11" t="s">
        <v>8318</v>
      </c>
      <c r="S632" s="21">
        <f t="shared" si="38"/>
        <v>42223.619456018518</v>
      </c>
      <c r="T632" s="21">
        <f t="shared" si="39"/>
        <v>42253.215277777781</v>
      </c>
    </row>
    <row r="633" spans="1:20" ht="33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 s="11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6" t="s">
        <v>8317</v>
      </c>
      <c r="R633" s="11" t="s">
        <v>8318</v>
      </c>
      <c r="S633" s="21">
        <f t="shared" si="38"/>
        <v>42489.772326388891</v>
      </c>
      <c r="T633" s="21">
        <f t="shared" si="39"/>
        <v>42518.772326388891</v>
      </c>
    </row>
    <row r="634" spans="1:20" ht="33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11">
        <v>1448470165</v>
      </c>
      <c r="J634" s="11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6" t="s">
        <v>8317</v>
      </c>
      <c r="R634" s="11" t="s">
        <v>8318</v>
      </c>
      <c r="S634" s="21">
        <f t="shared" si="38"/>
        <v>42303.659317129626</v>
      </c>
      <c r="T634" s="21">
        <f t="shared" si="39"/>
        <v>42333.700983796298</v>
      </c>
    </row>
    <row r="635" spans="1:20" ht="49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 s="11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6" t="s">
        <v>8317</v>
      </c>
      <c r="R635" s="11" t="s">
        <v>8318</v>
      </c>
      <c r="S635" s="21">
        <f t="shared" si="38"/>
        <v>42507.29932870371</v>
      </c>
      <c r="T635" s="21">
        <f t="shared" si="39"/>
        <v>42538.958333333328</v>
      </c>
    </row>
    <row r="636" spans="1:20" ht="33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11">
        <v>1424989029</v>
      </c>
      <c r="J636" s="11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6" t="s">
        <v>8317</v>
      </c>
      <c r="R636" s="11" t="s">
        <v>8318</v>
      </c>
      <c r="S636" s="21">
        <f t="shared" si="38"/>
        <v>42031.928576388891</v>
      </c>
      <c r="T636" s="21">
        <f t="shared" si="39"/>
        <v>42061.928576388891</v>
      </c>
    </row>
    <row r="637" spans="1:20" ht="33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11">
        <v>1428804762</v>
      </c>
      <c r="J637" s="11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6" t="s">
        <v>8317</v>
      </c>
      <c r="R637" s="11" t="s">
        <v>8318</v>
      </c>
      <c r="S637" s="21">
        <f t="shared" si="38"/>
        <v>42076.092152777783</v>
      </c>
      <c r="T637" s="21">
        <f t="shared" si="39"/>
        <v>42106.092152777783</v>
      </c>
    </row>
    <row r="638" spans="1:20" ht="33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11">
        <v>1433587620</v>
      </c>
      <c r="J638" s="11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6" t="s">
        <v>8317</v>
      </c>
      <c r="R638" s="11" t="s">
        <v>8318</v>
      </c>
      <c r="S638" s="21">
        <f t="shared" si="38"/>
        <v>42131.455439814818</v>
      </c>
      <c r="T638" s="21">
        <f t="shared" si="39"/>
        <v>42161.44930555555</v>
      </c>
    </row>
    <row r="639" spans="1:20" ht="49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11">
        <v>1488063840</v>
      </c>
      <c r="J639" s="11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6" t="s">
        <v>8317</v>
      </c>
      <c r="R639" s="11" t="s">
        <v>8318</v>
      </c>
      <c r="S639" s="21">
        <f t="shared" si="38"/>
        <v>42762.962013888886</v>
      </c>
      <c r="T639" s="21">
        <f t="shared" si="39"/>
        <v>42791.961111111115</v>
      </c>
    </row>
    <row r="640" spans="1:20" ht="21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 s="11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6" t="s">
        <v>8317</v>
      </c>
      <c r="R640" s="11" t="s">
        <v>8318</v>
      </c>
      <c r="S640" s="21">
        <f t="shared" si="38"/>
        <v>42759.593310185184</v>
      </c>
      <c r="T640" s="21">
        <f t="shared" si="39"/>
        <v>42819.55164351852</v>
      </c>
    </row>
    <row r="641" spans="1:20" ht="33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1">
        <v>1413208795</v>
      </c>
      <c r="J641" s="1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6" t="s">
        <v>8317</v>
      </c>
      <c r="R641" s="11" t="s">
        <v>8318</v>
      </c>
      <c r="S641" s="21">
        <f t="shared" si="38"/>
        <v>41865.583275462966</v>
      </c>
      <c r="T641" s="21">
        <f t="shared" si="39"/>
        <v>41925.583275462966</v>
      </c>
    </row>
    <row r="642" spans="1:20" ht="49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 s="11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>
        <f t="shared" si="37"/>
        <v>50.5</v>
      </c>
      <c r="Q642" s="16" t="s">
        <v>8317</v>
      </c>
      <c r="R642" s="11" t="s">
        <v>8319</v>
      </c>
      <c r="S642" s="21">
        <f t="shared" si="38"/>
        <v>42683.420312500006</v>
      </c>
      <c r="T642" s="21">
        <f t="shared" si="39"/>
        <v>42698.958333333328</v>
      </c>
    </row>
    <row r="643" spans="1:20" ht="49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 s="11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>
        <f t="shared" ref="P643:P706" si="41">IFERROR(ROUND(E643/L643,2),0)</f>
        <v>151.32</v>
      </c>
      <c r="Q643" s="16" t="s">
        <v>8317</v>
      </c>
      <c r="R643" s="11" t="s">
        <v>8319</v>
      </c>
      <c r="S643" s="21">
        <f t="shared" ref="S643:S706" si="42">(((J643/60)/60)/24)+DATE(1970,1,1)</f>
        <v>42199.57</v>
      </c>
      <c r="T643" s="21">
        <f t="shared" ref="T643:T706" si="43">(((I643/60)/60)/24)+DATE(1970,1,1)</f>
        <v>42229.57</v>
      </c>
    </row>
    <row r="644" spans="1:20" ht="49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 s="11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6" t="s">
        <v>8317</v>
      </c>
      <c r="R644" s="11" t="s">
        <v>8319</v>
      </c>
      <c r="S644" s="21">
        <f t="shared" si="42"/>
        <v>42199.651319444441</v>
      </c>
      <c r="T644" s="21">
        <f t="shared" si="43"/>
        <v>42235.651319444441</v>
      </c>
    </row>
    <row r="645" spans="1:20" ht="33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 s="11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6" t="s">
        <v>8317</v>
      </c>
      <c r="R645" s="11" t="s">
        <v>8319</v>
      </c>
      <c r="S645" s="21">
        <f t="shared" si="42"/>
        <v>42100.642071759255</v>
      </c>
      <c r="T645" s="21">
        <f t="shared" si="43"/>
        <v>42155.642071759255</v>
      </c>
    </row>
    <row r="646" spans="1:20" ht="49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 s="11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6" t="s">
        <v>8317</v>
      </c>
      <c r="R646" s="11" t="s">
        <v>8319</v>
      </c>
      <c r="S646" s="21">
        <f t="shared" si="42"/>
        <v>41898.665960648148</v>
      </c>
      <c r="T646" s="21">
        <f t="shared" si="43"/>
        <v>41941.041666666664</v>
      </c>
    </row>
    <row r="647" spans="1:20" ht="33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 s="11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6" t="s">
        <v>8317</v>
      </c>
      <c r="R647" s="11" t="s">
        <v>8319</v>
      </c>
      <c r="S647" s="21">
        <f t="shared" si="42"/>
        <v>42564.026319444441</v>
      </c>
      <c r="T647" s="21">
        <f t="shared" si="43"/>
        <v>42594.026319444441</v>
      </c>
    </row>
    <row r="648" spans="1:20" ht="49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 s="11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6" t="s">
        <v>8317</v>
      </c>
      <c r="R648" s="11" t="s">
        <v>8319</v>
      </c>
      <c r="S648" s="21">
        <f t="shared" si="42"/>
        <v>41832.852627314816</v>
      </c>
      <c r="T648" s="21">
        <f t="shared" si="43"/>
        <v>41862.852627314816</v>
      </c>
    </row>
    <row r="649" spans="1:20" ht="49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 s="11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6" t="s">
        <v>8317</v>
      </c>
      <c r="R649" s="11" t="s">
        <v>8319</v>
      </c>
      <c r="S649" s="21">
        <f t="shared" si="42"/>
        <v>42416.767928240741</v>
      </c>
      <c r="T649" s="21">
        <f t="shared" si="43"/>
        <v>42446.726261574076</v>
      </c>
    </row>
    <row r="650" spans="1:20" ht="33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 s="11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6" t="s">
        <v>8317</v>
      </c>
      <c r="R650" s="11" t="s">
        <v>8319</v>
      </c>
      <c r="S650" s="21">
        <f t="shared" si="42"/>
        <v>41891.693379629629</v>
      </c>
      <c r="T650" s="21">
        <f t="shared" si="43"/>
        <v>41926.693379629629</v>
      </c>
    </row>
    <row r="651" spans="1:20" ht="49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 s="1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6" t="s">
        <v>8317</v>
      </c>
      <c r="R651" s="11" t="s">
        <v>8319</v>
      </c>
      <c r="S651" s="21">
        <f t="shared" si="42"/>
        <v>41877.912187499998</v>
      </c>
      <c r="T651" s="21">
        <f t="shared" si="43"/>
        <v>41898.912187499998</v>
      </c>
    </row>
    <row r="652" spans="1:20" ht="49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 s="11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6" t="s">
        <v>8317</v>
      </c>
      <c r="R652" s="11" t="s">
        <v>8319</v>
      </c>
      <c r="S652" s="21">
        <f t="shared" si="42"/>
        <v>41932.036851851852</v>
      </c>
      <c r="T652" s="21">
        <f t="shared" si="43"/>
        <v>41992.078518518523</v>
      </c>
    </row>
    <row r="653" spans="1:20" ht="49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 s="11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6" t="s">
        <v>8317</v>
      </c>
      <c r="R653" s="11" t="s">
        <v>8319</v>
      </c>
      <c r="S653" s="21">
        <f t="shared" si="42"/>
        <v>41956.017488425925</v>
      </c>
      <c r="T653" s="21">
        <f t="shared" si="43"/>
        <v>41986.017488425925</v>
      </c>
    </row>
    <row r="654" spans="1:20" ht="49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 s="11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6" t="s">
        <v>8317</v>
      </c>
      <c r="R654" s="11" t="s">
        <v>8319</v>
      </c>
      <c r="S654" s="21">
        <f t="shared" si="42"/>
        <v>42675.690393518518</v>
      </c>
      <c r="T654" s="21">
        <f t="shared" si="43"/>
        <v>42705.732060185182</v>
      </c>
    </row>
    <row r="655" spans="1:20" ht="49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 s="11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6" t="s">
        <v>8317</v>
      </c>
      <c r="R655" s="11" t="s">
        <v>8319</v>
      </c>
      <c r="S655" s="21">
        <f t="shared" si="42"/>
        <v>42199.618518518517</v>
      </c>
      <c r="T655" s="21">
        <f t="shared" si="43"/>
        <v>42236.618518518517</v>
      </c>
    </row>
    <row r="656" spans="1:20" ht="49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 s="11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6" t="s">
        <v>8317</v>
      </c>
      <c r="R656" s="11" t="s">
        <v>8319</v>
      </c>
      <c r="S656" s="21">
        <f t="shared" si="42"/>
        <v>42163.957326388889</v>
      </c>
      <c r="T656" s="21">
        <f t="shared" si="43"/>
        <v>42193.957326388889</v>
      </c>
    </row>
    <row r="657" spans="1:20" ht="49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 s="11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6" t="s">
        <v>8317</v>
      </c>
      <c r="R657" s="11" t="s">
        <v>8319</v>
      </c>
      <c r="S657" s="21">
        <f t="shared" si="42"/>
        <v>42045.957314814819</v>
      </c>
      <c r="T657" s="21">
        <f t="shared" si="43"/>
        <v>42075.915648148148</v>
      </c>
    </row>
    <row r="658" spans="1:20" ht="49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 s="11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6" t="s">
        <v>8317</v>
      </c>
      <c r="R658" s="11" t="s">
        <v>8319</v>
      </c>
      <c r="S658" s="21">
        <f t="shared" si="42"/>
        <v>42417.804618055554</v>
      </c>
      <c r="T658" s="21">
        <f t="shared" si="43"/>
        <v>42477.762951388882</v>
      </c>
    </row>
    <row r="659" spans="1:20" ht="49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 s="11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6" t="s">
        <v>8317</v>
      </c>
      <c r="R659" s="11" t="s">
        <v>8319</v>
      </c>
      <c r="S659" s="21">
        <f t="shared" si="42"/>
        <v>42331.84574074074</v>
      </c>
      <c r="T659" s="21">
        <f t="shared" si="43"/>
        <v>42361.84574074074</v>
      </c>
    </row>
    <row r="660" spans="1:20" ht="49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 s="11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6" t="s">
        <v>8317</v>
      </c>
      <c r="R660" s="11" t="s">
        <v>8319</v>
      </c>
      <c r="S660" s="21">
        <f t="shared" si="42"/>
        <v>42179.160752314812</v>
      </c>
      <c r="T660" s="21">
        <f t="shared" si="43"/>
        <v>42211.75</v>
      </c>
    </row>
    <row r="661" spans="1:20" ht="21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 s="1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6" t="s">
        <v>8317</v>
      </c>
      <c r="R661" s="11" t="s">
        <v>8319</v>
      </c>
      <c r="S661" s="21">
        <f t="shared" si="42"/>
        <v>42209.593692129631</v>
      </c>
      <c r="T661" s="21">
        <f t="shared" si="43"/>
        <v>42239.593692129631</v>
      </c>
    </row>
    <row r="662" spans="1:20" ht="49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 s="11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6" t="s">
        <v>8317</v>
      </c>
      <c r="R662" s="11" t="s">
        <v>8319</v>
      </c>
      <c r="S662" s="21">
        <f t="shared" si="42"/>
        <v>41922.741655092592</v>
      </c>
      <c r="T662" s="21">
        <f t="shared" si="43"/>
        <v>41952.783321759263</v>
      </c>
    </row>
    <row r="663" spans="1:20" ht="49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 s="11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6" t="s">
        <v>8317</v>
      </c>
      <c r="R663" s="11" t="s">
        <v>8319</v>
      </c>
      <c r="S663" s="21">
        <f t="shared" si="42"/>
        <v>42636.645358796297</v>
      </c>
      <c r="T663" s="21">
        <f t="shared" si="43"/>
        <v>42666.645358796297</v>
      </c>
    </row>
    <row r="664" spans="1:20" ht="33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 s="11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6" t="s">
        <v>8317</v>
      </c>
      <c r="R664" s="11" t="s">
        <v>8319</v>
      </c>
      <c r="S664" s="21">
        <f t="shared" si="42"/>
        <v>41990.438043981485</v>
      </c>
      <c r="T664" s="21">
        <f t="shared" si="43"/>
        <v>42020.438043981485</v>
      </c>
    </row>
    <row r="665" spans="1:20" ht="49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 s="11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6" t="s">
        <v>8317</v>
      </c>
      <c r="R665" s="11" t="s">
        <v>8319</v>
      </c>
      <c r="S665" s="21">
        <f t="shared" si="42"/>
        <v>42173.843240740738</v>
      </c>
      <c r="T665" s="21">
        <f t="shared" si="43"/>
        <v>42203.843240740738</v>
      </c>
    </row>
    <row r="666" spans="1:20" ht="49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 s="11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6" t="s">
        <v>8317</v>
      </c>
      <c r="R666" s="11" t="s">
        <v>8319</v>
      </c>
      <c r="S666" s="21">
        <f t="shared" si="42"/>
        <v>42077.666377314818</v>
      </c>
      <c r="T666" s="21">
        <f t="shared" si="43"/>
        <v>42107.666377314818</v>
      </c>
    </row>
    <row r="667" spans="1:20" ht="49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 s="11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6" t="s">
        <v>8317</v>
      </c>
      <c r="R667" s="11" t="s">
        <v>8319</v>
      </c>
      <c r="S667" s="21">
        <f t="shared" si="42"/>
        <v>42688.711354166662</v>
      </c>
      <c r="T667" s="21">
        <f t="shared" si="43"/>
        <v>42748.711354166662</v>
      </c>
    </row>
    <row r="668" spans="1:20" ht="49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11">
        <v>1408305498</v>
      </c>
      <c r="J668" s="11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6" t="s">
        <v>8317</v>
      </c>
      <c r="R668" s="11" t="s">
        <v>8319</v>
      </c>
      <c r="S668" s="21">
        <f t="shared" si="42"/>
        <v>41838.832152777781</v>
      </c>
      <c r="T668" s="21">
        <f t="shared" si="43"/>
        <v>41868.832152777781</v>
      </c>
    </row>
    <row r="669" spans="1:20" ht="49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 s="11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6" t="s">
        <v>8317</v>
      </c>
      <c r="R669" s="11" t="s">
        <v>8319</v>
      </c>
      <c r="S669" s="21">
        <f t="shared" si="42"/>
        <v>42632.373414351852</v>
      </c>
      <c r="T669" s="21">
        <f t="shared" si="43"/>
        <v>42672.373414351852</v>
      </c>
    </row>
    <row r="670" spans="1:20" ht="49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 s="11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6" t="s">
        <v>8317</v>
      </c>
      <c r="R670" s="11" t="s">
        <v>8319</v>
      </c>
      <c r="S670" s="21">
        <f t="shared" si="42"/>
        <v>42090.831273148149</v>
      </c>
      <c r="T670" s="21">
        <f t="shared" si="43"/>
        <v>42135.831273148149</v>
      </c>
    </row>
    <row r="671" spans="1:20" ht="65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 s="1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6" t="s">
        <v>8317</v>
      </c>
      <c r="R671" s="11" t="s">
        <v>8319</v>
      </c>
      <c r="S671" s="21">
        <f t="shared" si="42"/>
        <v>42527.625671296293</v>
      </c>
      <c r="T671" s="21">
        <f t="shared" si="43"/>
        <v>42557.625671296293</v>
      </c>
    </row>
    <row r="672" spans="1:20" ht="49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 s="11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6" t="s">
        <v>8317</v>
      </c>
      <c r="R672" s="11" t="s">
        <v>8319</v>
      </c>
      <c r="S672" s="21">
        <f t="shared" si="42"/>
        <v>42506.709722222222</v>
      </c>
      <c r="T672" s="21">
        <f t="shared" si="43"/>
        <v>42540.340277777781</v>
      </c>
    </row>
    <row r="673" spans="1:20" ht="49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 s="11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6" t="s">
        <v>8317</v>
      </c>
      <c r="R673" s="11" t="s">
        <v>8319</v>
      </c>
      <c r="S673" s="21">
        <f t="shared" si="42"/>
        <v>41984.692731481482</v>
      </c>
      <c r="T673" s="21">
        <f t="shared" si="43"/>
        <v>42018.166666666672</v>
      </c>
    </row>
    <row r="674" spans="1:20" ht="49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 s="11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6" t="s">
        <v>8317</v>
      </c>
      <c r="R674" s="11" t="s">
        <v>8319</v>
      </c>
      <c r="S674" s="21">
        <f t="shared" si="42"/>
        <v>41974.219490740739</v>
      </c>
      <c r="T674" s="21">
        <f t="shared" si="43"/>
        <v>42005.207638888889</v>
      </c>
    </row>
    <row r="675" spans="1:20" ht="49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 s="11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6" t="s">
        <v>8317</v>
      </c>
      <c r="R675" s="11" t="s">
        <v>8319</v>
      </c>
      <c r="S675" s="21">
        <f t="shared" si="42"/>
        <v>41838.840474537035</v>
      </c>
      <c r="T675" s="21">
        <f t="shared" si="43"/>
        <v>41883.840474537035</v>
      </c>
    </row>
    <row r="676" spans="1:20" ht="33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 s="11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6" t="s">
        <v>8317</v>
      </c>
      <c r="R676" s="11" t="s">
        <v>8319</v>
      </c>
      <c r="S676" s="21">
        <f t="shared" si="42"/>
        <v>41803.116053240738</v>
      </c>
      <c r="T676" s="21">
        <f t="shared" si="43"/>
        <v>41863.116053240738</v>
      </c>
    </row>
    <row r="677" spans="1:20" ht="49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 s="11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6" t="s">
        <v>8317</v>
      </c>
      <c r="R677" s="11" t="s">
        <v>8319</v>
      </c>
      <c r="S677" s="21">
        <f t="shared" si="42"/>
        <v>41975.930601851855</v>
      </c>
      <c r="T677" s="21">
        <f t="shared" si="43"/>
        <v>42005.290972222225</v>
      </c>
    </row>
    <row r="678" spans="1:20" ht="65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 s="11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6" t="s">
        <v>8317</v>
      </c>
      <c r="R678" s="11" t="s">
        <v>8319</v>
      </c>
      <c r="S678" s="21">
        <f t="shared" si="42"/>
        <v>42012.768298611118</v>
      </c>
      <c r="T678" s="21">
        <f t="shared" si="43"/>
        <v>42042.768298611118</v>
      </c>
    </row>
    <row r="679" spans="1:20" ht="49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 s="11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6" t="s">
        <v>8317</v>
      </c>
      <c r="R679" s="11" t="s">
        <v>8319</v>
      </c>
      <c r="S679" s="21">
        <f t="shared" si="42"/>
        <v>42504.403877314813</v>
      </c>
      <c r="T679" s="21">
        <f t="shared" si="43"/>
        <v>42549.403877314813</v>
      </c>
    </row>
    <row r="680" spans="1:20" ht="49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 s="11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6" t="s">
        <v>8317</v>
      </c>
      <c r="R680" s="11" t="s">
        <v>8319</v>
      </c>
      <c r="S680" s="21">
        <f t="shared" si="42"/>
        <v>42481.376597222217</v>
      </c>
      <c r="T680" s="21">
        <f t="shared" si="43"/>
        <v>42511.376597222217</v>
      </c>
    </row>
    <row r="681" spans="1:20" ht="49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 s="1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6" t="s">
        <v>8317</v>
      </c>
      <c r="R681" s="11" t="s">
        <v>8319</v>
      </c>
      <c r="S681" s="21">
        <f t="shared" si="42"/>
        <v>42556.695706018523</v>
      </c>
      <c r="T681" s="21">
        <f t="shared" si="43"/>
        <v>42616.695706018523</v>
      </c>
    </row>
    <row r="682" spans="1:20" ht="49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 s="11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6" t="s">
        <v>8317</v>
      </c>
      <c r="R682" s="11" t="s">
        <v>8319</v>
      </c>
      <c r="S682" s="21">
        <f t="shared" si="42"/>
        <v>41864.501516203702</v>
      </c>
      <c r="T682" s="21">
        <f t="shared" si="43"/>
        <v>41899.501516203702</v>
      </c>
    </row>
    <row r="683" spans="1:20" ht="49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11">
        <v>1477509604</v>
      </c>
      <c r="J683" s="11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6" t="s">
        <v>8317</v>
      </c>
      <c r="R683" s="11" t="s">
        <v>8319</v>
      </c>
      <c r="S683" s="21">
        <f t="shared" si="42"/>
        <v>42639.805601851855</v>
      </c>
      <c r="T683" s="21">
        <f t="shared" si="43"/>
        <v>42669.805601851855</v>
      </c>
    </row>
    <row r="684" spans="1:20" ht="49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 s="11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6" t="s">
        <v>8317</v>
      </c>
      <c r="R684" s="11" t="s">
        <v>8319</v>
      </c>
      <c r="S684" s="21">
        <f t="shared" si="42"/>
        <v>42778.765300925923</v>
      </c>
      <c r="T684" s="21">
        <f t="shared" si="43"/>
        <v>42808.723634259266</v>
      </c>
    </row>
    <row r="685" spans="1:20" ht="49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 s="11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6" t="s">
        <v>8317</v>
      </c>
      <c r="R685" s="11" t="s">
        <v>8319</v>
      </c>
      <c r="S685" s="21">
        <f t="shared" si="42"/>
        <v>42634.900046296301</v>
      </c>
      <c r="T685" s="21">
        <f t="shared" si="43"/>
        <v>42674.900046296301</v>
      </c>
    </row>
    <row r="686" spans="1:20" ht="21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 s="11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6" t="s">
        <v>8317</v>
      </c>
      <c r="R686" s="11" t="s">
        <v>8319</v>
      </c>
      <c r="S686" s="21">
        <f t="shared" si="42"/>
        <v>41809.473275462966</v>
      </c>
      <c r="T686" s="21">
        <f t="shared" si="43"/>
        <v>41845.125</v>
      </c>
    </row>
    <row r="687" spans="1:20" ht="49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 s="11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6" t="s">
        <v>8317</v>
      </c>
      <c r="R687" s="11" t="s">
        <v>8319</v>
      </c>
      <c r="S687" s="21">
        <f t="shared" si="42"/>
        <v>41971.866574074069</v>
      </c>
      <c r="T687" s="21">
        <f t="shared" si="43"/>
        <v>42016.866574074069</v>
      </c>
    </row>
    <row r="688" spans="1:20" ht="65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11">
        <v>1438618170</v>
      </c>
      <c r="J688" s="11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6" t="s">
        <v>8317</v>
      </c>
      <c r="R688" s="11" t="s">
        <v>8319</v>
      </c>
      <c r="S688" s="21">
        <f t="shared" si="42"/>
        <v>42189.673263888893</v>
      </c>
      <c r="T688" s="21">
        <f t="shared" si="43"/>
        <v>42219.673263888893</v>
      </c>
    </row>
    <row r="689" spans="1:20" ht="49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 s="11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6" t="s">
        <v>8317</v>
      </c>
      <c r="R689" s="11" t="s">
        <v>8319</v>
      </c>
      <c r="S689" s="21">
        <f t="shared" si="42"/>
        <v>42711.750613425931</v>
      </c>
      <c r="T689" s="21">
        <f t="shared" si="43"/>
        <v>42771.750613425931</v>
      </c>
    </row>
    <row r="690" spans="1:20" ht="49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 s="11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6" t="s">
        <v>8317</v>
      </c>
      <c r="R690" s="11" t="s">
        <v>8319</v>
      </c>
      <c r="S690" s="21">
        <f t="shared" si="42"/>
        <v>42262.104780092588</v>
      </c>
      <c r="T690" s="21">
        <f t="shared" si="43"/>
        <v>42292.104780092588</v>
      </c>
    </row>
    <row r="691" spans="1:20" ht="49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 s="1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6" t="s">
        <v>8317</v>
      </c>
      <c r="R691" s="11" t="s">
        <v>8319</v>
      </c>
      <c r="S691" s="21">
        <f t="shared" si="42"/>
        <v>42675.66778935185</v>
      </c>
      <c r="T691" s="21">
        <f t="shared" si="43"/>
        <v>42712.207638888889</v>
      </c>
    </row>
    <row r="692" spans="1:20" ht="33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 s="11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6" t="s">
        <v>8317</v>
      </c>
      <c r="R692" s="11" t="s">
        <v>8319</v>
      </c>
      <c r="S692" s="21">
        <f t="shared" si="42"/>
        <v>42579.634733796294</v>
      </c>
      <c r="T692" s="21">
        <f t="shared" si="43"/>
        <v>42622.25</v>
      </c>
    </row>
    <row r="693" spans="1:20" ht="49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 s="11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6" t="s">
        <v>8317</v>
      </c>
      <c r="R693" s="11" t="s">
        <v>8319</v>
      </c>
      <c r="S693" s="21">
        <f t="shared" si="42"/>
        <v>42158.028310185182</v>
      </c>
      <c r="T693" s="21">
        <f t="shared" si="43"/>
        <v>42186.028310185182</v>
      </c>
    </row>
    <row r="694" spans="1:20" ht="49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 s="11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6" t="s">
        <v>8317</v>
      </c>
      <c r="R694" s="11" t="s">
        <v>8319</v>
      </c>
      <c r="S694" s="21">
        <f t="shared" si="42"/>
        <v>42696.37572916667</v>
      </c>
      <c r="T694" s="21">
        <f t="shared" si="43"/>
        <v>42726.37572916667</v>
      </c>
    </row>
    <row r="695" spans="1:20" ht="33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 s="11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6" t="s">
        <v>8317</v>
      </c>
      <c r="R695" s="11" t="s">
        <v>8319</v>
      </c>
      <c r="S695" s="21">
        <f t="shared" si="42"/>
        <v>42094.808182870373</v>
      </c>
      <c r="T695" s="21">
        <f t="shared" si="43"/>
        <v>42124.808182870373</v>
      </c>
    </row>
    <row r="696" spans="1:20" ht="49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 s="11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6" t="s">
        <v>8317</v>
      </c>
      <c r="R696" s="11" t="s">
        <v>8319</v>
      </c>
      <c r="S696" s="21">
        <f t="shared" si="42"/>
        <v>42737.663877314815</v>
      </c>
      <c r="T696" s="21">
        <f t="shared" si="43"/>
        <v>42767.663877314815</v>
      </c>
    </row>
    <row r="697" spans="1:20" ht="49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 s="11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6" t="s">
        <v>8317</v>
      </c>
      <c r="R697" s="11" t="s">
        <v>8319</v>
      </c>
      <c r="S697" s="21">
        <f t="shared" si="42"/>
        <v>41913.521064814813</v>
      </c>
      <c r="T697" s="21">
        <f t="shared" si="43"/>
        <v>41943.521064814813</v>
      </c>
    </row>
    <row r="698" spans="1:20" ht="33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11">
        <v>1406326502</v>
      </c>
      <c r="J698" s="11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6" t="s">
        <v>8317</v>
      </c>
      <c r="R698" s="11" t="s">
        <v>8319</v>
      </c>
      <c r="S698" s="21">
        <f t="shared" si="42"/>
        <v>41815.927106481482</v>
      </c>
      <c r="T698" s="21">
        <f t="shared" si="43"/>
        <v>41845.927106481482</v>
      </c>
    </row>
    <row r="699" spans="1:20" ht="49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 s="11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6" t="s">
        <v>8317</v>
      </c>
      <c r="R699" s="11" t="s">
        <v>8319</v>
      </c>
      <c r="S699" s="21">
        <f t="shared" si="42"/>
        <v>42388.523020833338</v>
      </c>
      <c r="T699" s="21">
        <f t="shared" si="43"/>
        <v>42403.523020833338</v>
      </c>
    </row>
    <row r="700" spans="1:20" ht="49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 s="11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6" t="s">
        <v>8317</v>
      </c>
      <c r="R700" s="11" t="s">
        <v>8319</v>
      </c>
      <c r="S700" s="21">
        <f t="shared" si="42"/>
        <v>41866.931076388886</v>
      </c>
      <c r="T700" s="21">
        <f t="shared" si="43"/>
        <v>41900.083333333336</v>
      </c>
    </row>
    <row r="701" spans="1:20" ht="49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 s="1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6" t="s">
        <v>8317</v>
      </c>
      <c r="R701" s="11" t="s">
        <v>8319</v>
      </c>
      <c r="S701" s="21">
        <f t="shared" si="42"/>
        <v>41563.485509259262</v>
      </c>
      <c r="T701" s="21">
        <f t="shared" si="43"/>
        <v>41600.666666666664</v>
      </c>
    </row>
    <row r="702" spans="1:20" ht="49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 s="11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6" t="s">
        <v>8317</v>
      </c>
      <c r="R702" s="11" t="s">
        <v>8319</v>
      </c>
      <c r="S702" s="21">
        <f t="shared" si="42"/>
        <v>42715.688437500001</v>
      </c>
      <c r="T702" s="21">
        <f t="shared" si="43"/>
        <v>42745.688437500001</v>
      </c>
    </row>
    <row r="703" spans="1:20" ht="49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 s="11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6" t="s">
        <v>8317</v>
      </c>
      <c r="R703" s="11" t="s">
        <v>8319</v>
      </c>
      <c r="S703" s="21">
        <f t="shared" si="42"/>
        <v>41813.662962962961</v>
      </c>
      <c r="T703" s="21">
        <f t="shared" si="43"/>
        <v>41843.662962962961</v>
      </c>
    </row>
    <row r="704" spans="1:20" ht="49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 s="11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6" t="s">
        <v>8317</v>
      </c>
      <c r="R704" s="11" t="s">
        <v>8319</v>
      </c>
      <c r="S704" s="21">
        <f t="shared" si="42"/>
        <v>42668.726701388892</v>
      </c>
      <c r="T704" s="21">
        <f t="shared" si="43"/>
        <v>42698.768368055549</v>
      </c>
    </row>
    <row r="705" spans="1:20" ht="49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 s="11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6" t="s">
        <v>8317</v>
      </c>
      <c r="R705" s="11" t="s">
        <v>8319</v>
      </c>
      <c r="S705" s="21">
        <f t="shared" si="42"/>
        <v>42711.950798611113</v>
      </c>
      <c r="T705" s="21">
        <f t="shared" si="43"/>
        <v>42766.98055555555</v>
      </c>
    </row>
    <row r="706" spans="1:20" ht="49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 s="11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>
        <f t="shared" si="41"/>
        <v>120.25</v>
      </c>
      <c r="Q706" s="16" t="s">
        <v>8317</v>
      </c>
      <c r="R706" s="11" t="s">
        <v>8319</v>
      </c>
      <c r="S706" s="21">
        <f t="shared" si="42"/>
        <v>42726.192916666667</v>
      </c>
      <c r="T706" s="21">
        <f t="shared" si="43"/>
        <v>42786.192916666667</v>
      </c>
    </row>
    <row r="707" spans="1:20" ht="33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 s="11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>
        <f t="shared" ref="P707:P770" si="45">IFERROR(ROUND(E707/L707,2),0)</f>
        <v>195.4</v>
      </c>
      <c r="Q707" s="16" t="s">
        <v>8317</v>
      </c>
      <c r="R707" s="11" t="s">
        <v>8319</v>
      </c>
      <c r="S707" s="21">
        <f t="shared" ref="S707:S770" si="46">(((J707/60)/60)/24)+DATE(1970,1,1)</f>
        <v>42726.491643518515</v>
      </c>
      <c r="T707" s="21">
        <f t="shared" ref="T707:T770" si="47">(((I707/60)/60)/24)+DATE(1970,1,1)</f>
        <v>42756.491643518515</v>
      </c>
    </row>
    <row r="708" spans="1:20" ht="49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11">
        <v>1481740740</v>
      </c>
      <c r="J708" s="11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6" t="s">
        <v>8317</v>
      </c>
      <c r="R708" s="11" t="s">
        <v>8319</v>
      </c>
      <c r="S708" s="21">
        <f t="shared" si="46"/>
        <v>42676.995173611111</v>
      </c>
      <c r="T708" s="21">
        <f t="shared" si="47"/>
        <v>42718.777083333334</v>
      </c>
    </row>
    <row r="709" spans="1:20" ht="49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 s="11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6" t="s">
        <v>8317</v>
      </c>
      <c r="R709" s="11" t="s">
        <v>8319</v>
      </c>
      <c r="S709" s="21">
        <f t="shared" si="46"/>
        <v>42696.663506944446</v>
      </c>
      <c r="T709" s="21">
        <f t="shared" si="47"/>
        <v>42736.663506944446</v>
      </c>
    </row>
    <row r="710" spans="1:20" ht="49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 s="11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6" t="s">
        <v>8317</v>
      </c>
      <c r="R710" s="11" t="s">
        <v>8319</v>
      </c>
      <c r="S710" s="21">
        <f t="shared" si="46"/>
        <v>41835.581018518518</v>
      </c>
      <c r="T710" s="21">
        <f t="shared" si="47"/>
        <v>41895.581018518518</v>
      </c>
    </row>
    <row r="711" spans="1:20" ht="33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 s="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6" t="s">
        <v>8317</v>
      </c>
      <c r="R711" s="11" t="s">
        <v>8319</v>
      </c>
      <c r="S711" s="21">
        <f t="shared" si="46"/>
        <v>41948.041192129633</v>
      </c>
      <c r="T711" s="21">
        <f t="shared" si="47"/>
        <v>41978.041192129633</v>
      </c>
    </row>
    <row r="712" spans="1:20" ht="33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11">
        <v>1408495440</v>
      </c>
      <c r="J712" s="11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6" t="s">
        <v>8317</v>
      </c>
      <c r="R712" s="11" t="s">
        <v>8319</v>
      </c>
      <c r="S712" s="21">
        <f t="shared" si="46"/>
        <v>41837.984976851854</v>
      </c>
      <c r="T712" s="21">
        <f t="shared" si="47"/>
        <v>41871.030555555553</v>
      </c>
    </row>
    <row r="713" spans="1:20" ht="49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 s="11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6" t="s">
        <v>8317</v>
      </c>
      <c r="R713" s="11" t="s">
        <v>8319</v>
      </c>
      <c r="S713" s="21">
        <f t="shared" si="46"/>
        <v>42678.459120370375</v>
      </c>
      <c r="T713" s="21">
        <f t="shared" si="47"/>
        <v>42718.500787037032</v>
      </c>
    </row>
    <row r="714" spans="1:20" ht="49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 s="11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6" t="s">
        <v>8317</v>
      </c>
      <c r="R714" s="11" t="s">
        <v>8319</v>
      </c>
      <c r="S714" s="21">
        <f t="shared" si="46"/>
        <v>42384.680925925932</v>
      </c>
      <c r="T714" s="21">
        <f t="shared" si="47"/>
        <v>42414.680925925932</v>
      </c>
    </row>
    <row r="715" spans="1:20" ht="49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 s="11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6" t="s">
        <v>8317</v>
      </c>
      <c r="R715" s="11" t="s">
        <v>8319</v>
      </c>
      <c r="S715" s="21">
        <f t="shared" si="46"/>
        <v>42496.529305555552</v>
      </c>
      <c r="T715" s="21">
        <f t="shared" si="47"/>
        <v>42526.529305555552</v>
      </c>
    </row>
    <row r="716" spans="1:20" ht="49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 s="11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6" t="s">
        <v>8317</v>
      </c>
      <c r="R716" s="11" t="s">
        <v>8319</v>
      </c>
      <c r="S716" s="21">
        <f t="shared" si="46"/>
        <v>42734.787986111114</v>
      </c>
      <c r="T716" s="21">
        <f t="shared" si="47"/>
        <v>42794.787986111114</v>
      </c>
    </row>
    <row r="717" spans="1:20" ht="49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 s="11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6" t="s">
        <v>8317</v>
      </c>
      <c r="R717" s="11" t="s">
        <v>8319</v>
      </c>
      <c r="S717" s="21">
        <f t="shared" si="46"/>
        <v>42273.090740740736</v>
      </c>
      <c r="T717" s="21">
        <f t="shared" si="47"/>
        <v>42313.132407407407</v>
      </c>
    </row>
    <row r="718" spans="1:20" ht="49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 s="11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6" t="s">
        <v>8317</v>
      </c>
      <c r="R718" s="11" t="s">
        <v>8319</v>
      </c>
      <c r="S718" s="21">
        <f t="shared" si="46"/>
        <v>41940.658645833333</v>
      </c>
      <c r="T718" s="21">
        <f t="shared" si="47"/>
        <v>41974</v>
      </c>
    </row>
    <row r="719" spans="1:20" ht="21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 s="11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6" t="s">
        <v>8317</v>
      </c>
      <c r="R719" s="11" t="s">
        <v>8319</v>
      </c>
      <c r="S719" s="21">
        <f t="shared" si="46"/>
        <v>41857.854189814818</v>
      </c>
      <c r="T719" s="21">
        <f t="shared" si="47"/>
        <v>41887.854189814818</v>
      </c>
    </row>
    <row r="720" spans="1:20" ht="49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 s="11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6" t="s">
        <v>8317</v>
      </c>
      <c r="R720" s="11" t="s">
        <v>8319</v>
      </c>
      <c r="S720" s="21">
        <f t="shared" si="46"/>
        <v>42752.845451388886</v>
      </c>
      <c r="T720" s="21">
        <f t="shared" si="47"/>
        <v>42784.249305555553</v>
      </c>
    </row>
    <row r="721" spans="1:20" ht="49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 s="1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6" t="s">
        <v>8317</v>
      </c>
      <c r="R721" s="11" t="s">
        <v>8319</v>
      </c>
      <c r="S721" s="21">
        <f t="shared" si="46"/>
        <v>42409.040231481486</v>
      </c>
      <c r="T721" s="21">
        <f t="shared" si="47"/>
        <v>42423.040231481486</v>
      </c>
    </row>
    <row r="722" spans="1:20" ht="49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 s="11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6" t="s">
        <v>8320</v>
      </c>
      <c r="R722" s="11" t="s">
        <v>8321</v>
      </c>
      <c r="S722" s="21">
        <f t="shared" si="46"/>
        <v>40909.649201388893</v>
      </c>
      <c r="T722" s="21">
        <f t="shared" si="47"/>
        <v>40937.649201388893</v>
      </c>
    </row>
    <row r="723" spans="1:20" ht="49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 s="11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6" t="s">
        <v>8320</v>
      </c>
      <c r="R723" s="11" t="s">
        <v>8321</v>
      </c>
      <c r="S723" s="21">
        <f t="shared" si="46"/>
        <v>41807.571840277778</v>
      </c>
      <c r="T723" s="21">
        <f t="shared" si="47"/>
        <v>41852.571840277778</v>
      </c>
    </row>
    <row r="724" spans="1:20" ht="49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 s="11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6" t="s">
        <v>8320</v>
      </c>
      <c r="R724" s="11" t="s">
        <v>8321</v>
      </c>
      <c r="S724" s="21">
        <f t="shared" si="46"/>
        <v>40977.805300925924</v>
      </c>
      <c r="T724" s="21">
        <f t="shared" si="47"/>
        <v>41007.76363425926</v>
      </c>
    </row>
    <row r="725" spans="1:20" ht="33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 s="11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6" t="s">
        <v>8320</v>
      </c>
      <c r="R725" s="11" t="s">
        <v>8321</v>
      </c>
      <c r="S725" s="21">
        <f t="shared" si="46"/>
        <v>42184.816539351858</v>
      </c>
      <c r="T725" s="21">
        <f t="shared" si="47"/>
        <v>42215.165972222225</v>
      </c>
    </row>
    <row r="726" spans="1:20" ht="49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 s="11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6" t="s">
        <v>8320</v>
      </c>
      <c r="R726" s="11" t="s">
        <v>8321</v>
      </c>
      <c r="S726" s="21">
        <f t="shared" si="46"/>
        <v>40694.638460648144</v>
      </c>
      <c r="T726" s="21">
        <f t="shared" si="47"/>
        <v>40724.638460648144</v>
      </c>
    </row>
    <row r="727" spans="1:20" ht="49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 s="11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6" t="s">
        <v>8320</v>
      </c>
      <c r="R727" s="11" t="s">
        <v>8321</v>
      </c>
      <c r="S727" s="21">
        <f t="shared" si="46"/>
        <v>42321.626296296294</v>
      </c>
      <c r="T727" s="21">
        <f t="shared" si="47"/>
        <v>42351.626296296294</v>
      </c>
    </row>
    <row r="728" spans="1:20" ht="49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 s="11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6" t="s">
        <v>8320</v>
      </c>
      <c r="R728" s="11" t="s">
        <v>8321</v>
      </c>
      <c r="S728" s="21">
        <f t="shared" si="46"/>
        <v>41346.042673611111</v>
      </c>
      <c r="T728" s="21">
        <f t="shared" si="47"/>
        <v>41376.042673611111</v>
      </c>
    </row>
    <row r="729" spans="1:20" ht="49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 s="11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6" t="s">
        <v>8320</v>
      </c>
      <c r="R729" s="11" t="s">
        <v>8321</v>
      </c>
      <c r="S729" s="21">
        <f t="shared" si="46"/>
        <v>41247.020243055551</v>
      </c>
      <c r="T729" s="21">
        <f t="shared" si="47"/>
        <v>41288.888888888891</v>
      </c>
    </row>
    <row r="730" spans="1:20" ht="49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 s="11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6" t="s">
        <v>8320</v>
      </c>
      <c r="R730" s="11" t="s">
        <v>8321</v>
      </c>
      <c r="S730" s="21">
        <f t="shared" si="46"/>
        <v>40731.837465277778</v>
      </c>
      <c r="T730" s="21">
        <f t="shared" si="47"/>
        <v>40776.837465277778</v>
      </c>
    </row>
    <row r="731" spans="1:20" ht="49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 s="1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6" t="s">
        <v>8320</v>
      </c>
      <c r="R731" s="11" t="s">
        <v>8321</v>
      </c>
      <c r="S731" s="21">
        <f t="shared" si="46"/>
        <v>41111.185891203706</v>
      </c>
      <c r="T731" s="21">
        <f t="shared" si="47"/>
        <v>41171.185891203706</v>
      </c>
    </row>
    <row r="732" spans="1:20" ht="33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 s="11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6" t="s">
        <v>8320</v>
      </c>
      <c r="R732" s="11" t="s">
        <v>8321</v>
      </c>
      <c r="S732" s="21">
        <f t="shared" si="46"/>
        <v>40854.745266203703</v>
      </c>
      <c r="T732" s="21">
        <f t="shared" si="47"/>
        <v>40884.745266203703</v>
      </c>
    </row>
    <row r="733" spans="1:20" ht="49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 s="11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6" t="s">
        <v>8320</v>
      </c>
      <c r="R733" s="11" t="s">
        <v>8321</v>
      </c>
      <c r="S733" s="21">
        <f t="shared" si="46"/>
        <v>40879.795682870368</v>
      </c>
      <c r="T733" s="21">
        <f t="shared" si="47"/>
        <v>40930.25</v>
      </c>
    </row>
    <row r="734" spans="1:20" ht="49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 s="11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6" t="s">
        <v>8320</v>
      </c>
      <c r="R734" s="11" t="s">
        <v>8321</v>
      </c>
      <c r="S734" s="21">
        <f t="shared" si="46"/>
        <v>41486.424317129626</v>
      </c>
      <c r="T734" s="21">
        <f t="shared" si="47"/>
        <v>41546.424317129626</v>
      </c>
    </row>
    <row r="735" spans="1:20" ht="49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 s="11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6" t="s">
        <v>8320</v>
      </c>
      <c r="R735" s="11" t="s">
        <v>8321</v>
      </c>
      <c r="S735" s="21">
        <f t="shared" si="46"/>
        <v>41598.420046296298</v>
      </c>
      <c r="T735" s="21">
        <f t="shared" si="47"/>
        <v>41628.420046296298</v>
      </c>
    </row>
    <row r="736" spans="1:20" ht="33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 s="11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6" t="s">
        <v>8320</v>
      </c>
      <c r="R736" s="11" t="s">
        <v>8321</v>
      </c>
      <c r="S736" s="21">
        <f t="shared" si="46"/>
        <v>42102.164583333331</v>
      </c>
      <c r="T736" s="21">
        <f t="shared" si="47"/>
        <v>42133.208333333328</v>
      </c>
    </row>
    <row r="737" spans="1:20" ht="49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 s="11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6" t="s">
        <v>8320</v>
      </c>
      <c r="R737" s="11" t="s">
        <v>8321</v>
      </c>
      <c r="S737" s="21">
        <f t="shared" si="46"/>
        <v>41946.029467592591</v>
      </c>
      <c r="T737" s="21">
        <f t="shared" si="47"/>
        <v>41977.027083333334</v>
      </c>
    </row>
    <row r="738" spans="1:20" ht="49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 s="11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6" t="s">
        <v>8320</v>
      </c>
      <c r="R738" s="11" t="s">
        <v>8321</v>
      </c>
      <c r="S738" s="21">
        <f t="shared" si="46"/>
        <v>41579.734259259261</v>
      </c>
      <c r="T738" s="21">
        <f t="shared" si="47"/>
        <v>41599.207638888889</v>
      </c>
    </row>
    <row r="739" spans="1:20" ht="49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 s="11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6" t="s">
        <v>8320</v>
      </c>
      <c r="R739" s="11" t="s">
        <v>8321</v>
      </c>
      <c r="S739" s="21">
        <f t="shared" si="46"/>
        <v>41667.275312500002</v>
      </c>
      <c r="T739" s="21">
        <f t="shared" si="47"/>
        <v>41684.833333333336</v>
      </c>
    </row>
    <row r="740" spans="1:20" ht="33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 s="11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6" t="s">
        <v>8320</v>
      </c>
      <c r="R740" s="11" t="s">
        <v>8321</v>
      </c>
      <c r="S740" s="21">
        <f t="shared" si="46"/>
        <v>41943.604097222218</v>
      </c>
      <c r="T740" s="21">
        <f t="shared" si="47"/>
        <v>41974.207638888889</v>
      </c>
    </row>
    <row r="741" spans="1:20" ht="49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 s="1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6" t="s">
        <v>8320</v>
      </c>
      <c r="R741" s="11" t="s">
        <v>8321</v>
      </c>
      <c r="S741" s="21">
        <f t="shared" si="46"/>
        <v>41829.502650462964</v>
      </c>
      <c r="T741" s="21">
        <f t="shared" si="47"/>
        <v>41862.502650462964</v>
      </c>
    </row>
    <row r="742" spans="1:20" ht="49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 s="11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6" t="s">
        <v>8320</v>
      </c>
      <c r="R742" s="11" t="s">
        <v>8321</v>
      </c>
      <c r="S742" s="21">
        <f t="shared" si="46"/>
        <v>42162.146782407406</v>
      </c>
      <c r="T742" s="21">
        <f t="shared" si="47"/>
        <v>42176.146782407406</v>
      </c>
    </row>
    <row r="743" spans="1:20" ht="33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 s="11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6" t="s">
        <v>8320</v>
      </c>
      <c r="R743" s="11" t="s">
        <v>8321</v>
      </c>
      <c r="S743" s="21">
        <f t="shared" si="46"/>
        <v>41401.648217592592</v>
      </c>
      <c r="T743" s="21">
        <f t="shared" si="47"/>
        <v>41436.648217592592</v>
      </c>
    </row>
    <row r="744" spans="1:20" ht="49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 s="11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6" t="s">
        <v>8320</v>
      </c>
      <c r="R744" s="11" t="s">
        <v>8321</v>
      </c>
      <c r="S744" s="21">
        <f t="shared" si="46"/>
        <v>41689.917962962965</v>
      </c>
      <c r="T744" s="21">
        <f t="shared" si="47"/>
        <v>41719.876296296294</v>
      </c>
    </row>
    <row r="745" spans="1:20" ht="49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 s="11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6" t="s">
        <v>8320</v>
      </c>
      <c r="R745" s="11" t="s">
        <v>8321</v>
      </c>
      <c r="S745" s="21">
        <f t="shared" si="46"/>
        <v>40990.709317129629</v>
      </c>
      <c r="T745" s="21">
        <f t="shared" si="47"/>
        <v>41015.875</v>
      </c>
    </row>
    <row r="746" spans="1:20" ht="33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 s="11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6" t="s">
        <v>8320</v>
      </c>
      <c r="R746" s="11" t="s">
        <v>8321</v>
      </c>
      <c r="S746" s="21">
        <f t="shared" si="46"/>
        <v>41226.95721064815</v>
      </c>
      <c r="T746" s="21">
        <f t="shared" si="47"/>
        <v>41256.95721064815</v>
      </c>
    </row>
    <row r="747" spans="1:20" ht="49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 s="11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6" t="s">
        <v>8320</v>
      </c>
      <c r="R747" s="11" t="s">
        <v>8321</v>
      </c>
      <c r="S747" s="21">
        <f t="shared" si="46"/>
        <v>41367.572280092594</v>
      </c>
      <c r="T747" s="21">
        <f t="shared" si="47"/>
        <v>41397.572280092594</v>
      </c>
    </row>
    <row r="748" spans="1:20" ht="21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 s="11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6" t="s">
        <v>8320</v>
      </c>
      <c r="R748" s="11" t="s">
        <v>8321</v>
      </c>
      <c r="S748" s="21">
        <f t="shared" si="46"/>
        <v>41157.042928240742</v>
      </c>
      <c r="T748" s="21">
        <f t="shared" si="47"/>
        <v>41175.165972222225</v>
      </c>
    </row>
    <row r="749" spans="1:20" ht="49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 s="11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6" t="s">
        <v>8320</v>
      </c>
      <c r="R749" s="11" t="s">
        <v>8321</v>
      </c>
      <c r="S749" s="21">
        <f t="shared" si="46"/>
        <v>41988.548831018517</v>
      </c>
      <c r="T749" s="21">
        <f t="shared" si="47"/>
        <v>42019.454166666663</v>
      </c>
    </row>
    <row r="750" spans="1:20" ht="49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 s="11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6" t="s">
        <v>8320</v>
      </c>
      <c r="R750" s="11" t="s">
        <v>8321</v>
      </c>
      <c r="S750" s="21">
        <f t="shared" si="46"/>
        <v>41831.846828703703</v>
      </c>
      <c r="T750" s="21">
        <f t="shared" si="47"/>
        <v>41861.846828703703</v>
      </c>
    </row>
    <row r="751" spans="1:20" ht="49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 s="1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6" t="s">
        <v>8320</v>
      </c>
      <c r="R751" s="11" t="s">
        <v>8321</v>
      </c>
      <c r="S751" s="21">
        <f t="shared" si="46"/>
        <v>42733.94131944445</v>
      </c>
      <c r="T751" s="21">
        <f t="shared" si="47"/>
        <v>42763.94131944445</v>
      </c>
    </row>
    <row r="752" spans="1:20" ht="49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 s="11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6" t="s">
        <v>8320</v>
      </c>
      <c r="R752" s="11" t="s">
        <v>8321</v>
      </c>
      <c r="S752" s="21">
        <f t="shared" si="46"/>
        <v>41299.878148148149</v>
      </c>
      <c r="T752" s="21">
        <f t="shared" si="47"/>
        <v>41329.878148148149</v>
      </c>
    </row>
    <row r="753" spans="1:20" ht="49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 s="11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6" t="s">
        <v>8320</v>
      </c>
      <c r="R753" s="11" t="s">
        <v>8321</v>
      </c>
      <c r="S753" s="21">
        <f t="shared" si="46"/>
        <v>40713.630497685182</v>
      </c>
      <c r="T753" s="21">
        <f t="shared" si="47"/>
        <v>40759.630497685182</v>
      </c>
    </row>
    <row r="754" spans="1:20" ht="49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 s="11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6" t="s">
        <v>8320</v>
      </c>
      <c r="R754" s="11" t="s">
        <v>8321</v>
      </c>
      <c r="S754" s="21">
        <f t="shared" si="46"/>
        <v>42639.421493055561</v>
      </c>
      <c r="T754" s="21">
        <f t="shared" si="47"/>
        <v>42659.458333333328</v>
      </c>
    </row>
    <row r="755" spans="1:20" ht="49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 s="11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6" t="s">
        <v>8320</v>
      </c>
      <c r="R755" s="11" t="s">
        <v>8321</v>
      </c>
      <c r="S755" s="21">
        <f t="shared" si="46"/>
        <v>42019.590173611112</v>
      </c>
      <c r="T755" s="21">
        <f t="shared" si="47"/>
        <v>42049.590173611112</v>
      </c>
    </row>
    <row r="756" spans="1:20" ht="49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 s="11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6" t="s">
        <v>8320</v>
      </c>
      <c r="R756" s="11" t="s">
        <v>8321</v>
      </c>
      <c r="S756" s="21">
        <f t="shared" si="46"/>
        <v>41249.749085648145</v>
      </c>
      <c r="T756" s="21">
        <f t="shared" si="47"/>
        <v>41279.749085648145</v>
      </c>
    </row>
    <row r="757" spans="1:20" ht="49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 s="11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6" t="s">
        <v>8320</v>
      </c>
      <c r="R757" s="11" t="s">
        <v>8321</v>
      </c>
      <c r="S757" s="21">
        <f t="shared" si="46"/>
        <v>41383.605057870373</v>
      </c>
      <c r="T757" s="21">
        <f t="shared" si="47"/>
        <v>41414.02847222222</v>
      </c>
    </row>
    <row r="758" spans="1:20" ht="49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 s="11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6" t="s">
        <v>8320</v>
      </c>
      <c r="R758" s="11" t="s">
        <v>8321</v>
      </c>
      <c r="S758" s="21">
        <f t="shared" si="46"/>
        <v>40590.766886574071</v>
      </c>
      <c r="T758" s="21">
        <f t="shared" si="47"/>
        <v>40651.725219907406</v>
      </c>
    </row>
    <row r="759" spans="1:20" ht="49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 s="11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6" t="s">
        <v>8320</v>
      </c>
      <c r="R759" s="11" t="s">
        <v>8321</v>
      </c>
      <c r="S759" s="21">
        <f t="shared" si="46"/>
        <v>41235.054560185185</v>
      </c>
      <c r="T759" s="21">
        <f t="shared" si="47"/>
        <v>41249.054560185185</v>
      </c>
    </row>
    <row r="760" spans="1:20" ht="33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 s="11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6" t="s">
        <v>8320</v>
      </c>
      <c r="R760" s="11" t="s">
        <v>8321</v>
      </c>
      <c r="S760" s="21">
        <f t="shared" si="46"/>
        <v>40429.836435185185</v>
      </c>
      <c r="T760" s="21">
        <f t="shared" si="47"/>
        <v>40459.836435185185</v>
      </c>
    </row>
    <row r="761" spans="1:20" ht="49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 s="1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6" t="s">
        <v>8320</v>
      </c>
      <c r="R761" s="11" t="s">
        <v>8321</v>
      </c>
      <c r="S761" s="21">
        <f t="shared" si="46"/>
        <v>41789.330312500002</v>
      </c>
      <c r="T761" s="21">
        <f t="shared" si="47"/>
        <v>41829.330312500002</v>
      </c>
    </row>
    <row r="762" spans="1:20" ht="49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11">
        <v>1480188013</v>
      </c>
      <c r="J762" s="11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6" t="s">
        <v>8320</v>
      </c>
      <c r="R762" s="11" t="s">
        <v>8322</v>
      </c>
      <c r="S762" s="21">
        <f t="shared" si="46"/>
        <v>42670.764039351852</v>
      </c>
      <c r="T762" s="21">
        <f t="shared" si="47"/>
        <v>42700.805706018517</v>
      </c>
    </row>
    <row r="763" spans="1:20" ht="49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 s="11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6" t="s">
        <v>8320</v>
      </c>
      <c r="R763" s="11" t="s">
        <v>8322</v>
      </c>
      <c r="S763" s="21">
        <f t="shared" si="46"/>
        <v>41642.751458333332</v>
      </c>
      <c r="T763" s="21">
        <f t="shared" si="47"/>
        <v>41672.751458333332</v>
      </c>
    </row>
    <row r="764" spans="1:20" ht="49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11">
        <v>1480831200</v>
      </c>
      <c r="J764" s="11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6" t="s">
        <v>8320</v>
      </c>
      <c r="R764" s="11" t="s">
        <v>8322</v>
      </c>
      <c r="S764" s="21">
        <f t="shared" si="46"/>
        <v>42690.858449074076</v>
      </c>
      <c r="T764" s="21">
        <f t="shared" si="47"/>
        <v>42708.25</v>
      </c>
    </row>
    <row r="765" spans="1:20" ht="49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11">
        <v>1376563408</v>
      </c>
      <c r="J765" s="11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6" t="s">
        <v>8320</v>
      </c>
      <c r="R765" s="11" t="s">
        <v>8322</v>
      </c>
      <c r="S765" s="21">
        <f t="shared" si="46"/>
        <v>41471.446851851848</v>
      </c>
      <c r="T765" s="21">
        <f t="shared" si="47"/>
        <v>41501.446851851848</v>
      </c>
    </row>
    <row r="766" spans="1:20" ht="49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11">
        <v>1441858161</v>
      </c>
      <c r="J766" s="11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6" t="s">
        <v>8320</v>
      </c>
      <c r="R766" s="11" t="s">
        <v>8322</v>
      </c>
      <c r="S766" s="21">
        <f t="shared" si="46"/>
        <v>42227.173159722224</v>
      </c>
      <c r="T766" s="21">
        <f t="shared" si="47"/>
        <v>42257.173159722224</v>
      </c>
    </row>
    <row r="767" spans="1:20" ht="49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 s="11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6" t="s">
        <v>8320</v>
      </c>
      <c r="R767" s="11" t="s">
        <v>8322</v>
      </c>
      <c r="S767" s="21">
        <f t="shared" si="46"/>
        <v>41901.542638888888</v>
      </c>
      <c r="T767" s="21">
        <f t="shared" si="47"/>
        <v>41931.542638888888</v>
      </c>
    </row>
    <row r="768" spans="1:20" ht="49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11">
        <v>1424112483</v>
      </c>
      <c r="J768" s="11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6" t="s">
        <v>8320</v>
      </c>
      <c r="R768" s="11" t="s">
        <v>8322</v>
      </c>
      <c r="S768" s="21">
        <f t="shared" si="46"/>
        <v>42021.783368055556</v>
      </c>
      <c r="T768" s="21">
        <f t="shared" si="47"/>
        <v>42051.783368055556</v>
      </c>
    </row>
    <row r="769" spans="1:20" ht="6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 s="11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6" t="s">
        <v>8320</v>
      </c>
      <c r="R769" s="11" t="s">
        <v>8322</v>
      </c>
      <c r="S769" s="21">
        <f t="shared" si="46"/>
        <v>42115.143634259264</v>
      </c>
      <c r="T769" s="21">
        <f t="shared" si="47"/>
        <v>42145.143634259264</v>
      </c>
    </row>
    <row r="770" spans="1:20" ht="49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11">
        <v>1387169890</v>
      </c>
      <c r="J770" s="11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>
        <f t="shared" si="45"/>
        <v>0</v>
      </c>
      <c r="Q770" s="16" t="s">
        <v>8320</v>
      </c>
      <c r="R770" s="11" t="s">
        <v>8322</v>
      </c>
      <c r="S770" s="21">
        <f t="shared" si="46"/>
        <v>41594.207060185188</v>
      </c>
      <c r="T770" s="21">
        <f t="shared" si="47"/>
        <v>41624.207060185188</v>
      </c>
    </row>
    <row r="771" spans="1:20" ht="49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 s="1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>
        <f t="shared" ref="P771:P834" si="49">IFERROR(ROUND(E771/L771,2),0)</f>
        <v>31.85</v>
      </c>
      <c r="Q771" s="16" t="s">
        <v>8320</v>
      </c>
      <c r="R771" s="11" t="s">
        <v>8322</v>
      </c>
      <c r="S771" s="21">
        <f t="shared" ref="S771:S834" si="50">(((J771/60)/60)/24)+DATE(1970,1,1)</f>
        <v>41604.996458333335</v>
      </c>
      <c r="T771" s="21">
        <f t="shared" ref="T771:T834" si="51">(((I771/60)/60)/24)+DATE(1970,1,1)</f>
        <v>41634.996458333335</v>
      </c>
    </row>
    <row r="772" spans="1:20" ht="49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11">
        <v>1361750369</v>
      </c>
      <c r="J772" s="11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6" t="s">
        <v>8320</v>
      </c>
      <c r="R772" s="11" t="s">
        <v>8322</v>
      </c>
      <c r="S772" s="21">
        <f t="shared" si="50"/>
        <v>41289.999641203707</v>
      </c>
      <c r="T772" s="21">
        <f t="shared" si="51"/>
        <v>41329.999641203707</v>
      </c>
    </row>
    <row r="773" spans="1:20" ht="49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 s="11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6" t="s">
        <v>8320</v>
      </c>
      <c r="R773" s="11" t="s">
        <v>8322</v>
      </c>
      <c r="S773" s="21">
        <f t="shared" si="50"/>
        <v>42349.824097222227</v>
      </c>
      <c r="T773" s="21">
        <f t="shared" si="51"/>
        <v>42399.824097222227</v>
      </c>
    </row>
    <row r="774" spans="1:20" ht="65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 s="11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6" t="s">
        <v>8320</v>
      </c>
      <c r="R774" s="11" t="s">
        <v>8322</v>
      </c>
      <c r="S774" s="21">
        <f t="shared" si="50"/>
        <v>40068.056932870371</v>
      </c>
      <c r="T774" s="21">
        <f t="shared" si="51"/>
        <v>40118.165972222225</v>
      </c>
    </row>
    <row r="775" spans="1:20" ht="49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 s="11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6" t="s">
        <v>8320</v>
      </c>
      <c r="R775" s="11" t="s">
        <v>8322</v>
      </c>
      <c r="S775" s="21">
        <f t="shared" si="50"/>
        <v>42100.735937499994</v>
      </c>
      <c r="T775" s="21">
        <f t="shared" si="51"/>
        <v>42134.959027777775</v>
      </c>
    </row>
    <row r="776" spans="1:20" ht="49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 s="11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6" t="s">
        <v>8320</v>
      </c>
      <c r="R776" s="11" t="s">
        <v>8322</v>
      </c>
      <c r="S776" s="21">
        <f t="shared" si="50"/>
        <v>41663.780300925922</v>
      </c>
      <c r="T776" s="21">
        <f t="shared" si="51"/>
        <v>41693.780300925922</v>
      </c>
    </row>
    <row r="777" spans="1:20" ht="49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 s="11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6" t="s">
        <v>8320</v>
      </c>
      <c r="R777" s="11" t="s">
        <v>8322</v>
      </c>
      <c r="S777" s="21">
        <f t="shared" si="50"/>
        <v>40863.060127314813</v>
      </c>
      <c r="T777" s="21">
        <f t="shared" si="51"/>
        <v>40893.060127314813</v>
      </c>
    </row>
    <row r="778" spans="1:20" ht="49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 s="11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6" t="s">
        <v>8320</v>
      </c>
      <c r="R778" s="11" t="s">
        <v>8322</v>
      </c>
      <c r="S778" s="21">
        <f t="shared" si="50"/>
        <v>42250.685706018514</v>
      </c>
      <c r="T778" s="21">
        <f t="shared" si="51"/>
        <v>42288.208333333328</v>
      </c>
    </row>
    <row r="779" spans="1:20" ht="49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 s="11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6" t="s">
        <v>8320</v>
      </c>
      <c r="R779" s="11" t="s">
        <v>8322</v>
      </c>
      <c r="S779" s="21">
        <f t="shared" si="50"/>
        <v>41456.981215277774</v>
      </c>
      <c r="T779" s="21">
        <f t="shared" si="51"/>
        <v>41486.981215277774</v>
      </c>
    </row>
    <row r="780" spans="1:20" ht="49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11">
        <v>1398876680</v>
      </c>
      <c r="J780" s="11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6" t="s">
        <v>8320</v>
      </c>
      <c r="R780" s="11" t="s">
        <v>8322</v>
      </c>
      <c r="S780" s="21">
        <f t="shared" si="50"/>
        <v>41729.702314814815</v>
      </c>
      <c r="T780" s="21">
        <f t="shared" si="51"/>
        <v>41759.702314814815</v>
      </c>
    </row>
    <row r="781" spans="1:20" ht="49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 s="1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6" t="s">
        <v>8320</v>
      </c>
      <c r="R781" s="11" t="s">
        <v>8322</v>
      </c>
      <c r="S781" s="21">
        <f t="shared" si="50"/>
        <v>40436.68408564815</v>
      </c>
      <c r="T781" s="21">
        <f t="shared" si="51"/>
        <v>40466.166666666664</v>
      </c>
    </row>
    <row r="782" spans="1:20" ht="33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 s="11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6" t="s">
        <v>8323</v>
      </c>
      <c r="R782" s="11" t="s">
        <v>8324</v>
      </c>
      <c r="S782" s="21">
        <f t="shared" si="50"/>
        <v>40636.673900462964</v>
      </c>
      <c r="T782" s="21">
        <f t="shared" si="51"/>
        <v>40666.673900462964</v>
      </c>
    </row>
    <row r="783" spans="1:20" ht="49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 s="11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6" t="s">
        <v>8323</v>
      </c>
      <c r="R783" s="11" t="s">
        <v>8324</v>
      </c>
      <c r="S783" s="21">
        <f t="shared" si="50"/>
        <v>41403.000856481485</v>
      </c>
      <c r="T783" s="21">
        <f t="shared" si="51"/>
        <v>41433.000856481485</v>
      </c>
    </row>
    <row r="784" spans="1:20" ht="49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 s="11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6" t="s">
        <v>8323</v>
      </c>
      <c r="R784" s="11" t="s">
        <v>8324</v>
      </c>
      <c r="S784" s="21">
        <f t="shared" si="50"/>
        <v>41116.758125</v>
      </c>
      <c r="T784" s="21">
        <f t="shared" si="51"/>
        <v>41146.758125</v>
      </c>
    </row>
    <row r="785" spans="1:20" ht="49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 s="11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6" t="s">
        <v>8323</v>
      </c>
      <c r="R785" s="11" t="s">
        <v>8324</v>
      </c>
      <c r="S785" s="21">
        <f t="shared" si="50"/>
        <v>40987.773715277777</v>
      </c>
      <c r="T785" s="21">
        <f t="shared" si="51"/>
        <v>41026.916666666664</v>
      </c>
    </row>
    <row r="786" spans="1:20" ht="49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 s="11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6" t="s">
        <v>8323</v>
      </c>
      <c r="R786" s="11" t="s">
        <v>8324</v>
      </c>
      <c r="S786" s="21">
        <f t="shared" si="50"/>
        <v>41675.149525462963</v>
      </c>
      <c r="T786" s="21">
        <f t="shared" si="51"/>
        <v>41715.107858796298</v>
      </c>
    </row>
    <row r="787" spans="1:20" ht="49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 s="11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6" t="s">
        <v>8323</v>
      </c>
      <c r="R787" s="11" t="s">
        <v>8324</v>
      </c>
      <c r="S787" s="21">
        <f t="shared" si="50"/>
        <v>41303.593923611108</v>
      </c>
      <c r="T787" s="21">
        <f t="shared" si="51"/>
        <v>41333.593923611108</v>
      </c>
    </row>
    <row r="788" spans="1:20" ht="49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 s="11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6" t="s">
        <v>8323</v>
      </c>
      <c r="R788" s="11" t="s">
        <v>8324</v>
      </c>
      <c r="S788" s="21">
        <f t="shared" si="50"/>
        <v>40983.055949074071</v>
      </c>
      <c r="T788" s="21">
        <f t="shared" si="51"/>
        <v>41040.657638888886</v>
      </c>
    </row>
    <row r="789" spans="1:20" ht="49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 s="11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6" t="s">
        <v>8323</v>
      </c>
      <c r="R789" s="11" t="s">
        <v>8324</v>
      </c>
      <c r="S789" s="21">
        <f t="shared" si="50"/>
        <v>41549.627615740741</v>
      </c>
      <c r="T789" s="21">
        <f t="shared" si="51"/>
        <v>41579.627615740741</v>
      </c>
    </row>
    <row r="790" spans="1:20" ht="49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 s="11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6" t="s">
        <v>8323</v>
      </c>
      <c r="R790" s="11" t="s">
        <v>8324</v>
      </c>
      <c r="S790" s="21">
        <f t="shared" si="50"/>
        <v>41059.006805555553</v>
      </c>
      <c r="T790" s="21">
        <f t="shared" si="51"/>
        <v>41097.165972222225</v>
      </c>
    </row>
    <row r="791" spans="1:20" ht="49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 s="1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6" t="s">
        <v>8323</v>
      </c>
      <c r="R791" s="11" t="s">
        <v>8324</v>
      </c>
      <c r="S791" s="21">
        <f t="shared" si="50"/>
        <v>41277.186111111114</v>
      </c>
      <c r="T791" s="21">
        <f t="shared" si="51"/>
        <v>41295.332638888889</v>
      </c>
    </row>
    <row r="792" spans="1:20" ht="49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 s="11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6" t="s">
        <v>8323</v>
      </c>
      <c r="R792" s="11" t="s">
        <v>8324</v>
      </c>
      <c r="S792" s="21">
        <f t="shared" si="50"/>
        <v>41276.047905092593</v>
      </c>
      <c r="T792" s="21">
        <f t="shared" si="51"/>
        <v>41306.047905092593</v>
      </c>
    </row>
    <row r="793" spans="1:20" ht="49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 s="11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6" t="s">
        <v>8323</v>
      </c>
      <c r="R793" s="11" t="s">
        <v>8324</v>
      </c>
      <c r="S793" s="21">
        <f t="shared" si="50"/>
        <v>41557.780624999999</v>
      </c>
      <c r="T793" s="21">
        <f t="shared" si="51"/>
        <v>41591.249305555553</v>
      </c>
    </row>
    <row r="794" spans="1:20" ht="33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 s="11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6" t="s">
        <v>8323</v>
      </c>
      <c r="R794" s="11" t="s">
        <v>8324</v>
      </c>
      <c r="S794" s="21">
        <f t="shared" si="50"/>
        <v>41555.873645833337</v>
      </c>
      <c r="T794" s="21">
        <f t="shared" si="51"/>
        <v>41585.915312500001</v>
      </c>
    </row>
    <row r="795" spans="1:20" ht="49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 s="11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6" t="s">
        <v>8323</v>
      </c>
      <c r="R795" s="11" t="s">
        <v>8324</v>
      </c>
      <c r="S795" s="21">
        <f t="shared" si="50"/>
        <v>41442.741249999999</v>
      </c>
      <c r="T795" s="21">
        <f t="shared" si="51"/>
        <v>41458.207638888889</v>
      </c>
    </row>
    <row r="796" spans="1:20" ht="49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 s="11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6" t="s">
        <v>8323</v>
      </c>
      <c r="R796" s="11" t="s">
        <v>8324</v>
      </c>
      <c r="S796" s="21">
        <f t="shared" si="50"/>
        <v>40736.115011574075</v>
      </c>
      <c r="T796" s="21">
        <f t="shared" si="51"/>
        <v>40791.712500000001</v>
      </c>
    </row>
    <row r="797" spans="1:20" ht="49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 s="11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6" t="s">
        <v>8323</v>
      </c>
      <c r="R797" s="11" t="s">
        <v>8324</v>
      </c>
      <c r="S797" s="21">
        <f t="shared" si="50"/>
        <v>40963.613032407404</v>
      </c>
      <c r="T797" s="21">
        <f t="shared" si="51"/>
        <v>41006.207638888889</v>
      </c>
    </row>
    <row r="798" spans="1:20" ht="65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 s="11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6" t="s">
        <v>8323</v>
      </c>
      <c r="R798" s="11" t="s">
        <v>8324</v>
      </c>
      <c r="S798" s="21">
        <f t="shared" si="50"/>
        <v>41502.882928240739</v>
      </c>
      <c r="T798" s="21">
        <f t="shared" si="51"/>
        <v>41532.881944444445</v>
      </c>
    </row>
    <row r="799" spans="1:20" ht="49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 s="11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6" t="s">
        <v>8323</v>
      </c>
      <c r="R799" s="11" t="s">
        <v>8324</v>
      </c>
      <c r="S799" s="21">
        <f t="shared" si="50"/>
        <v>40996.994074074071</v>
      </c>
      <c r="T799" s="21">
        <f t="shared" si="51"/>
        <v>41028.166666666664</v>
      </c>
    </row>
    <row r="800" spans="1:20" ht="49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 s="11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6" t="s">
        <v>8323</v>
      </c>
      <c r="R800" s="11" t="s">
        <v>8324</v>
      </c>
      <c r="S800" s="21">
        <f t="shared" si="50"/>
        <v>41882.590127314819</v>
      </c>
      <c r="T800" s="21">
        <f t="shared" si="51"/>
        <v>41912.590127314819</v>
      </c>
    </row>
    <row r="801" spans="1:20" ht="49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 s="1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6" t="s">
        <v>8323</v>
      </c>
      <c r="R801" s="11" t="s">
        <v>8324</v>
      </c>
      <c r="S801" s="21">
        <f t="shared" si="50"/>
        <v>40996.667199074072</v>
      </c>
      <c r="T801" s="21">
        <f t="shared" si="51"/>
        <v>41026.667199074072</v>
      </c>
    </row>
    <row r="802" spans="1:20" ht="49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 s="11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6" t="s">
        <v>8323</v>
      </c>
      <c r="R802" s="11" t="s">
        <v>8324</v>
      </c>
      <c r="S802" s="21">
        <f t="shared" si="50"/>
        <v>41863.433495370373</v>
      </c>
      <c r="T802" s="21">
        <f t="shared" si="51"/>
        <v>41893.433495370373</v>
      </c>
    </row>
    <row r="803" spans="1:20" ht="49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 s="11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6" t="s">
        <v>8323</v>
      </c>
      <c r="R803" s="11" t="s">
        <v>8324</v>
      </c>
      <c r="S803" s="21">
        <f t="shared" si="50"/>
        <v>40695.795370370368</v>
      </c>
      <c r="T803" s="21">
        <f t="shared" si="51"/>
        <v>40725.795370370368</v>
      </c>
    </row>
    <row r="804" spans="1:20" ht="49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 s="11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6" t="s">
        <v>8323</v>
      </c>
      <c r="R804" s="11" t="s">
        <v>8324</v>
      </c>
      <c r="S804" s="21">
        <f t="shared" si="50"/>
        <v>41123.022268518522</v>
      </c>
      <c r="T804" s="21">
        <f t="shared" si="51"/>
        <v>41169.170138888891</v>
      </c>
    </row>
    <row r="805" spans="1:20" ht="49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 s="11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6" t="s">
        <v>8323</v>
      </c>
      <c r="R805" s="11" t="s">
        <v>8324</v>
      </c>
      <c r="S805" s="21">
        <f t="shared" si="50"/>
        <v>40665.949976851851</v>
      </c>
      <c r="T805" s="21">
        <f t="shared" si="51"/>
        <v>40692.041666666664</v>
      </c>
    </row>
    <row r="806" spans="1:20" ht="49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 s="11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6" t="s">
        <v>8323</v>
      </c>
      <c r="R806" s="11" t="s">
        <v>8324</v>
      </c>
      <c r="S806" s="21">
        <f t="shared" si="50"/>
        <v>40730.105625000004</v>
      </c>
      <c r="T806" s="21">
        <f t="shared" si="51"/>
        <v>40747.165972222225</v>
      </c>
    </row>
    <row r="807" spans="1:20" ht="49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 s="11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6" t="s">
        <v>8323</v>
      </c>
      <c r="R807" s="11" t="s">
        <v>8324</v>
      </c>
      <c r="S807" s="21">
        <f t="shared" si="50"/>
        <v>40690.823055555556</v>
      </c>
      <c r="T807" s="21">
        <f t="shared" si="51"/>
        <v>40740.958333333336</v>
      </c>
    </row>
    <row r="808" spans="1:20" ht="21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 s="11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6" t="s">
        <v>8323</v>
      </c>
      <c r="R808" s="11" t="s">
        <v>8324</v>
      </c>
      <c r="S808" s="21">
        <f t="shared" si="50"/>
        <v>40763.691423611112</v>
      </c>
      <c r="T808" s="21">
        <f t="shared" si="51"/>
        <v>40793.691423611112</v>
      </c>
    </row>
    <row r="809" spans="1:20" ht="33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 s="11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6" t="s">
        <v>8323</v>
      </c>
      <c r="R809" s="11" t="s">
        <v>8324</v>
      </c>
      <c r="S809" s="21">
        <f t="shared" si="50"/>
        <v>42759.628599537042</v>
      </c>
      <c r="T809" s="21">
        <f t="shared" si="51"/>
        <v>42795.083333333328</v>
      </c>
    </row>
    <row r="810" spans="1:20" ht="49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 s="11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6" t="s">
        <v>8323</v>
      </c>
      <c r="R810" s="11" t="s">
        <v>8324</v>
      </c>
      <c r="S810" s="21">
        <f t="shared" si="50"/>
        <v>41962.100532407407</v>
      </c>
      <c r="T810" s="21">
        <f t="shared" si="51"/>
        <v>41995.207638888889</v>
      </c>
    </row>
    <row r="811" spans="1:20" ht="33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 s="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6" t="s">
        <v>8323</v>
      </c>
      <c r="R811" s="11" t="s">
        <v>8324</v>
      </c>
      <c r="S811" s="21">
        <f t="shared" si="50"/>
        <v>41628.833680555559</v>
      </c>
      <c r="T811" s="21">
        <f t="shared" si="51"/>
        <v>41658.833680555559</v>
      </c>
    </row>
    <row r="812" spans="1:20" ht="49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 s="11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6" t="s">
        <v>8323</v>
      </c>
      <c r="R812" s="11" t="s">
        <v>8324</v>
      </c>
      <c r="S812" s="21">
        <f t="shared" si="50"/>
        <v>41123.056273148148</v>
      </c>
      <c r="T812" s="21">
        <f t="shared" si="51"/>
        <v>41153.056273148148</v>
      </c>
    </row>
    <row r="813" spans="1:20" ht="33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 s="11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6" t="s">
        <v>8323</v>
      </c>
      <c r="R813" s="11" t="s">
        <v>8324</v>
      </c>
      <c r="S813" s="21">
        <f t="shared" si="50"/>
        <v>41443.643541666665</v>
      </c>
      <c r="T813" s="21">
        <f t="shared" si="51"/>
        <v>41465.702777777777</v>
      </c>
    </row>
    <row r="814" spans="1:20" ht="49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 s="11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6" t="s">
        <v>8323</v>
      </c>
      <c r="R814" s="11" t="s">
        <v>8324</v>
      </c>
      <c r="S814" s="21">
        <f t="shared" si="50"/>
        <v>41282.017962962964</v>
      </c>
      <c r="T814" s="21">
        <f t="shared" si="51"/>
        <v>41334.581944444442</v>
      </c>
    </row>
    <row r="815" spans="1:20" ht="33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 s="11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6" t="s">
        <v>8323</v>
      </c>
      <c r="R815" s="11" t="s">
        <v>8324</v>
      </c>
      <c r="S815" s="21">
        <f t="shared" si="50"/>
        <v>41080.960243055553</v>
      </c>
      <c r="T815" s="21">
        <f t="shared" si="51"/>
        <v>41110.960243055553</v>
      </c>
    </row>
    <row r="816" spans="1:20" ht="49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 s="11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6" t="s">
        <v>8323</v>
      </c>
      <c r="R816" s="11" t="s">
        <v>8324</v>
      </c>
      <c r="S816" s="21">
        <f t="shared" si="50"/>
        <v>40679.743067129632</v>
      </c>
      <c r="T816" s="21">
        <f t="shared" si="51"/>
        <v>40694.75277777778</v>
      </c>
    </row>
    <row r="817" spans="1:20" ht="33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 s="11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6" t="s">
        <v>8323</v>
      </c>
      <c r="R817" s="11" t="s">
        <v>8324</v>
      </c>
      <c r="S817" s="21">
        <f t="shared" si="50"/>
        <v>41914.917858796296</v>
      </c>
      <c r="T817" s="21">
        <f t="shared" si="51"/>
        <v>41944.917858796296</v>
      </c>
    </row>
    <row r="818" spans="1:20" ht="33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 s="11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6" t="s">
        <v>8323</v>
      </c>
      <c r="R818" s="11" t="s">
        <v>8324</v>
      </c>
      <c r="S818" s="21">
        <f t="shared" si="50"/>
        <v>41341.870868055557</v>
      </c>
      <c r="T818" s="21">
        <f t="shared" si="51"/>
        <v>41373.270833333336</v>
      </c>
    </row>
    <row r="819" spans="1:20" ht="49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 s="11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6" t="s">
        <v>8323</v>
      </c>
      <c r="R819" s="11" t="s">
        <v>8324</v>
      </c>
      <c r="S819" s="21">
        <f t="shared" si="50"/>
        <v>40925.599664351852</v>
      </c>
      <c r="T819" s="21">
        <f t="shared" si="51"/>
        <v>40979.207638888889</v>
      </c>
    </row>
    <row r="820" spans="1:20" ht="49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 s="11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6" t="s">
        <v>8323</v>
      </c>
      <c r="R820" s="11" t="s">
        <v>8324</v>
      </c>
      <c r="S820" s="21">
        <f t="shared" si="50"/>
        <v>41120.882881944446</v>
      </c>
      <c r="T820" s="21">
        <f t="shared" si="51"/>
        <v>41128.709027777775</v>
      </c>
    </row>
    <row r="821" spans="1:20" ht="33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 s="1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6" t="s">
        <v>8323</v>
      </c>
      <c r="R821" s="11" t="s">
        <v>8324</v>
      </c>
      <c r="S821" s="21">
        <f t="shared" si="50"/>
        <v>41619.998310185183</v>
      </c>
      <c r="T821" s="21">
        <f t="shared" si="51"/>
        <v>41629.197222222225</v>
      </c>
    </row>
    <row r="822" spans="1:20" ht="49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 s="11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6" t="s">
        <v>8323</v>
      </c>
      <c r="R822" s="11" t="s">
        <v>8324</v>
      </c>
      <c r="S822" s="21">
        <f t="shared" si="50"/>
        <v>41768.841921296298</v>
      </c>
      <c r="T822" s="21">
        <f t="shared" si="51"/>
        <v>41799.208333333336</v>
      </c>
    </row>
    <row r="823" spans="1:20" ht="49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 s="11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6" t="s">
        <v>8323</v>
      </c>
      <c r="R823" s="11" t="s">
        <v>8324</v>
      </c>
      <c r="S823" s="21">
        <f t="shared" si="50"/>
        <v>42093.922048611115</v>
      </c>
      <c r="T823" s="21">
        <f t="shared" si="51"/>
        <v>42128.167361111111</v>
      </c>
    </row>
    <row r="824" spans="1:20" ht="33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 s="11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6" t="s">
        <v>8323</v>
      </c>
      <c r="R824" s="11" t="s">
        <v>8324</v>
      </c>
      <c r="S824" s="21">
        <f t="shared" si="50"/>
        <v>41157.947337962964</v>
      </c>
      <c r="T824" s="21">
        <f t="shared" si="51"/>
        <v>41187.947337962964</v>
      </c>
    </row>
    <row r="825" spans="1:20" ht="49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 s="11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6" t="s">
        <v>8323</v>
      </c>
      <c r="R825" s="11" t="s">
        <v>8324</v>
      </c>
      <c r="S825" s="21">
        <f t="shared" si="50"/>
        <v>42055.972824074073</v>
      </c>
      <c r="T825" s="21">
        <f t="shared" si="51"/>
        <v>42085.931157407409</v>
      </c>
    </row>
    <row r="826" spans="1:20" ht="49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 s="11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6" t="s">
        <v>8323</v>
      </c>
      <c r="R826" s="11" t="s">
        <v>8324</v>
      </c>
      <c r="S826" s="21">
        <f t="shared" si="50"/>
        <v>40250.242106481484</v>
      </c>
      <c r="T826" s="21">
        <f t="shared" si="51"/>
        <v>40286.290972222225</v>
      </c>
    </row>
    <row r="827" spans="1:20" ht="33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 s="11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6" t="s">
        <v>8323</v>
      </c>
      <c r="R827" s="11" t="s">
        <v>8324</v>
      </c>
      <c r="S827" s="21">
        <f t="shared" si="50"/>
        <v>41186.306527777779</v>
      </c>
      <c r="T827" s="21">
        <f t="shared" si="51"/>
        <v>41211.306527777779</v>
      </c>
    </row>
    <row r="828" spans="1:20" ht="49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 s="11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6" t="s">
        <v>8323</v>
      </c>
      <c r="R828" s="11" t="s">
        <v>8324</v>
      </c>
      <c r="S828" s="21">
        <f t="shared" si="50"/>
        <v>40973.038541666669</v>
      </c>
      <c r="T828" s="21">
        <f t="shared" si="51"/>
        <v>40993.996874999997</v>
      </c>
    </row>
    <row r="829" spans="1:20" ht="49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 s="11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6" t="s">
        <v>8323</v>
      </c>
      <c r="R829" s="11" t="s">
        <v>8324</v>
      </c>
      <c r="S829" s="21">
        <f t="shared" si="50"/>
        <v>40927.473460648151</v>
      </c>
      <c r="T829" s="21">
        <f t="shared" si="51"/>
        <v>40953.825694444444</v>
      </c>
    </row>
    <row r="830" spans="1:20" ht="49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 s="11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6" t="s">
        <v>8323</v>
      </c>
      <c r="R830" s="11" t="s">
        <v>8324</v>
      </c>
      <c r="S830" s="21">
        <f t="shared" si="50"/>
        <v>41073.050717592596</v>
      </c>
      <c r="T830" s="21">
        <f t="shared" si="51"/>
        <v>41085.683333333334</v>
      </c>
    </row>
    <row r="831" spans="1:20" ht="49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 s="1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6" t="s">
        <v>8323</v>
      </c>
      <c r="R831" s="11" t="s">
        <v>8324</v>
      </c>
      <c r="S831" s="21">
        <f t="shared" si="50"/>
        <v>42504.801388888889</v>
      </c>
      <c r="T831" s="21">
        <f t="shared" si="51"/>
        <v>42564.801388888889</v>
      </c>
    </row>
    <row r="832" spans="1:20" ht="49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 s="11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6" t="s">
        <v>8323</v>
      </c>
      <c r="R832" s="11" t="s">
        <v>8324</v>
      </c>
      <c r="S832" s="21">
        <f t="shared" si="50"/>
        <v>41325.525752314818</v>
      </c>
      <c r="T832" s="21">
        <f t="shared" si="51"/>
        <v>41355.484085648146</v>
      </c>
    </row>
    <row r="833" spans="1:20" ht="33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 s="11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6" t="s">
        <v>8323</v>
      </c>
      <c r="R833" s="11" t="s">
        <v>8324</v>
      </c>
      <c r="S833" s="21">
        <f t="shared" si="50"/>
        <v>40996.646921296298</v>
      </c>
      <c r="T833" s="21">
        <f t="shared" si="51"/>
        <v>41026.646921296298</v>
      </c>
    </row>
    <row r="834" spans="1:20" ht="49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 s="11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>
        <f t="shared" si="49"/>
        <v>97.99</v>
      </c>
      <c r="Q834" s="16" t="s">
        <v>8323</v>
      </c>
      <c r="R834" s="11" t="s">
        <v>8324</v>
      </c>
      <c r="S834" s="21">
        <f t="shared" si="50"/>
        <v>40869.675173611111</v>
      </c>
      <c r="T834" s="21">
        <f t="shared" si="51"/>
        <v>40929.342361111114</v>
      </c>
    </row>
    <row r="835" spans="1:20" ht="21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 s="11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>
        <f t="shared" ref="P835:P898" si="53">IFERROR(ROUND(E835/L835,2),0)</f>
        <v>148.78</v>
      </c>
      <c r="Q835" s="16" t="s">
        <v>8323</v>
      </c>
      <c r="R835" s="11" t="s">
        <v>8324</v>
      </c>
      <c r="S835" s="21">
        <f t="shared" ref="S835:S898" si="54">(((J835/60)/60)/24)+DATE(1970,1,1)</f>
        <v>41718.878182870372</v>
      </c>
      <c r="T835" s="21">
        <f t="shared" ref="T835:T898" si="55">(((I835/60)/60)/24)+DATE(1970,1,1)</f>
        <v>41748.878182870372</v>
      </c>
    </row>
    <row r="836" spans="1:20" ht="49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 s="11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6" t="s">
        <v>8323</v>
      </c>
      <c r="R836" s="11" t="s">
        <v>8324</v>
      </c>
      <c r="S836" s="21">
        <f t="shared" si="54"/>
        <v>41422.822824074072</v>
      </c>
      <c r="T836" s="21">
        <f t="shared" si="55"/>
        <v>41456.165972222225</v>
      </c>
    </row>
    <row r="837" spans="1:20" ht="49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 s="11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6" t="s">
        <v>8323</v>
      </c>
      <c r="R837" s="11" t="s">
        <v>8324</v>
      </c>
      <c r="S837" s="21">
        <f t="shared" si="54"/>
        <v>41005.45784722222</v>
      </c>
      <c r="T837" s="21">
        <f t="shared" si="55"/>
        <v>41048.125</v>
      </c>
    </row>
    <row r="838" spans="1:20" ht="21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 s="11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6" t="s">
        <v>8323</v>
      </c>
      <c r="R838" s="11" t="s">
        <v>8324</v>
      </c>
      <c r="S838" s="21">
        <f t="shared" si="54"/>
        <v>41524.056921296295</v>
      </c>
      <c r="T838" s="21">
        <f t="shared" si="55"/>
        <v>41554.056921296295</v>
      </c>
    </row>
    <row r="839" spans="1:20" ht="33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 s="11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6" t="s">
        <v>8323</v>
      </c>
      <c r="R839" s="11" t="s">
        <v>8324</v>
      </c>
      <c r="S839" s="21">
        <f t="shared" si="54"/>
        <v>41730.998402777775</v>
      </c>
      <c r="T839" s="21">
        <f t="shared" si="55"/>
        <v>41760.998402777775</v>
      </c>
    </row>
    <row r="840" spans="1:20" ht="49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 s="11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6" t="s">
        <v>8323</v>
      </c>
      <c r="R840" s="11" t="s">
        <v>8324</v>
      </c>
      <c r="S840" s="21">
        <f t="shared" si="54"/>
        <v>40895.897974537038</v>
      </c>
      <c r="T840" s="21">
        <f t="shared" si="55"/>
        <v>40925.897974537038</v>
      </c>
    </row>
    <row r="841" spans="1:20" ht="49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 s="1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6" t="s">
        <v>8323</v>
      </c>
      <c r="R841" s="11" t="s">
        <v>8324</v>
      </c>
      <c r="S841" s="21">
        <f t="shared" si="54"/>
        <v>41144.763379629629</v>
      </c>
      <c r="T841" s="21">
        <f t="shared" si="55"/>
        <v>41174.763379629629</v>
      </c>
    </row>
    <row r="842" spans="1:20" ht="33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 s="11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6" t="s">
        <v>8323</v>
      </c>
      <c r="R842" s="11" t="s">
        <v>8325</v>
      </c>
      <c r="S842" s="21">
        <f t="shared" si="54"/>
        <v>42607.226701388892</v>
      </c>
      <c r="T842" s="21">
        <f t="shared" si="55"/>
        <v>42637.226701388892</v>
      </c>
    </row>
    <row r="843" spans="1:20" ht="49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 s="11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6" t="s">
        <v>8323</v>
      </c>
      <c r="R843" s="11" t="s">
        <v>8325</v>
      </c>
      <c r="S843" s="21">
        <f t="shared" si="54"/>
        <v>41923.838692129626</v>
      </c>
      <c r="T843" s="21">
        <f t="shared" si="55"/>
        <v>41953.88035879629</v>
      </c>
    </row>
    <row r="844" spans="1:20" ht="49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 s="11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6" t="s">
        <v>8323</v>
      </c>
      <c r="R844" s="11" t="s">
        <v>8325</v>
      </c>
      <c r="S844" s="21">
        <f t="shared" si="54"/>
        <v>41526.592395833337</v>
      </c>
      <c r="T844" s="21">
        <f t="shared" si="55"/>
        <v>41561.165972222225</v>
      </c>
    </row>
    <row r="845" spans="1:20" ht="49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 s="11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6" t="s">
        <v>8323</v>
      </c>
      <c r="R845" s="11" t="s">
        <v>8325</v>
      </c>
      <c r="S845" s="21">
        <f t="shared" si="54"/>
        <v>42695.257870370369</v>
      </c>
      <c r="T845" s="21">
        <f t="shared" si="55"/>
        <v>42712.333333333328</v>
      </c>
    </row>
    <row r="846" spans="1:20" ht="49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 s="11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6" t="s">
        <v>8323</v>
      </c>
      <c r="R846" s="11" t="s">
        <v>8325</v>
      </c>
      <c r="S846" s="21">
        <f t="shared" si="54"/>
        <v>41905.684629629628</v>
      </c>
      <c r="T846" s="21">
        <f t="shared" si="55"/>
        <v>41944.207638888889</v>
      </c>
    </row>
    <row r="847" spans="1:20" ht="49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 s="11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6" t="s">
        <v>8323</v>
      </c>
      <c r="R847" s="11" t="s">
        <v>8325</v>
      </c>
      <c r="S847" s="21">
        <f t="shared" si="54"/>
        <v>42578.205972222218</v>
      </c>
      <c r="T847" s="21">
        <f t="shared" si="55"/>
        <v>42618.165972222225</v>
      </c>
    </row>
    <row r="848" spans="1:20" ht="33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 s="11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6" t="s">
        <v>8323</v>
      </c>
      <c r="R848" s="11" t="s">
        <v>8325</v>
      </c>
      <c r="S848" s="21">
        <f t="shared" si="54"/>
        <v>41694.391840277778</v>
      </c>
      <c r="T848" s="21">
        <f t="shared" si="55"/>
        <v>41708.583333333336</v>
      </c>
    </row>
    <row r="849" spans="1:20" ht="21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 s="11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6" t="s">
        <v>8323</v>
      </c>
      <c r="R849" s="11" t="s">
        <v>8325</v>
      </c>
      <c r="S849" s="21">
        <f t="shared" si="54"/>
        <v>42165.79833333334</v>
      </c>
      <c r="T849" s="21">
        <f t="shared" si="55"/>
        <v>42195.79833333334</v>
      </c>
    </row>
    <row r="850" spans="1:20" ht="49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 s="11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6" t="s">
        <v>8323</v>
      </c>
      <c r="R850" s="11" t="s">
        <v>8325</v>
      </c>
      <c r="S850" s="21">
        <f t="shared" si="54"/>
        <v>42078.792048611111</v>
      </c>
      <c r="T850" s="21">
        <f t="shared" si="55"/>
        <v>42108.792048611111</v>
      </c>
    </row>
    <row r="851" spans="1:20" ht="65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 s="1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6" t="s">
        <v>8323</v>
      </c>
      <c r="R851" s="11" t="s">
        <v>8325</v>
      </c>
      <c r="S851" s="21">
        <f t="shared" si="54"/>
        <v>42051.148888888885</v>
      </c>
      <c r="T851" s="21">
        <f t="shared" si="55"/>
        <v>42079.107222222221</v>
      </c>
    </row>
    <row r="852" spans="1:20" ht="49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 s="11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6" t="s">
        <v>8323</v>
      </c>
      <c r="R852" s="11" t="s">
        <v>8325</v>
      </c>
      <c r="S852" s="21">
        <f t="shared" si="54"/>
        <v>42452.827743055561</v>
      </c>
      <c r="T852" s="21">
        <f t="shared" si="55"/>
        <v>42485.207638888889</v>
      </c>
    </row>
    <row r="853" spans="1:20" ht="33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 s="11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6" t="s">
        <v>8323</v>
      </c>
      <c r="R853" s="11" t="s">
        <v>8325</v>
      </c>
      <c r="S853" s="21">
        <f t="shared" si="54"/>
        <v>42522.880243055552</v>
      </c>
      <c r="T853" s="21">
        <f t="shared" si="55"/>
        <v>42582.822916666672</v>
      </c>
    </row>
    <row r="854" spans="1:20" ht="33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 s="11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6" t="s">
        <v>8323</v>
      </c>
      <c r="R854" s="11" t="s">
        <v>8325</v>
      </c>
      <c r="S854" s="21">
        <f t="shared" si="54"/>
        <v>42656.805497685185</v>
      </c>
      <c r="T854" s="21">
        <f t="shared" si="55"/>
        <v>42667.875</v>
      </c>
    </row>
    <row r="855" spans="1:20" ht="49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 s="11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6" t="s">
        <v>8323</v>
      </c>
      <c r="R855" s="11" t="s">
        <v>8325</v>
      </c>
      <c r="S855" s="21">
        <f t="shared" si="54"/>
        <v>42021.832280092596</v>
      </c>
      <c r="T855" s="21">
        <f t="shared" si="55"/>
        <v>42051.832280092596</v>
      </c>
    </row>
    <row r="856" spans="1:20" ht="49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 s="11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6" t="s">
        <v>8323</v>
      </c>
      <c r="R856" s="11" t="s">
        <v>8325</v>
      </c>
      <c r="S856" s="21">
        <f t="shared" si="54"/>
        <v>42702.212337962963</v>
      </c>
      <c r="T856" s="21">
        <f t="shared" si="55"/>
        <v>42732.212337962963</v>
      </c>
    </row>
    <row r="857" spans="1:20" ht="33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 s="11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6" t="s">
        <v>8323</v>
      </c>
      <c r="R857" s="11" t="s">
        <v>8325</v>
      </c>
      <c r="S857" s="21">
        <f t="shared" si="54"/>
        <v>42545.125196759262</v>
      </c>
      <c r="T857" s="21">
        <f t="shared" si="55"/>
        <v>42575.125196759262</v>
      </c>
    </row>
    <row r="858" spans="1:20" ht="49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 s="11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6" t="s">
        <v>8323</v>
      </c>
      <c r="R858" s="11" t="s">
        <v>8325</v>
      </c>
      <c r="S858" s="21">
        <f t="shared" si="54"/>
        <v>42609.311990740738</v>
      </c>
      <c r="T858" s="21">
        <f t="shared" si="55"/>
        <v>42668.791666666672</v>
      </c>
    </row>
    <row r="859" spans="1:20" ht="33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 s="11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6" t="s">
        <v>8323</v>
      </c>
      <c r="R859" s="11" t="s">
        <v>8325</v>
      </c>
      <c r="S859" s="21">
        <f t="shared" si="54"/>
        <v>42291.581377314811</v>
      </c>
      <c r="T859" s="21">
        <f t="shared" si="55"/>
        <v>42333.623043981483</v>
      </c>
    </row>
    <row r="860" spans="1:20" ht="49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 s="11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6" t="s">
        <v>8323</v>
      </c>
      <c r="R860" s="11" t="s">
        <v>8325</v>
      </c>
      <c r="S860" s="21">
        <f t="shared" si="54"/>
        <v>42079.745578703703</v>
      </c>
      <c r="T860" s="21">
        <f t="shared" si="55"/>
        <v>42109.957638888889</v>
      </c>
    </row>
    <row r="861" spans="1:20" ht="33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 s="1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6" t="s">
        <v>8323</v>
      </c>
      <c r="R861" s="11" t="s">
        <v>8325</v>
      </c>
      <c r="S861" s="21">
        <f t="shared" si="54"/>
        <v>42128.820231481484</v>
      </c>
      <c r="T861" s="21">
        <f t="shared" si="55"/>
        <v>42159</v>
      </c>
    </row>
    <row r="862" spans="1:20" ht="49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 s="11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6" t="s">
        <v>8323</v>
      </c>
      <c r="R862" s="11" t="s">
        <v>8326</v>
      </c>
      <c r="S862" s="21">
        <f t="shared" si="54"/>
        <v>41570.482789351852</v>
      </c>
      <c r="T862" s="21">
        <f t="shared" si="55"/>
        <v>41600.524456018517</v>
      </c>
    </row>
    <row r="863" spans="1:20" ht="49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 s="11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6" t="s">
        <v>8323</v>
      </c>
      <c r="R863" s="11" t="s">
        <v>8326</v>
      </c>
      <c r="S863" s="21">
        <f t="shared" si="54"/>
        <v>42599.965324074074</v>
      </c>
      <c r="T863" s="21">
        <f t="shared" si="55"/>
        <v>42629.965324074074</v>
      </c>
    </row>
    <row r="864" spans="1:20" ht="49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 s="11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6" t="s">
        <v>8323</v>
      </c>
      <c r="R864" s="11" t="s">
        <v>8326</v>
      </c>
      <c r="S864" s="21">
        <f t="shared" si="54"/>
        <v>41559.5549537037</v>
      </c>
      <c r="T864" s="21">
        <f t="shared" si="55"/>
        <v>41589.596620370372</v>
      </c>
    </row>
    <row r="865" spans="1:20" ht="49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 s="11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6" t="s">
        <v>8323</v>
      </c>
      <c r="R865" s="11" t="s">
        <v>8326</v>
      </c>
      <c r="S865" s="21">
        <f t="shared" si="54"/>
        <v>40921.117662037039</v>
      </c>
      <c r="T865" s="21">
        <f t="shared" si="55"/>
        <v>40951.117662037039</v>
      </c>
    </row>
    <row r="866" spans="1:20" ht="49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 s="11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6" t="s">
        <v>8323</v>
      </c>
      <c r="R866" s="11" t="s">
        <v>8326</v>
      </c>
      <c r="S866" s="21">
        <f t="shared" si="54"/>
        <v>41541.106921296298</v>
      </c>
      <c r="T866" s="21">
        <f t="shared" si="55"/>
        <v>41563.415972222225</v>
      </c>
    </row>
    <row r="867" spans="1:20" ht="49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 s="11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6" t="s">
        <v>8323</v>
      </c>
      <c r="R867" s="11" t="s">
        <v>8326</v>
      </c>
      <c r="S867" s="21">
        <f t="shared" si="54"/>
        <v>41230.77311342593</v>
      </c>
      <c r="T867" s="21">
        <f t="shared" si="55"/>
        <v>41290.77311342593</v>
      </c>
    </row>
    <row r="868" spans="1:20" ht="49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 s="11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6" t="s">
        <v>8323</v>
      </c>
      <c r="R868" s="11" t="s">
        <v>8326</v>
      </c>
      <c r="S868" s="21">
        <f t="shared" si="54"/>
        <v>42025.637939814813</v>
      </c>
      <c r="T868" s="21">
        <f t="shared" si="55"/>
        <v>42063.631944444445</v>
      </c>
    </row>
    <row r="869" spans="1:20" ht="49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 s="11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6" t="s">
        <v>8323</v>
      </c>
      <c r="R869" s="11" t="s">
        <v>8326</v>
      </c>
      <c r="S869" s="21">
        <f t="shared" si="54"/>
        <v>40088.105393518519</v>
      </c>
      <c r="T869" s="21">
        <f t="shared" si="55"/>
        <v>40148.207638888889</v>
      </c>
    </row>
    <row r="870" spans="1:20" ht="65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 s="11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6" t="s">
        <v>8323</v>
      </c>
      <c r="R870" s="11" t="s">
        <v>8326</v>
      </c>
      <c r="S870" s="21">
        <f t="shared" si="54"/>
        <v>41616.027754629627</v>
      </c>
      <c r="T870" s="21">
        <f t="shared" si="55"/>
        <v>41646.027754629627</v>
      </c>
    </row>
    <row r="871" spans="1:20" ht="49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 s="1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6" t="s">
        <v>8323</v>
      </c>
      <c r="R871" s="11" t="s">
        <v>8326</v>
      </c>
      <c r="S871" s="21">
        <f t="shared" si="54"/>
        <v>41342.845567129632</v>
      </c>
      <c r="T871" s="21">
        <f t="shared" si="55"/>
        <v>41372.803900462961</v>
      </c>
    </row>
    <row r="872" spans="1:20" ht="49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 s="11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6" t="s">
        <v>8323</v>
      </c>
      <c r="R872" s="11" t="s">
        <v>8326</v>
      </c>
      <c r="S872" s="21">
        <f t="shared" si="54"/>
        <v>41488.022256944445</v>
      </c>
      <c r="T872" s="21">
        <f t="shared" si="55"/>
        <v>41518.022256944445</v>
      </c>
    </row>
    <row r="873" spans="1:20" ht="49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 s="11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6" t="s">
        <v>8323</v>
      </c>
      <c r="R873" s="11" t="s">
        <v>8326</v>
      </c>
      <c r="S873" s="21">
        <f t="shared" si="54"/>
        <v>41577.561284722222</v>
      </c>
      <c r="T873" s="21">
        <f t="shared" si="55"/>
        <v>41607.602951388886</v>
      </c>
    </row>
    <row r="874" spans="1:20" ht="49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 s="11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6" t="s">
        <v>8323</v>
      </c>
      <c r="R874" s="11" t="s">
        <v>8326</v>
      </c>
      <c r="S874" s="21">
        <f t="shared" si="54"/>
        <v>40567.825543981482</v>
      </c>
      <c r="T874" s="21">
        <f t="shared" si="55"/>
        <v>40612.825543981482</v>
      </c>
    </row>
    <row r="875" spans="1:20" ht="33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 s="11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6" t="s">
        <v>8323</v>
      </c>
      <c r="R875" s="11" t="s">
        <v>8326</v>
      </c>
      <c r="S875" s="21">
        <f t="shared" si="54"/>
        <v>41184.167129629634</v>
      </c>
      <c r="T875" s="21">
        <f t="shared" si="55"/>
        <v>41224.208796296298</v>
      </c>
    </row>
    <row r="876" spans="1:20" ht="49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 s="11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6" t="s">
        <v>8323</v>
      </c>
      <c r="R876" s="11" t="s">
        <v>8326</v>
      </c>
      <c r="S876" s="21">
        <f t="shared" si="54"/>
        <v>41368.583726851852</v>
      </c>
      <c r="T876" s="21">
        <f t="shared" si="55"/>
        <v>41398.583726851852</v>
      </c>
    </row>
    <row r="877" spans="1:20" ht="65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11">
        <v>1442856131</v>
      </c>
      <c r="J877" s="11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6" t="s">
        <v>8323</v>
      </c>
      <c r="R877" s="11" t="s">
        <v>8326</v>
      </c>
      <c r="S877" s="21">
        <f t="shared" si="54"/>
        <v>42248.723738425921</v>
      </c>
      <c r="T877" s="21">
        <f t="shared" si="55"/>
        <v>42268.723738425921</v>
      </c>
    </row>
    <row r="878" spans="1:20" ht="21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 s="11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6" t="s">
        <v>8323</v>
      </c>
      <c r="R878" s="11" t="s">
        <v>8326</v>
      </c>
      <c r="S878" s="21">
        <f t="shared" si="54"/>
        <v>41276.496840277774</v>
      </c>
      <c r="T878" s="21">
        <f t="shared" si="55"/>
        <v>41309.496840277774</v>
      </c>
    </row>
    <row r="879" spans="1:20" ht="49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 s="11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6" t="s">
        <v>8323</v>
      </c>
      <c r="R879" s="11" t="s">
        <v>8326</v>
      </c>
      <c r="S879" s="21">
        <f t="shared" si="54"/>
        <v>41597.788888888892</v>
      </c>
      <c r="T879" s="21">
        <f t="shared" si="55"/>
        <v>41627.788888888892</v>
      </c>
    </row>
    <row r="880" spans="1:20" ht="49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 s="11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6" t="s">
        <v>8323</v>
      </c>
      <c r="R880" s="11" t="s">
        <v>8326</v>
      </c>
      <c r="S880" s="21">
        <f t="shared" si="54"/>
        <v>40505.232916666668</v>
      </c>
      <c r="T880" s="21">
        <f t="shared" si="55"/>
        <v>40535.232916666668</v>
      </c>
    </row>
    <row r="881" spans="1:20" ht="49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 s="1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6" t="s">
        <v>8323</v>
      </c>
      <c r="R881" s="11" t="s">
        <v>8326</v>
      </c>
      <c r="S881" s="21">
        <f t="shared" si="54"/>
        <v>41037.829918981479</v>
      </c>
      <c r="T881" s="21">
        <f t="shared" si="55"/>
        <v>41058.829918981479</v>
      </c>
    </row>
    <row r="882" spans="1:20" ht="49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 s="11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6" t="s">
        <v>8323</v>
      </c>
      <c r="R882" s="11" t="s">
        <v>8327</v>
      </c>
      <c r="S882" s="21">
        <f t="shared" si="54"/>
        <v>41179.32104166667</v>
      </c>
      <c r="T882" s="21">
        <f t="shared" si="55"/>
        <v>41212.32104166667</v>
      </c>
    </row>
    <row r="883" spans="1:20" ht="49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 s="11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6" t="s">
        <v>8323</v>
      </c>
      <c r="R883" s="11" t="s">
        <v>8327</v>
      </c>
      <c r="S883" s="21">
        <f t="shared" si="54"/>
        <v>40877.25099537037</v>
      </c>
      <c r="T883" s="21">
        <f t="shared" si="55"/>
        <v>40922.25099537037</v>
      </c>
    </row>
    <row r="884" spans="1:20" ht="49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 s="11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6" t="s">
        <v>8323</v>
      </c>
      <c r="R884" s="11" t="s">
        <v>8327</v>
      </c>
      <c r="S884" s="21">
        <f t="shared" si="54"/>
        <v>40759.860532407409</v>
      </c>
      <c r="T884" s="21">
        <f t="shared" si="55"/>
        <v>40792.860532407409</v>
      </c>
    </row>
    <row r="885" spans="1:20" ht="49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 s="11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6" t="s">
        <v>8323</v>
      </c>
      <c r="R885" s="11" t="s">
        <v>8327</v>
      </c>
      <c r="S885" s="21">
        <f t="shared" si="54"/>
        <v>42371.935590277775</v>
      </c>
      <c r="T885" s="21">
        <f t="shared" si="55"/>
        <v>42431.935590277775</v>
      </c>
    </row>
    <row r="886" spans="1:20" ht="49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 s="11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6" t="s">
        <v>8323</v>
      </c>
      <c r="R886" s="11" t="s">
        <v>8327</v>
      </c>
      <c r="S886" s="21">
        <f t="shared" si="54"/>
        <v>40981.802615740737</v>
      </c>
      <c r="T886" s="21">
        <f t="shared" si="55"/>
        <v>41041.104861111111</v>
      </c>
    </row>
    <row r="887" spans="1:20" ht="49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 s="11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6" t="s">
        <v>8323</v>
      </c>
      <c r="R887" s="11" t="s">
        <v>8327</v>
      </c>
      <c r="S887" s="21">
        <f t="shared" si="54"/>
        <v>42713.941099537042</v>
      </c>
      <c r="T887" s="21">
        <f t="shared" si="55"/>
        <v>42734.941099537042</v>
      </c>
    </row>
    <row r="888" spans="1:20" ht="49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 s="11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6" t="s">
        <v>8323</v>
      </c>
      <c r="R888" s="11" t="s">
        <v>8327</v>
      </c>
      <c r="S888" s="21">
        <f t="shared" si="54"/>
        <v>42603.870520833334</v>
      </c>
      <c r="T888" s="21">
        <f t="shared" si="55"/>
        <v>42628.870520833334</v>
      </c>
    </row>
    <row r="889" spans="1:20" ht="49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11">
        <v>1338159655</v>
      </c>
      <c r="J889" s="11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6" t="s">
        <v>8323</v>
      </c>
      <c r="R889" s="11" t="s">
        <v>8327</v>
      </c>
      <c r="S889" s="21">
        <f t="shared" si="54"/>
        <v>41026.958969907406</v>
      </c>
      <c r="T889" s="21">
        <f t="shared" si="55"/>
        <v>41056.958969907406</v>
      </c>
    </row>
    <row r="890" spans="1:20" ht="49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 s="11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6" t="s">
        <v>8323</v>
      </c>
      <c r="R890" s="11" t="s">
        <v>8327</v>
      </c>
      <c r="S890" s="21">
        <f t="shared" si="54"/>
        <v>40751.753298611111</v>
      </c>
      <c r="T890" s="21">
        <f t="shared" si="55"/>
        <v>40787.25</v>
      </c>
    </row>
    <row r="891" spans="1:20" ht="49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 s="1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6" t="s">
        <v>8323</v>
      </c>
      <c r="R891" s="11" t="s">
        <v>8327</v>
      </c>
      <c r="S891" s="21">
        <f t="shared" si="54"/>
        <v>41887.784062500003</v>
      </c>
      <c r="T891" s="21">
        <f t="shared" si="55"/>
        <v>41917.784062500003</v>
      </c>
    </row>
    <row r="892" spans="1:20" ht="49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 s="11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6" t="s">
        <v>8323</v>
      </c>
      <c r="R892" s="11" t="s">
        <v>8327</v>
      </c>
      <c r="S892" s="21">
        <f t="shared" si="54"/>
        <v>41569.698831018519</v>
      </c>
      <c r="T892" s="21">
        <f t="shared" si="55"/>
        <v>41599.740497685183</v>
      </c>
    </row>
    <row r="893" spans="1:20" ht="49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 s="11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6" t="s">
        <v>8323</v>
      </c>
      <c r="R893" s="11" t="s">
        <v>8327</v>
      </c>
      <c r="S893" s="21">
        <f t="shared" si="54"/>
        <v>41842.031597222223</v>
      </c>
      <c r="T893" s="21">
        <f t="shared" si="55"/>
        <v>41872.031597222223</v>
      </c>
    </row>
    <row r="894" spans="1:20" ht="49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 s="11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6" t="s">
        <v>8323</v>
      </c>
      <c r="R894" s="11" t="s">
        <v>8327</v>
      </c>
      <c r="S894" s="21">
        <f t="shared" si="54"/>
        <v>40304.20003472222</v>
      </c>
      <c r="T894" s="21">
        <f t="shared" si="55"/>
        <v>40391.166666666664</v>
      </c>
    </row>
    <row r="895" spans="1:20" ht="49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 s="11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6" t="s">
        <v>8323</v>
      </c>
      <c r="R895" s="11" t="s">
        <v>8327</v>
      </c>
      <c r="S895" s="21">
        <f t="shared" si="54"/>
        <v>42065.897719907407</v>
      </c>
      <c r="T895" s="21">
        <f t="shared" si="55"/>
        <v>42095.856053240743</v>
      </c>
    </row>
    <row r="896" spans="1:20" ht="49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 s="11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6" t="s">
        <v>8323</v>
      </c>
      <c r="R896" s="11" t="s">
        <v>8327</v>
      </c>
      <c r="S896" s="21">
        <f t="shared" si="54"/>
        <v>42496.981597222228</v>
      </c>
      <c r="T896" s="21">
        <f t="shared" si="55"/>
        <v>42526.981597222228</v>
      </c>
    </row>
    <row r="897" spans="1:20" ht="49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 s="11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6" t="s">
        <v>8323</v>
      </c>
      <c r="R897" s="11" t="s">
        <v>8327</v>
      </c>
      <c r="S897" s="21">
        <f t="shared" si="54"/>
        <v>40431.127650462964</v>
      </c>
      <c r="T897" s="21">
        <f t="shared" si="55"/>
        <v>40476.127650462964</v>
      </c>
    </row>
    <row r="898" spans="1:20" ht="49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 s="11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>
        <f t="shared" si="53"/>
        <v>44.44</v>
      </c>
      <c r="Q898" s="16" t="s">
        <v>8323</v>
      </c>
      <c r="R898" s="11" t="s">
        <v>8327</v>
      </c>
      <c r="S898" s="21">
        <f t="shared" si="54"/>
        <v>42218.872986111113</v>
      </c>
      <c r="T898" s="21">
        <f t="shared" si="55"/>
        <v>42244.166666666672</v>
      </c>
    </row>
    <row r="899" spans="1:20" ht="49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11">
        <v>1354123908</v>
      </c>
      <c r="J899" s="11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>
        <f t="shared" ref="P899:P962" si="57">IFERROR(ROUND(E899/L899,2),0)</f>
        <v>0</v>
      </c>
      <c r="Q899" s="16" t="s">
        <v>8323</v>
      </c>
      <c r="R899" s="11" t="s">
        <v>8327</v>
      </c>
      <c r="S899" s="21">
        <f t="shared" ref="S899:S962" si="58">(((J899/60)/60)/24)+DATE(1970,1,1)</f>
        <v>41211.688750000001</v>
      </c>
      <c r="T899" s="21">
        <f t="shared" ref="T899:T962" si="59">(((I899/60)/60)/24)+DATE(1970,1,1)</f>
        <v>41241.730416666665</v>
      </c>
    </row>
    <row r="900" spans="1:20" ht="49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 s="11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6" t="s">
        <v>8323</v>
      </c>
      <c r="R900" s="11" t="s">
        <v>8327</v>
      </c>
      <c r="S900" s="21">
        <f t="shared" si="58"/>
        <v>40878.758217592593</v>
      </c>
      <c r="T900" s="21">
        <f t="shared" si="59"/>
        <v>40923.758217592593</v>
      </c>
    </row>
    <row r="901" spans="1:20" ht="49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 s="1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6" t="s">
        <v>8323</v>
      </c>
      <c r="R901" s="11" t="s">
        <v>8327</v>
      </c>
      <c r="S901" s="21">
        <f t="shared" si="58"/>
        <v>40646.099097222221</v>
      </c>
      <c r="T901" s="21">
        <f t="shared" si="59"/>
        <v>40691.099097222221</v>
      </c>
    </row>
    <row r="902" spans="1:20" ht="33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 s="11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6" t="s">
        <v>8323</v>
      </c>
      <c r="R902" s="11" t="s">
        <v>8326</v>
      </c>
      <c r="S902" s="21">
        <f t="shared" si="58"/>
        <v>42429.84956018519</v>
      </c>
      <c r="T902" s="21">
        <f t="shared" si="59"/>
        <v>42459.807893518519</v>
      </c>
    </row>
    <row r="903" spans="1:20" ht="65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11">
        <v>1276024260</v>
      </c>
      <c r="J903" s="11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6" t="s">
        <v>8323</v>
      </c>
      <c r="R903" s="11" t="s">
        <v>8326</v>
      </c>
      <c r="S903" s="21">
        <f t="shared" si="58"/>
        <v>40291.81150462963</v>
      </c>
      <c r="T903" s="21">
        <f t="shared" si="59"/>
        <v>40337.799305555556</v>
      </c>
    </row>
    <row r="904" spans="1:20" ht="49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 s="11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6" t="s">
        <v>8323</v>
      </c>
      <c r="R904" s="11" t="s">
        <v>8326</v>
      </c>
      <c r="S904" s="21">
        <f t="shared" si="58"/>
        <v>41829.965532407405</v>
      </c>
      <c r="T904" s="21">
        <f t="shared" si="59"/>
        <v>41881.645833333336</v>
      </c>
    </row>
    <row r="905" spans="1:20" ht="49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 s="11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6" t="s">
        <v>8323</v>
      </c>
      <c r="R905" s="11" t="s">
        <v>8326</v>
      </c>
      <c r="S905" s="21">
        <f t="shared" si="58"/>
        <v>41149.796064814815</v>
      </c>
      <c r="T905" s="21">
        <f t="shared" si="59"/>
        <v>41175.100694444445</v>
      </c>
    </row>
    <row r="906" spans="1:20" ht="49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 s="11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6" t="s">
        <v>8323</v>
      </c>
      <c r="R906" s="11" t="s">
        <v>8326</v>
      </c>
      <c r="S906" s="21">
        <f t="shared" si="58"/>
        <v>42342.080289351856</v>
      </c>
      <c r="T906" s="21">
        <f t="shared" si="59"/>
        <v>42372.080289351856</v>
      </c>
    </row>
    <row r="907" spans="1:20" ht="49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 s="11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6" t="s">
        <v>8323</v>
      </c>
      <c r="R907" s="11" t="s">
        <v>8326</v>
      </c>
      <c r="S907" s="21">
        <f t="shared" si="58"/>
        <v>40507.239884259259</v>
      </c>
      <c r="T907" s="21">
        <f t="shared" si="59"/>
        <v>40567.239884259259</v>
      </c>
    </row>
    <row r="908" spans="1:20" ht="33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11">
        <v>1394681590</v>
      </c>
      <c r="J908" s="11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6" t="s">
        <v>8323</v>
      </c>
      <c r="R908" s="11" t="s">
        <v>8326</v>
      </c>
      <c r="S908" s="21">
        <f t="shared" si="58"/>
        <v>41681.189699074072</v>
      </c>
      <c r="T908" s="21">
        <f t="shared" si="59"/>
        <v>41711.148032407407</v>
      </c>
    </row>
    <row r="909" spans="1:20" ht="33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11">
        <v>1315715823</v>
      </c>
      <c r="J909" s="11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6" t="s">
        <v>8323</v>
      </c>
      <c r="R909" s="11" t="s">
        <v>8326</v>
      </c>
      <c r="S909" s="21">
        <f t="shared" si="58"/>
        <v>40767.192395833335</v>
      </c>
      <c r="T909" s="21">
        <f t="shared" si="59"/>
        <v>40797.192395833335</v>
      </c>
    </row>
    <row r="910" spans="1:20" ht="49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11">
        <v>1280206740</v>
      </c>
      <c r="J910" s="11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6" t="s">
        <v>8323</v>
      </c>
      <c r="R910" s="11" t="s">
        <v>8326</v>
      </c>
      <c r="S910" s="21">
        <f t="shared" si="58"/>
        <v>40340.801562499997</v>
      </c>
      <c r="T910" s="21">
        <f t="shared" si="59"/>
        <v>40386.207638888889</v>
      </c>
    </row>
    <row r="911" spans="1:20" ht="49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 s="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6" t="s">
        <v>8323</v>
      </c>
      <c r="R911" s="11" t="s">
        <v>8326</v>
      </c>
      <c r="S911" s="21">
        <f t="shared" si="58"/>
        <v>41081.69027777778</v>
      </c>
      <c r="T911" s="21">
        <f t="shared" si="59"/>
        <v>41113.166666666664</v>
      </c>
    </row>
    <row r="912" spans="1:20" ht="49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 s="11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6" t="s">
        <v>8323</v>
      </c>
      <c r="R912" s="11" t="s">
        <v>8326</v>
      </c>
      <c r="S912" s="21">
        <f t="shared" si="58"/>
        <v>42737.545358796298</v>
      </c>
      <c r="T912" s="21">
        <f t="shared" si="59"/>
        <v>42797.545358796298</v>
      </c>
    </row>
    <row r="913" spans="1:20" ht="49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11">
        <v>1390522045</v>
      </c>
      <c r="J913" s="11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6" t="s">
        <v>8323</v>
      </c>
      <c r="R913" s="11" t="s">
        <v>8326</v>
      </c>
      <c r="S913" s="21">
        <f t="shared" si="58"/>
        <v>41642.005150462966</v>
      </c>
      <c r="T913" s="21">
        <f t="shared" si="59"/>
        <v>41663.005150462966</v>
      </c>
    </row>
    <row r="914" spans="1:20" ht="49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 s="11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6" t="s">
        <v>8323</v>
      </c>
      <c r="R914" s="11" t="s">
        <v>8326</v>
      </c>
      <c r="S914" s="21">
        <f t="shared" si="58"/>
        <v>41194.109340277777</v>
      </c>
      <c r="T914" s="21">
        <f t="shared" si="59"/>
        <v>41254.151006944441</v>
      </c>
    </row>
    <row r="915" spans="1:20" ht="49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 s="11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6" t="s">
        <v>8323</v>
      </c>
      <c r="R915" s="11" t="s">
        <v>8326</v>
      </c>
      <c r="S915" s="21">
        <f t="shared" si="58"/>
        <v>41004.139108796298</v>
      </c>
      <c r="T915" s="21">
        <f t="shared" si="59"/>
        <v>41034.139108796298</v>
      </c>
    </row>
    <row r="916" spans="1:20" ht="49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11">
        <v>1345918747</v>
      </c>
      <c r="J916" s="11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6" t="s">
        <v>8323</v>
      </c>
      <c r="R916" s="11" t="s">
        <v>8326</v>
      </c>
      <c r="S916" s="21">
        <f t="shared" si="58"/>
        <v>41116.763275462967</v>
      </c>
      <c r="T916" s="21">
        <f t="shared" si="59"/>
        <v>41146.763275462967</v>
      </c>
    </row>
    <row r="917" spans="1:20" ht="49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 s="11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6" t="s">
        <v>8323</v>
      </c>
      <c r="R917" s="11" t="s">
        <v>8326</v>
      </c>
      <c r="S917" s="21">
        <f t="shared" si="58"/>
        <v>40937.679560185185</v>
      </c>
      <c r="T917" s="21">
        <f t="shared" si="59"/>
        <v>40969.207638888889</v>
      </c>
    </row>
    <row r="918" spans="1:20" ht="49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11">
        <v>1287723600</v>
      </c>
      <c r="J918" s="11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6" t="s">
        <v>8323</v>
      </c>
      <c r="R918" s="11" t="s">
        <v>8326</v>
      </c>
      <c r="S918" s="21">
        <f t="shared" si="58"/>
        <v>40434.853402777779</v>
      </c>
      <c r="T918" s="21">
        <f t="shared" si="59"/>
        <v>40473.208333333336</v>
      </c>
    </row>
    <row r="919" spans="1:20" ht="49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 s="11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6" t="s">
        <v>8323</v>
      </c>
      <c r="R919" s="11" t="s">
        <v>8326</v>
      </c>
      <c r="S919" s="21">
        <f t="shared" si="58"/>
        <v>41802.94363425926</v>
      </c>
      <c r="T919" s="21">
        <f t="shared" si="59"/>
        <v>41834.104166666664</v>
      </c>
    </row>
    <row r="920" spans="1:20" ht="49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 s="11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6" t="s">
        <v>8323</v>
      </c>
      <c r="R920" s="11" t="s">
        <v>8326</v>
      </c>
      <c r="S920" s="21">
        <f t="shared" si="58"/>
        <v>41944.916215277779</v>
      </c>
      <c r="T920" s="21">
        <f t="shared" si="59"/>
        <v>41974.957881944443</v>
      </c>
    </row>
    <row r="921" spans="1:20" ht="21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 s="1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6" t="s">
        <v>8323</v>
      </c>
      <c r="R921" s="11" t="s">
        <v>8326</v>
      </c>
      <c r="S921" s="21">
        <f t="shared" si="58"/>
        <v>41227.641724537039</v>
      </c>
      <c r="T921" s="21">
        <f t="shared" si="59"/>
        <v>41262.641724537039</v>
      </c>
    </row>
    <row r="922" spans="1:20" ht="49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11">
        <v>1384448822</v>
      </c>
      <c r="J922" s="11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6" t="s">
        <v>8323</v>
      </c>
      <c r="R922" s="11" t="s">
        <v>8326</v>
      </c>
      <c r="S922" s="21">
        <f t="shared" si="58"/>
        <v>41562.67155092593</v>
      </c>
      <c r="T922" s="21">
        <f t="shared" si="59"/>
        <v>41592.713217592594</v>
      </c>
    </row>
    <row r="923" spans="1:20" ht="49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 s="11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6" t="s">
        <v>8323</v>
      </c>
      <c r="R923" s="11" t="s">
        <v>8326</v>
      </c>
      <c r="S923" s="21">
        <f t="shared" si="58"/>
        <v>40847.171018518515</v>
      </c>
      <c r="T923" s="21">
        <f t="shared" si="59"/>
        <v>40889.212685185186</v>
      </c>
    </row>
    <row r="924" spans="1:20" ht="49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 s="11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6" t="s">
        <v>8323</v>
      </c>
      <c r="R924" s="11" t="s">
        <v>8326</v>
      </c>
      <c r="S924" s="21">
        <f t="shared" si="58"/>
        <v>41878.530011574076</v>
      </c>
      <c r="T924" s="21">
        <f t="shared" si="59"/>
        <v>41913.530011574076</v>
      </c>
    </row>
    <row r="925" spans="1:20" ht="49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 s="11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6" t="s">
        <v>8323</v>
      </c>
      <c r="R925" s="11" t="s">
        <v>8326</v>
      </c>
      <c r="S925" s="21">
        <f t="shared" si="58"/>
        <v>41934.959756944445</v>
      </c>
      <c r="T925" s="21">
        <f t="shared" si="59"/>
        <v>41965.001423611116</v>
      </c>
    </row>
    <row r="926" spans="1:20" ht="49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 s="11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6" t="s">
        <v>8323</v>
      </c>
      <c r="R926" s="11" t="s">
        <v>8326</v>
      </c>
      <c r="S926" s="21">
        <f t="shared" si="58"/>
        <v>41288.942928240744</v>
      </c>
      <c r="T926" s="21">
        <f t="shared" si="59"/>
        <v>41318.942928240744</v>
      </c>
    </row>
    <row r="927" spans="1:20" ht="49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 s="11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6" t="s">
        <v>8323</v>
      </c>
      <c r="R927" s="11" t="s">
        <v>8326</v>
      </c>
      <c r="S927" s="21">
        <f t="shared" si="58"/>
        <v>41575.880914351852</v>
      </c>
      <c r="T927" s="21">
        <f t="shared" si="59"/>
        <v>41605.922581018516</v>
      </c>
    </row>
    <row r="928" spans="1:20" ht="65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11">
        <v>1278628800</v>
      </c>
      <c r="J928" s="11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6" t="s">
        <v>8323</v>
      </c>
      <c r="R928" s="11" t="s">
        <v>8326</v>
      </c>
      <c r="S928" s="21">
        <f t="shared" si="58"/>
        <v>40338.02002314815</v>
      </c>
      <c r="T928" s="21">
        <f t="shared" si="59"/>
        <v>40367.944444444445</v>
      </c>
    </row>
    <row r="929" spans="1:20" ht="33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11">
        <v>1337024695</v>
      </c>
      <c r="J929" s="11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6" t="s">
        <v>8323</v>
      </c>
      <c r="R929" s="11" t="s">
        <v>8326</v>
      </c>
      <c r="S929" s="21">
        <f t="shared" si="58"/>
        <v>41013.822858796295</v>
      </c>
      <c r="T929" s="21">
        <f t="shared" si="59"/>
        <v>41043.822858796295</v>
      </c>
    </row>
    <row r="930" spans="1:20" ht="49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 s="11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6" t="s">
        <v>8323</v>
      </c>
      <c r="R930" s="11" t="s">
        <v>8326</v>
      </c>
      <c r="S930" s="21">
        <f t="shared" si="58"/>
        <v>41180.86241898148</v>
      </c>
      <c r="T930" s="21">
        <f t="shared" si="59"/>
        <v>41231</v>
      </c>
    </row>
    <row r="931" spans="1:20" ht="49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11">
        <v>1333946569</v>
      </c>
      <c r="J931" s="1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6" t="s">
        <v>8323</v>
      </c>
      <c r="R931" s="11" t="s">
        <v>8326</v>
      </c>
      <c r="S931" s="21">
        <f t="shared" si="58"/>
        <v>40978.238067129627</v>
      </c>
      <c r="T931" s="21">
        <f t="shared" si="59"/>
        <v>41008.196400462963</v>
      </c>
    </row>
    <row r="932" spans="1:20" ht="49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 s="11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6" t="s">
        <v>8323</v>
      </c>
      <c r="R932" s="11" t="s">
        <v>8326</v>
      </c>
      <c r="S932" s="21">
        <f t="shared" si="58"/>
        <v>40312.915578703702</v>
      </c>
      <c r="T932" s="21">
        <f t="shared" si="59"/>
        <v>40354.897222222222</v>
      </c>
    </row>
    <row r="933" spans="1:20" ht="49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 s="11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6" t="s">
        <v>8323</v>
      </c>
      <c r="R933" s="11" t="s">
        <v>8326</v>
      </c>
      <c r="S933" s="21">
        <f t="shared" si="58"/>
        <v>41680.359976851854</v>
      </c>
      <c r="T933" s="21">
        <f t="shared" si="59"/>
        <v>41714.916666666664</v>
      </c>
    </row>
    <row r="934" spans="1:20" ht="33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 s="11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6" t="s">
        <v>8323</v>
      </c>
      <c r="R934" s="11" t="s">
        <v>8326</v>
      </c>
      <c r="S934" s="21">
        <f t="shared" si="58"/>
        <v>41310.969270833331</v>
      </c>
      <c r="T934" s="21">
        <f t="shared" si="59"/>
        <v>41355.927604166667</v>
      </c>
    </row>
    <row r="935" spans="1:20" ht="49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 s="11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6" t="s">
        <v>8323</v>
      </c>
      <c r="R935" s="11" t="s">
        <v>8326</v>
      </c>
      <c r="S935" s="21">
        <f t="shared" si="58"/>
        <v>41711.169085648151</v>
      </c>
      <c r="T935" s="21">
        <f t="shared" si="59"/>
        <v>41771.169085648151</v>
      </c>
    </row>
    <row r="936" spans="1:20" ht="49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 s="11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6" t="s">
        <v>8323</v>
      </c>
      <c r="R936" s="11" t="s">
        <v>8326</v>
      </c>
      <c r="S936" s="21">
        <f t="shared" si="58"/>
        <v>41733.737083333333</v>
      </c>
      <c r="T936" s="21">
        <f t="shared" si="59"/>
        <v>41763.25</v>
      </c>
    </row>
    <row r="937" spans="1:20" ht="49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 s="11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6" t="s">
        <v>8323</v>
      </c>
      <c r="R937" s="11" t="s">
        <v>8326</v>
      </c>
      <c r="S937" s="21">
        <f t="shared" si="58"/>
        <v>42368.333668981482</v>
      </c>
      <c r="T937" s="21">
        <f t="shared" si="59"/>
        <v>42398.333668981482</v>
      </c>
    </row>
    <row r="938" spans="1:20" ht="49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11">
        <v>1326916800</v>
      </c>
      <c r="J938" s="11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6" t="s">
        <v>8323</v>
      </c>
      <c r="R938" s="11" t="s">
        <v>8326</v>
      </c>
      <c r="S938" s="21">
        <f t="shared" si="58"/>
        <v>40883.024178240739</v>
      </c>
      <c r="T938" s="21">
        <f t="shared" si="59"/>
        <v>40926.833333333336</v>
      </c>
    </row>
    <row r="939" spans="1:20" ht="49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 s="11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6" t="s">
        <v>8323</v>
      </c>
      <c r="R939" s="11" t="s">
        <v>8326</v>
      </c>
      <c r="S939" s="21">
        <f t="shared" si="58"/>
        <v>41551.798113425924</v>
      </c>
      <c r="T939" s="21">
        <f t="shared" si="59"/>
        <v>41581.839780092596</v>
      </c>
    </row>
    <row r="940" spans="1:20" ht="49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 s="11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6" t="s">
        <v>8323</v>
      </c>
      <c r="R940" s="11" t="s">
        <v>8326</v>
      </c>
      <c r="S940" s="21">
        <f t="shared" si="58"/>
        <v>41124.479722222226</v>
      </c>
      <c r="T940" s="21">
        <f t="shared" si="59"/>
        <v>41154.479722222226</v>
      </c>
    </row>
    <row r="941" spans="1:20" ht="49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 s="1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6" t="s">
        <v>8323</v>
      </c>
      <c r="R941" s="11" t="s">
        <v>8326</v>
      </c>
      <c r="S941" s="21">
        <f t="shared" si="58"/>
        <v>41416.763171296298</v>
      </c>
      <c r="T941" s="21">
        <f t="shared" si="59"/>
        <v>41455.831944444442</v>
      </c>
    </row>
    <row r="942" spans="1:20" ht="49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 s="11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6" t="s">
        <v>8317</v>
      </c>
      <c r="R942" s="11" t="s">
        <v>8319</v>
      </c>
      <c r="S942" s="21">
        <f t="shared" si="58"/>
        <v>42182.008402777778</v>
      </c>
      <c r="T942" s="21">
        <f t="shared" si="59"/>
        <v>42227.008402777778</v>
      </c>
    </row>
    <row r="943" spans="1:20" ht="49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 s="11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6" t="s">
        <v>8317</v>
      </c>
      <c r="R943" s="11" t="s">
        <v>8319</v>
      </c>
      <c r="S943" s="21">
        <f t="shared" si="58"/>
        <v>42746.096585648149</v>
      </c>
      <c r="T943" s="21">
        <f t="shared" si="59"/>
        <v>42776.096585648149</v>
      </c>
    </row>
    <row r="944" spans="1:20" ht="49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 s="11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6" t="s">
        <v>8317</v>
      </c>
      <c r="R944" s="11" t="s">
        <v>8319</v>
      </c>
      <c r="S944" s="21">
        <f t="shared" si="58"/>
        <v>42382.843287037031</v>
      </c>
      <c r="T944" s="21">
        <f t="shared" si="59"/>
        <v>42418.843287037031</v>
      </c>
    </row>
    <row r="945" spans="1:20" ht="33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 s="11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6" t="s">
        <v>8317</v>
      </c>
      <c r="R945" s="11" t="s">
        <v>8319</v>
      </c>
      <c r="S945" s="21">
        <f t="shared" si="58"/>
        <v>42673.66788194445</v>
      </c>
      <c r="T945" s="21">
        <f t="shared" si="59"/>
        <v>42703.709548611107</v>
      </c>
    </row>
    <row r="946" spans="1:20" ht="49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 s="11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6" t="s">
        <v>8317</v>
      </c>
      <c r="R946" s="11" t="s">
        <v>8319</v>
      </c>
      <c r="S946" s="21">
        <f t="shared" si="58"/>
        <v>42444.583912037036</v>
      </c>
      <c r="T946" s="21">
        <f t="shared" si="59"/>
        <v>42478.583333333328</v>
      </c>
    </row>
    <row r="947" spans="1:20" ht="49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 s="11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6" t="s">
        <v>8317</v>
      </c>
      <c r="R947" s="11" t="s">
        <v>8319</v>
      </c>
      <c r="S947" s="21">
        <f t="shared" si="58"/>
        <v>42732.872986111113</v>
      </c>
      <c r="T947" s="21">
        <f t="shared" si="59"/>
        <v>42784.999305555553</v>
      </c>
    </row>
    <row r="948" spans="1:20" ht="33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 s="11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6" t="s">
        <v>8317</v>
      </c>
      <c r="R948" s="11" t="s">
        <v>8319</v>
      </c>
      <c r="S948" s="21">
        <f t="shared" si="58"/>
        <v>42592.750555555554</v>
      </c>
      <c r="T948" s="21">
        <f t="shared" si="59"/>
        <v>42622.750555555554</v>
      </c>
    </row>
    <row r="949" spans="1:20" ht="49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11">
        <v>1467312306</v>
      </c>
      <c r="J949" s="11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6" t="s">
        <v>8317</v>
      </c>
      <c r="R949" s="11" t="s">
        <v>8319</v>
      </c>
      <c r="S949" s="21">
        <f t="shared" si="58"/>
        <v>42491.781319444446</v>
      </c>
      <c r="T949" s="21">
        <f t="shared" si="59"/>
        <v>42551.781319444446</v>
      </c>
    </row>
    <row r="950" spans="1:20" ht="49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 s="11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6" t="s">
        <v>8317</v>
      </c>
      <c r="R950" s="11" t="s">
        <v>8319</v>
      </c>
      <c r="S950" s="21">
        <f t="shared" si="58"/>
        <v>42411.828287037039</v>
      </c>
      <c r="T950" s="21">
        <f t="shared" si="59"/>
        <v>42441.828287037039</v>
      </c>
    </row>
    <row r="951" spans="1:20" ht="49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 s="1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6" t="s">
        <v>8317</v>
      </c>
      <c r="R951" s="11" t="s">
        <v>8319</v>
      </c>
      <c r="S951" s="21">
        <f t="shared" si="58"/>
        <v>42361.043703703705</v>
      </c>
      <c r="T951" s="21">
        <f t="shared" si="59"/>
        <v>42421.043703703705</v>
      </c>
    </row>
    <row r="952" spans="1:20" ht="49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 s="11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6" t="s">
        <v>8317</v>
      </c>
      <c r="R952" s="11" t="s">
        <v>8319</v>
      </c>
      <c r="S952" s="21">
        <f t="shared" si="58"/>
        <v>42356.750706018516</v>
      </c>
      <c r="T952" s="21">
        <f t="shared" si="59"/>
        <v>42386.750706018516</v>
      </c>
    </row>
    <row r="953" spans="1:20" ht="21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 s="11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6" t="s">
        <v>8317</v>
      </c>
      <c r="R953" s="11" t="s">
        <v>8319</v>
      </c>
      <c r="S953" s="21">
        <f t="shared" si="58"/>
        <v>42480.653611111105</v>
      </c>
      <c r="T953" s="21">
        <f t="shared" si="59"/>
        <v>42525.653611111105</v>
      </c>
    </row>
    <row r="954" spans="1:20" ht="33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 s="11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6" t="s">
        <v>8317</v>
      </c>
      <c r="R954" s="11" t="s">
        <v>8319</v>
      </c>
      <c r="S954" s="21">
        <f t="shared" si="58"/>
        <v>42662.613564814819</v>
      </c>
      <c r="T954" s="21">
        <f t="shared" si="59"/>
        <v>42692.655231481483</v>
      </c>
    </row>
    <row r="955" spans="1:20" ht="49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 s="11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6" t="s">
        <v>8317</v>
      </c>
      <c r="R955" s="11" t="s">
        <v>8319</v>
      </c>
      <c r="S955" s="21">
        <f t="shared" si="58"/>
        <v>41999.164340277777</v>
      </c>
      <c r="T955" s="21">
        <f t="shared" si="59"/>
        <v>42029.164340277777</v>
      </c>
    </row>
    <row r="956" spans="1:20" ht="49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 s="11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6" t="s">
        <v>8317</v>
      </c>
      <c r="R956" s="11" t="s">
        <v>8319</v>
      </c>
      <c r="S956" s="21">
        <f t="shared" si="58"/>
        <v>42194.833784722221</v>
      </c>
      <c r="T956" s="21">
        <f t="shared" si="59"/>
        <v>42236.833784722221</v>
      </c>
    </row>
    <row r="957" spans="1:20" ht="49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 s="11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6" t="s">
        <v>8317</v>
      </c>
      <c r="R957" s="11" t="s">
        <v>8319</v>
      </c>
      <c r="S957" s="21">
        <f t="shared" si="58"/>
        <v>42586.295138888891</v>
      </c>
      <c r="T957" s="21">
        <f t="shared" si="59"/>
        <v>42626.295138888891</v>
      </c>
    </row>
    <row r="958" spans="1:20" ht="65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 s="11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6" t="s">
        <v>8317</v>
      </c>
      <c r="R958" s="11" t="s">
        <v>8319</v>
      </c>
      <c r="S958" s="21">
        <f t="shared" si="58"/>
        <v>42060.913877314815</v>
      </c>
      <c r="T958" s="21">
        <f t="shared" si="59"/>
        <v>42120.872210648144</v>
      </c>
    </row>
    <row r="959" spans="1:20" ht="33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 s="11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6" t="s">
        <v>8317</v>
      </c>
      <c r="R959" s="11" t="s">
        <v>8319</v>
      </c>
      <c r="S959" s="21">
        <f t="shared" si="58"/>
        <v>42660.552465277782</v>
      </c>
      <c r="T959" s="21">
        <f t="shared" si="59"/>
        <v>42691.594131944439</v>
      </c>
    </row>
    <row r="960" spans="1:20" ht="49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 s="11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6" t="s">
        <v>8317</v>
      </c>
      <c r="R960" s="11" t="s">
        <v>8319</v>
      </c>
      <c r="S960" s="21">
        <f t="shared" si="58"/>
        <v>42082.802812499998</v>
      </c>
      <c r="T960" s="21">
        <f t="shared" si="59"/>
        <v>42104.207638888889</v>
      </c>
    </row>
    <row r="961" spans="1:20" ht="49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 s="1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6" t="s">
        <v>8317</v>
      </c>
      <c r="R961" s="11" t="s">
        <v>8319</v>
      </c>
      <c r="S961" s="21">
        <f t="shared" si="58"/>
        <v>41993.174363425926</v>
      </c>
      <c r="T961" s="21">
        <f t="shared" si="59"/>
        <v>42023.174363425926</v>
      </c>
    </row>
    <row r="962" spans="1:20" ht="49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 s="11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>
        <f t="shared" si="57"/>
        <v>136.46</v>
      </c>
      <c r="Q962" s="16" t="s">
        <v>8317</v>
      </c>
      <c r="R962" s="11" t="s">
        <v>8319</v>
      </c>
      <c r="S962" s="21">
        <f t="shared" si="58"/>
        <v>42766.626793981486</v>
      </c>
      <c r="T962" s="21">
        <f t="shared" si="59"/>
        <v>42808.585127314815</v>
      </c>
    </row>
    <row r="963" spans="1:20" ht="49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 s="11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>
        <f t="shared" ref="P963:P1026" si="61">IFERROR(ROUND(E963/L963,2),0)</f>
        <v>364.35</v>
      </c>
      <c r="Q963" s="16" t="s">
        <v>8317</v>
      </c>
      <c r="R963" s="11" t="s">
        <v>8319</v>
      </c>
      <c r="S963" s="21">
        <f t="shared" ref="S963:S1026" si="62">(((J963/60)/60)/24)+DATE(1970,1,1)</f>
        <v>42740.693692129629</v>
      </c>
      <c r="T963" s="21">
        <f t="shared" ref="T963:T1026" si="63">(((I963/60)/60)/24)+DATE(1970,1,1)</f>
        <v>42786.791666666672</v>
      </c>
    </row>
    <row r="964" spans="1:20" ht="49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 s="11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6" t="s">
        <v>8317</v>
      </c>
      <c r="R964" s="11" t="s">
        <v>8319</v>
      </c>
      <c r="S964" s="21">
        <f t="shared" si="62"/>
        <v>42373.712418981479</v>
      </c>
      <c r="T964" s="21">
        <f t="shared" si="63"/>
        <v>42411.712418981479</v>
      </c>
    </row>
    <row r="965" spans="1:20" ht="33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 s="11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6" t="s">
        <v>8317</v>
      </c>
      <c r="R965" s="11" t="s">
        <v>8319</v>
      </c>
      <c r="S965" s="21">
        <f t="shared" si="62"/>
        <v>42625.635636574079</v>
      </c>
      <c r="T965" s="21">
        <f t="shared" si="63"/>
        <v>42660.635636574079</v>
      </c>
    </row>
    <row r="966" spans="1:20" ht="49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 s="11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6" t="s">
        <v>8317</v>
      </c>
      <c r="R966" s="11" t="s">
        <v>8319</v>
      </c>
      <c r="S966" s="21">
        <f t="shared" si="62"/>
        <v>42208.628692129627</v>
      </c>
      <c r="T966" s="21">
        <f t="shared" si="63"/>
        <v>42248.628692129627</v>
      </c>
    </row>
    <row r="967" spans="1:20" ht="49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 s="11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6" t="s">
        <v>8317</v>
      </c>
      <c r="R967" s="11" t="s">
        <v>8319</v>
      </c>
      <c r="S967" s="21">
        <f t="shared" si="62"/>
        <v>42637.016736111109</v>
      </c>
      <c r="T967" s="21">
        <f t="shared" si="63"/>
        <v>42669.165972222225</v>
      </c>
    </row>
    <row r="968" spans="1:20" ht="49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 s="11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6" t="s">
        <v>8317</v>
      </c>
      <c r="R968" s="11" t="s">
        <v>8319</v>
      </c>
      <c r="S968" s="21">
        <f t="shared" si="62"/>
        <v>42619.635787037041</v>
      </c>
      <c r="T968" s="21">
        <f t="shared" si="63"/>
        <v>42649.635787037041</v>
      </c>
    </row>
    <row r="969" spans="1:20" ht="49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 s="11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6" t="s">
        <v>8317</v>
      </c>
      <c r="R969" s="11" t="s">
        <v>8319</v>
      </c>
      <c r="S969" s="21">
        <f t="shared" si="62"/>
        <v>42422.254328703704</v>
      </c>
      <c r="T969" s="21">
        <f t="shared" si="63"/>
        <v>42482.21266203704</v>
      </c>
    </row>
    <row r="970" spans="1:20" ht="49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 s="11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6" t="s">
        <v>8317</v>
      </c>
      <c r="R970" s="11" t="s">
        <v>8319</v>
      </c>
      <c r="S970" s="21">
        <f t="shared" si="62"/>
        <v>41836.847615740742</v>
      </c>
      <c r="T970" s="21">
        <f t="shared" si="63"/>
        <v>41866.847615740742</v>
      </c>
    </row>
    <row r="971" spans="1:20" ht="33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 s="1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6" t="s">
        <v>8317</v>
      </c>
      <c r="R971" s="11" t="s">
        <v>8319</v>
      </c>
      <c r="S971" s="21">
        <f t="shared" si="62"/>
        <v>42742.30332175926</v>
      </c>
      <c r="T971" s="21">
        <f t="shared" si="63"/>
        <v>42775.30332175926</v>
      </c>
    </row>
    <row r="972" spans="1:20" ht="49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 s="11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6" t="s">
        <v>8317</v>
      </c>
      <c r="R972" s="11" t="s">
        <v>8319</v>
      </c>
      <c r="S972" s="21">
        <f t="shared" si="62"/>
        <v>42721.220520833333</v>
      </c>
      <c r="T972" s="21">
        <f t="shared" si="63"/>
        <v>42758.207638888889</v>
      </c>
    </row>
    <row r="973" spans="1:20" ht="49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 s="11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6" t="s">
        <v>8317</v>
      </c>
      <c r="R973" s="11" t="s">
        <v>8319</v>
      </c>
      <c r="S973" s="21">
        <f t="shared" si="62"/>
        <v>42111.709027777775</v>
      </c>
      <c r="T973" s="21">
        <f t="shared" si="63"/>
        <v>42156.709027777775</v>
      </c>
    </row>
    <row r="974" spans="1:20" ht="49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 s="11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6" t="s">
        <v>8317</v>
      </c>
      <c r="R974" s="11" t="s">
        <v>8319</v>
      </c>
      <c r="S974" s="21">
        <f t="shared" si="62"/>
        <v>41856.865717592591</v>
      </c>
      <c r="T974" s="21">
        <f t="shared" si="63"/>
        <v>41886.290972222225</v>
      </c>
    </row>
    <row r="975" spans="1:20" ht="49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 s="11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6" t="s">
        <v>8317</v>
      </c>
      <c r="R975" s="11" t="s">
        <v>8319</v>
      </c>
      <c r="S975" s="21">
        <f t="shared" si="62"/>
        <v>42257.014965277776</v>
      </c>
      <c r="T975" s="21">
        <f t="shared" si="63"/>
        <v>42317.056631944448</v>
      </c>
    </row>
    <row r="976" spans="1:20" ht="49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 s="11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6" t="s">
        <v>8317</v>
      </c>
      <c r="R976" s="11" t="s">
        <v>8319</v>
      </c>
      <c r="S976" s="21">
        <f t="shared" si="62"/>
        <v>42424.749490740738</v>
      </c>
      <c r="T976" s="21">
        <f t="shared" si="63"/>
        <v>42454.707824074074</v>
      </c>
    </row>
    <row r="977" spans="1:20" ht="49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 s="11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6" t="s">
        <v>8317</v>
      </c>
      <c r="R977" s="11" t="s">
        <v>8319</v>
      </c>
      <c r="S977" s="21">
        <f t="shared" si="62"/>
        <v>42489.696585648147</v>
      </c>
      <c r="T977" s="21">
        <f t="shared" si="63"/>
        <v>42549.696585648147</v>
      </c>
    </row>
    <row r="978" spans="1:20" ht="49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 s="11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6" t="s">
        <v>8317</v>
      </c>
      <c r="R978" s="11" t="s">
        <v>8319</v>
      </c>
      <c r="S978" s="21">
        <f t="shared" si="62"/>
        <v>42185.058993055558</v>
      </c>
      <c r="T978" s="21">
        <f t="shared" si="63"/>
        <v>42230.058993055558</v>
      </c>
    </row>
    <row r="979" spans="1:20" ht="49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 s="11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6" t="s">
        <v>8317</v>
      </c>
      <c r="R979" s="11" t="s">
        <v>8319</v>
      </c>
      <c r="S979" s="21">
        <f t="shared" si="62"/>
        <v>42391.942094907412</v>
      </c>
      <c r="T979" s="21">
        <f t="shared" si="63"/>
        <v>42421.942094907412</v>
      </c>
    </row>
    <row r="980" spans="1:20" ht="49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 s="11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6" t="s">
        <v>8317</v>
      </c>
      <c r="R980" s="11" t="s">
        <v>8319</v>
      </c>
      <c r="S980" s="21">
        <f t="shared" si="62"/>
        <v>42395.309039351851</v>
      </c>
      <c r="T980" s="21">
        <f t="shared" si="63"/>
        <v>42425.309039351851</v>
      </c>
    </row>
    <row r="981" spans="1:20" ht="49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 s="1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6" t="s">
        <v>8317</v>
      </c>
      <c r="R981" s="11" t="s">
        <v>8319</v>
      </c>
      <c r="S981" s="21">
        <f t="shared" si="62"/>
        <v>42506.416990740734</v>
      </c>
      <c r="T981" s="21">
        <f t="shared" si="63"/>
        <v>42541.790972222225</v>
      </c>
    </row>
    <row r="982" spans="1:20" ht="49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 s="11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6" t="s">
        <v>8317</v>
      </c>
      <c r="R982" s="11" t="s">
        <v>8319</v>
      </c>
      <c r="S982" s="21">
        <f t="shared" si="62"/>
        <v>41928.904189814813</v>
      </c>
      <c r="T982" s="21">
        <f t="shared" si="63"/>
        <v>41973.945856481485</v>
      </c>
    </row>
    <row r="983" spans="1:20" ht="49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 s="11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6" t="s">
        <v>8317</v>
      </c>
      <c r="R983" s="11" t="s">
        <v>8319</v>
      </c>
      <c r="S983" s="21">
        <f t="shared" si="62"/>
        <v>41830.947013888886</v>
      </c>
      <c r="T983" s="21">
        <f t="shared" si="63"/>
        <v>41860.947013888886</v>
      </c>
    </row>
    <row r="984" spans="1:20" ht="33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11">
        <v>1475431486</v>
      </c>
      <c r="J984" s="11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6" t="s">
        <v>8317</v>
      </c>
      <c r="R984" s="11" t="s">
        <v>8319</v>
      </c>
      <c r="S984" s="21">
        <f t="shared" si="62"/>
        <v>42615.753310185188</v>
      </c>
      <c r="T984" s="21">
        <f t="shared" si="63"/>
        <v>42645.753310185188</v>
      </c>
    </row>
    <row r="985" spans="1:20" ht="49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 s="11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6" t="s">
        <v>8317</v>
      </c>
      <c r="R985" s="11" t="s">
        <v>8319</v>
      </c>
      <c r="S985" s="21">
        <f t="shared" si="62"/>
        <v>42574.667650462965</v>
      </c>
      <c r="T985" s="21">
        <f t="shared" si="63"/>
        <v>42605.870833333334</v>
      </c>
    </row>
    <row r="986" spans="1:20" ht="81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 s="11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6" t="s">
        <v>8317</v>
      </c>
      <c r="R986" s="11" t="s">
        <v>8319</v>
      </c>
      <c r="S986" s="21">
        <f t="shared" si="62"/>
        <v>42061.11583333333</v>
      </c>
      <c r="T986" s="21">
        <f t="shared" si="63"/>
        <v>42091.074166666673</v>
      </c>
    </row>
    <row r="987" spans="1:20" ht="49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 s="11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6" t="s">
        <v>8317</v>
      </c>
      <c r="R987" s="11" t="s">
        <v>8319</v>
      </c>
      <c r="S987" s="21">
        <f t="shared" si="62"/>
        <v>42339.967708333337</v>
      </c>
      <c r="T987" s="21">
        <f t="shared" si="63"/>
        <v>42369.958333333328</v>
      </c>
    </row>
    <row r="988" spans="1:20" ht="49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 s="11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6" t="s">
        <v>8317</v>
      </c>
      <c r="R988" s="11" t="s">
        <v>8319</v>
      </c>
      <c r="S988" s="21">
        <f t="shared" si="62"/>
        <v>42324.767361111109</v>
      </c>
      <c r="T988" s="21">
        <f t="shared" si="63"/>
        <v>42379</v>
      </c>
    </row>
    <row r="989" spans="1:20" ht="49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 s="11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6" t="s">
        <v>8317</v>
      </c>
      <c r="R989" s="11" t="s">
        <v>8319</v>
      </c>
      <c r="S989" s="21">
        <f t="shared" si="62"/>
        <v>41773.294560185182</v>
      </c>
      <c r="T989" s="21">
        <f t="shared" si="63"/>
        <v>41813.294560185182</v>
      </c>
    </row>
    <row r="990" spans="1:20" ht="49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11">
        <v>1475310825</v>
      </c>
      <c r="J990" s="11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6" t="s">
        <v>8317</v>
      </c>
      <c r="R990" s="11" t="s">
        <v>8319</v>
      </c>
      <c r="S990" s="21">
        <f t="shared" si="62"/>
        <v>42614.356770833328</v>
      </c>
      <c r="T990" s="21">
        <f t="shared" si="63"/>
        <v>42644.356770833328</v>
      </c>
    </row>
    <row r="991" spans="1:20" ht="21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 s="1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6" t="s">
        <v>8317</v>
      </c>
      <c r="R991" s="11" t="s">
        <v>8319</v>
      </c>
      <c r="S991" s="21">
        <f t="shared" si="62"/>
        <v>42611.933969907404</v>
      </c>
      <c r="T991" s="21">
        <f t="shared" si="63"/>
        <v>42641.933969907404</v>
      </c>
    </row>
    <row r="992" spans="1:20" ht="49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 s="11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6" t="s">
        <v>8317</v>
      </c>
      <c r="R992" s="11" t="s">
        <v>8319</v>
      </c>
      <c r="S992" s="21">
        <f t="shared" si="62"/>
        <v>41855.784305555557</v>
      </c>
      <c r="T992" s="21">
        <f t="shared" si="63"/>
        <v>41885.784305555557</v>
      </c>
    </row>
    <row r="993" spans="1:20" ht="81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 s="11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6" t="s">
        <v>8317</v>
      </c>
      <c r="R993" s="11" t="s">
        <v>8319</v>
      </c>
      <c r="S993" s="21">
        <f t="shared" si="62"/>
        <v>42538.75680555556</v>
      </c>
      <c r="T993" s="21">
        <f t="shared" si="63"/>
        <v>42563.785416666666</v>
      </c>
    </row>
    <row r="994" spans="1:20" ht="49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 s="11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6" t="s">
        <v>8317</v>
      </c>
      <c r="R994" s="11" t="s">
        <v>8319</v>
      </c>
      <c r="S994" s="21">
        <f t="shared" si="62"/>
        <v>42437.924988425926</v>
      </c>
      <c r="T994" s="21">
        <f t="shared" si="63"/>
        <v>42497.883321759262</v>
      </c>
    </row>
    <row r="995" spans="1:20" ht="49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 s="11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6" t="s">
        <v>8317</v>
      </c>
      <c r="R995" s="11" t="s">
        <v>8319</v>
      </c>
      <c r="S995" s="21">
        <f t="shared" si="62"/>
        <v>42652.964907407411</v>
      </c>
      <c r="T995" s="21">
        <f t="shared" si="63"/>
        <v>42686.208333333328</v>
      </c>
    </row>
    <row r="996" spans="1:20" ht="65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 s="11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6" t="s">
        <v>8317</v>
      </c>
      <c r="R996" s="11" t="s">
        <v>8319</v>
      </c>
      <c r="S996" s="21">
        <f t="shared" si="62"/>
        <v>41921.263078703705</v>
      </c>
      <c r="T996" s="21">
        <f t="shared" si="63"/>
        <v>41973.957638888889</v>
      </c>
    </row>
    <row r="997" spans="1:20" ht="49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 s="11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6" t="s">
        <v>8317</v>
      </c>
      <c r="R997" s="11" t="s">
        <v>8319</v>
      </c>
      <c r="S997" s="21">
        <f t="shared" si="62"/>
        <v>41947.940740740742</v>
      </c>
      <c r="T997" s="21">
        <f t="shared" si="63"/>
        <v>41972.666666666672</v>
      </c>
    </row>
    <row r="998" spans="1:20" ht="33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 s="11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6" t="s">
        <v>8317</v>
      </c>
      <c r="R998" s="11" t="s">
        <v>8319</v>
      </c>
      <c r="S998" s="21">
        <f t="shared" si="62"/>
        <v>41817.866435185184</v>
      </c>
      <c r="T998" s="21">
        <f t="shared" si="63"/>
        <v>41847.643750000003</v>
      </c>
    </row>
    <row r="999" spans="1:20" ht="33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 s="11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6" t="s">
        <v>8317</v>
      </c>
      <c r="R999" s="11" t="s">
        <v>8319</v>
      </c>
      <c r="S999" s="21">
        <f t="shared" si="62"/>
        <v>41941.10297453704</v>
      </c>
      <c r="T999" s="21">
        <f t="shared" si="63"/>
        <v>41971.144641203704</v>
      </c>
    </row>
    <row r="1000" spans="1:20" ht="33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 s="11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6" t="s">
        <v>8317</v>
      </c>
      <c r="R1000" s="11" t="s">
        <v>8319</v>
      </c>
      <c r="S1000" s="21">
        <f t="shared" si="62"/>
        <v>42282.168993055559</v>
      </c>
      <c r="T1000" s="21">
        <f t="shared" si="63"/>
        <v>42327.210659722223</v>
      </c>
    </row>
    <row r="1001" spans="1:20" ht="49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 s="1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6" t="s">
        <v>8317</v>
      </c>
      <c r="R1001" s="11" t="s">
        <v>8319</v>
      </c>
      <c r="S1001" s="21">
        <f t="shared" si="62"/>
        <v>41926.29965277778</v>
      </c>
      <c r="T1001" s="21">
        <f t="shared" si="63"/>
        <v>41956.334722222222</v>
      </c>
    </row>
    <row r="1002" spans="1:20" ht="49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 s="11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6" t="s">
        <v>8317</v>
      </c>
      <c r="R1002" s="11" t="s">
        <v>8319</v>
      </c>
      <c r="S1002" s="21">
        <f t="shared" si="62"/>
        <v>42749.059722222228</v>
      </c>
      <c r="T1002" s="21">
        <f t="shared" si="63"/>
        <v>42809.018055555556</v>
      </c>
    </row>
    <row r="1003" spans="1:20" ht="49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 s="11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6" t="s">
        <v>8317</v>
      </c>
      <c r="R1003" s="11" t="s">
        <v>8319</v>
      </c>
      <c r="S1003" s="21">
        <f t="shared" si="62"/>
        <v>42720.720057870371</v>
      </c>
      <c r="T1003" s="21">
        <f t="shared" si="63"/>
        <v>42765.720057870371</v>
      </c>
    </row>
    <row r="1004" spans="1:20" ht="49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 s="11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6" t="s">
        <v>8317</v>
      </c>
      <c r="R1004" s="11" t="s">
        <v>8319</v>
      </c>
      <c r="S1004" s="21">
        <f t="shared" si="62"/>
        <v>42325.684189814812</v>
      </c>
      <c r="T1004" s="21">
        <f t="shared" si="63"/>
        <v>42355.249305555553</v>
      </c>
    </row>
    <row r="1005" spans="1:20" ht="49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 s="11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6" t="s">
        <v>8317</v>
      </c>
      <c r="R1005" s="11" t="s">
        <v>8319</v>
      </c>
      <c r="S1005" s="21">
        <f t="shared" si="62"/>
        <v>42780.709039351852</v>
      </c>
      <c r="T1005" s="21">
        <f t="shared" si="63"/>
        <v>42810.667372685188</v>
      </c>
    </row>
    <row r="1006" spans="1:20" ht="33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 s="11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6" t="s">
        <v>8317</v>
      </c>
      <c r="R1006" s="11" t="s">
        <v>8319</v>
      </c>
      <c r="S1006" s="21">
        <f t="shared" si="62"/>
        <v>42388.708645833336</v>
      </c>
      <c r="T1006" s="21">
        <f t="shared" si="63"/>
        <v>42418.708645833336</v>
      </c>
    </row>
    <row r="1007" spans="1:20" ht="33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 s="11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6" t="s">
        <v>8317</v>
      </c>
      <c r="R1007" s="11" t="s">
        <v>8319</v>
      </c>
      <c r="S1007" s="21">
        <f t="shared" si="62"/>
        <v>42276.624803240738</v>
      </c>
      <c r="T1007" s="21">
        <f t="shared" si="63"/>
        <v>42307.624803240738</v>
      </c>
    </row>
    <row r="1008" spans="1:20" ht="49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 s="11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6" t="s">
        <v>8317</v>
      </c>
      <c r="R1008" s="11" t="s">
        <v>8319</v>
      </c>
      <c r="S1008" s="21">
        <f t="shared" si="62"/>
        <v>41977.040185185186</v>
      </c>
      <c r="T1008" s="21">
        <f t="shared" si="63"/>
        <v>41985.299305555556</v>
      </c>
    </row>
    <row r="1009" spans="1:20" ht="49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 s="11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6" t="s">
        <v>8317</v>
      </c>
      <c r="R1009" s="11" t="s">
        <v>8319</v>
      </c>
      <c r="S1009" s="21">
        <f t="shared" si="62"/>
        <v>42676.583599537036</v>
      </c>
      <c r="T1009" s="21">
        <f t="shared" si="63"/>
        <v>42718.6252662037</v>
      </c>
    </row>
    <row r="1010" spans="1:20" ht="49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 s="11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6" t="s">
        <v>8317</v>
      </c>
      <c r="R1010" s="11" t="s">
        <v>8319</v>
      </c>
      <c r="S1010" s="21">
        <f t="shared" si="62"/>
        <v>42702.809201388889</v>
      </c>
      <c r="T1010" s="21">
        <f t="shared" si="63"/>
        <v>42732.809201388889</v>
      </c>
    </row>
    <row r="1011" spans="1:20" ht="49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 s="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6" t="s">
        <v>8317</v>
      </c>
      <c r="R1011" s="11" t="s">
        <v>8319</v>
      </c>
      <c r="S1011" s="21">
        <f t="shared" si="62"/>
        <v>42510.604699074072</v>
      </c>
      <c r="T1011" s="21">
        <f t="shared" si="63"/>
        <v>42540.604699074072</v>
      </c>
    </row>
    <row r="1012" spans="1:20" ht="49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 s="11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6" t="s">
        <v>8317</v>
      </c>
      <c r="R1012" s="11" t="s">
        <v>8319</v>
      </c>
      <c r="S1012" s="21">
        <f t="shared" si="62"/>
        <v>42561.829421296294</v>
      </c>
      <c r="T1012" s="21">
        <f t="shared" si="63"/>
        <v>42618.124305555553</v>
      </c>
    </row>
    <row r="1013" spans="1:20" ht="49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 s="11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6" t="s">
        <v>8317</v>
      </c>
      <c r="R1013" s="11" t="s">
        <v>8319</v>
      </c>
      <c r="S1013" s="21">
        <f t="shared" si="62"/>
        <v>41946.898090277777</v>
      </c>
      <c r="T1013" s="21">
        <f t="shared" si="63"/>
        <v>41991.898090277777</v>
      </c>
    </row>
    <row r="1014" spans="1:20" ht="49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 s="11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6" t="s">
        <v>8317</v>
      </c>
      <c r="R1014" s="11" t="s">
        <v>8319</v>
      </c>
      <c r="S1014" s="21">
        <f t="shared" si="62"/>
        <v>42714.440416666665</v>
      </c>
      <c r="T1014" s="21">
        <f t="shared" si="63"/>
        <v>42759.440416666665</v>
      </c>
    </row>
    <row r="1015" spans="1:20" ht="49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 s="11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6" t="s">
        <v>8317</v>
      </c>
      <c r="R1015" s="11" t="s">
        <v>8319</v>
      </c>
      <c r="S1015" s="21">
        <f t="shared" si="62"/>
        <v>42339.833981481483</v>
      </c>
      <c r="T1015" s="21">
        <f t="shared" si="63"/>
        <v>42367.833333333328</v>
      </c>
    </row>
    <row r="1016" spans="1:20" ht="33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 s="11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6" t="s">
        <v>8317</v>
      </c>
      <c r="R1016" s="11" t="s">
        <v>8319</v>
      </c>
      <c r="S1016" s="21">
        <f t="shared" si="62"/>
        <v>41955.002488425926</v>
      </c>
      <c r="T1016" s="21">
        <f t="shared" si="63"/>
        <v>42005.002488425926</v>
      </c>
    </row>
    <row r="1017" spans="1:20" ht="33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 s="11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6" t="s">
        <v>8317</v>
      </c>
      <c r="R1017" s="11" t="s">
        <v>8319</v>
      </c>
      <c r="S1017" s="21">
        <f t="shared" si="62"/>
        <v>42303.878414351857</v>
      </c>
      <c r="T1017" s="21">
        <f t="shared" si="63"/>
        <v>42333.920081018514</v>
      </c>
    </row>
    <row r="1018" spans="1:20" ht="49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 s="11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6" t="s">
        <v>8317</v>
      </c>
      <c r="R1018" s="11" t="s">
        <v>8319</v>
      </c>
      <c r="S1018" s="21">
        <f t="shared" si="62"/>
        <v>42422.107129629629</v>
      </c>
      <c r="T1018" s="21">
        <f t="shared" si="63"/>
        <v>42467.065462962957</v>
      </c>
    </row>
    <row r="1019" spans="1:20" ht="49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 s="11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6" t="s">
        <v>8317</v>
      </c>
      <c r="R1019" s="11" t="s">
        <v>8319</v>
      </c>
      <c r="S1019" s="21">
        <f t="shared" si="62"/>
        <v>42289.675173611111</v>
      </c>
      <c r="T1019" s="21">
        <f t="shared" si="63"/>
        <v>42329.716840277775</v>
      </c>
    </row>
    <row r="1020" spans="1:20" ht="49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 s="11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6" t="s">
        <v>8317</v>
      </c>
      <c r="R1020" s="11" t="s">
        <v>8319</v>
      </c>
      <c r="S1020" s="21">
        <f t="shared" si="62"/>
        <v>42535.492280092592</v>
      </c>
      <c r="T1020" s="21">
        <f t="shared" si="63"/>
        <v>42565.492280092592</v>
      </c>
    </row>
    <row r="1021" spans="1:20" ht="33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 s="1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6" t="s">
        <v>8317</v>
      </c>
      <c r="R1021" s="11" t="s">
        <v>8319</v>
      </c>
      <c r="S1021" s="21">
        <f t="shared" si="62"/>
        <v>42009.973946759259</v>
      </c>
      <c r="T1021" s="21">
        <f t="shared" si="63"/>
        <v>42039.973946759259</v>
      </c>
    </row>
    <row r="1022" spans="1:20" ht="49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 s="11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6" t="s">
        <v>8323</v>
      </c>
      <c r="R1022" s="11" t="s">
        <v>8328</v>
      </c>
      <c r="S1022" s="21">
        <f t="shared" si="62"/>
        <v>42127.069548611107</v>
      </c>
      <c r="T1022" s="21">
        <f t="shared" si="63"/>
        <v>42157.032638888893</v>
      </c>
    </row>
    <row r="1023" spans="1:20" ht="49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 s="11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6" t="s">
        <v>8323</v>
      </c>
      <c r="R1023" s="11" t="s">
        <v>8328</v>
      </c>
      <c r="S1023" s="21">
        <f t="shared" si="62"/>
        <v>42271.251979166671</v>
      </c>
      <c r="T1023" s="21">
        <f t="shared" si="63"/>
        <v>42294.166666666672</v>
      </c>
    </row>
    <row r="1024" spans="1:20" ht="33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 s="11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6" t="s">
        <v>8323</v>
      </c>
      <c r="R1024" s="11" t="s">
        <v>8328</v>
      </c>
      <c r="S1024" s="21">
        <f t="shared" si="62"/>
        <v>42111.646724537044</v>
      </c>
      <c r="T1024" s="21">
        <f t="shared" si="63"/>
        <v>42141.646724537044</v>
      </c>
    </row>
    <row r="1025" spans="1:20" ht="49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 s="11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6" t="s">
        <v>8323</v>
      </c>
      <c r="R1025" s="11" t="s">
        <v>8328</v>
      </c>
      <c r="S1025" s="21">
        <f t="shared" si="62"/>
        <v>42145.919687500005</v>
      </c>
      <c r="T1025" s="21">
        <f t="shared" si="63"/>
        <v>42175.919687500005</v>
      </c>
    </row>
    <row r="1026" spans="1:20" ht="49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 s="11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>
        <f t="shared" si="61"/>
        <v>388.98</v>
      </c>
      <c r="Q1026" s="16" t="s">
        <v>8323</v>
      </c>
      <c r="R1026" s="11" t="s">
        <v>8328</v>
      </c>
      <c r="S1026" s="21">
        <f t="shared" si="62"/>
        <v>42370.580590277779</v>
      </c>
      <c r="T1026" s="21">
        <f t="shared" si="63"/>
        <v>42400.580590277779</v>
      </c>
    </row>
    <row r="1027" spans="1:20" ht="33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 s="11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>
        <f t="shared" ref="P1027:P1090" si="65">IFERROR(ROUND(E1027/L1027,2),0)</f>
        <v>71.849999999999994</v>
      </c>
      <c r="Q1027" s="16" t="s">
        <v>8323</v>
      </c>
      <c r="R1027" s="11" t="s">
        <v>8328</v>
      </c>
      <c r="S1027" s="21">
        <f t="shared" ref="S1027:S1090" si="66">(((J1027/60)/60)/24)+DATE(1970,1,1)</f>
        <v>42049.833761574075</v>
      </c>
      <c r="T1027" s="21">
        <f t="shared" ref="T1027:T1090" si="67">(((I1027/60)/60)/24)+DATE(1970,1,1)</f>
        <v>42079.792094907403</v>
      </c>
    </row>
    <row r="1028" spans="1:20" ht="49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 s="11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6" t="s">
        <v>8323</v>
      </c>
      <c r="R1028" s="11" t="s">
        <v>8328</v>
      </c>
      <c r="S1028" s="21">
        <f t="shared" si="66"/>
        <v>42426.407592592594</v>
      </c>
      <c r="T1028" s="21">
        <f t="shared" si="67"/>
        <v>42460.365925925929</v>
      </c>
    </row>
    <row r="1029" spans="1:20" ht="49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 s="11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6" t="s">
        <v>8323</v>
      </c>
      <c r="R1029" s="11" t="s">
        <v>8328</v>
      </c>
      <c r="S1029" s="21">
        <f t="shared" si="66"/>
        <v>41905.034108796295</v>
      </c>
      <c r="T1029" s="21">
        <f t="shared" si="67"/>
        <v>41935.034108796295</v>
      </c>
    </row>
    <row r="1030" spans="1:20" ht="49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 s="11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6" t="s">
        <v>8323</v>
      </c>
      <c r="R1030" s="11" t="s">
        <v>8328</v>
      </c>
      <c r="S1030" s="21">
        <f t="shared" si="66"/>
        <v>42755.627372685187</v>
      </c>
      <c r="T1030" s="21">
        <f t="shared" si="67"/>
        <v>42800.833333333328</v>
      </c>
    </row>
    <row r="1031" spans="1:20" ht="33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 s="1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6" t="s">
        <v>8323</v>
      </c>
      <c r="R1031" s="11" t="s">
        <v>8328</v>
      </c>
      <c r="S1031" s="21">
        <f t="shared" si="66"/>
        <v>42044.711886574078</v>
      </c>
      <c r="T1031" s="21">
        <f t="shared" si="67"/>
        <v>42098.915972222225</v>
      </c>
    </row>
    <row r="1032" spans="1:20" ht="33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 s="11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6" t="s">
        <v>8323</v>
      </c>
      <c r="R1032" s="11" t="s">
        <v>8328</v>
      </c>
      <c r="S1032" s="21">
        <f t="shared" si="66"/>
        <v>42611.483206018514</v>
      </c>
      <c r="T1032" s="21">
        <f t="shared" si="67"/>
        <v>42625.483206018514</v>
      </c>
    </row>
    <row r="1033" spans="1:20" ht="49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 s="11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6" t="s">
        <v>8323</v>
      </c>
      <c r="R1033" s="11" t="s">
        <v>8328</v>
      </c>
      <c r="S1033" s="21">
        <f t="shared" si="66"/>
        <v>42324.764004629629</v>
      </c>
      <c r="T1033" s="21">
        <f t="shared" si="67"/>
        <v>42354.764004629629</v>
      </c>
    </row>
    <row r="1034" spans="1:20" ht="21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 s="11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6" t="s">
        <v>8323</v>
      </c>
      <c r="R1034" s="11" t="s">
        <v>8328</v>
      </c>
      <c r="S1034" s="21">
        <f t="shared" si="66"/>
        <v>42514.666956018518</v>
      </c>
      <c r="T1034" s="21">
        <f t="shared" si="67"/>
        <v>42544.666956018518</v>
      </c>
    </row>
    <row r="1035" spans="1:20" ht="49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 s="11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6" t="s">
        <v>8323</v>
      </c>
      <c r="R1035" s="11" t="s">
        <v>8328</v>
      </c>
      <c r="S1035" s="21">
        <f t="shared" si="66"/>
        <v>42688.732407407413</v>
      </c>
      <c r="T1035" s="21">
        <f t="shared" si="67"/>
        <v>42716.732407407413</v>
      </c>
    </row>
    <row r="1036" spans="1:20" ht="49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 s="11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6" t="s">
        <v>8323</v>
      </c>
      <c r="R1036" s="11" t="s">
        <v>8328</v>
      </c>
      <c r="S1036" s="21">
        <f t="shared" si="66"/>
        <v>42555.166712962964</v>
      </c>
      <c r="T1036" s="21">
        <f t="shared" si="67"/>
        <v>42587.165972222225</v>
      </c>
    </row>
    <row r="1037" spans="1:20" ht="49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 s="11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6" t="s">
        <v>8323</v>
      </c>
      <c r="R1037" s="11" t="s">
        <v>8328</v>
      </c>
      <c r="S1037" s="21">
        <f t="shared" si="66"/>
        <v>42016.641435185185</v>
      </c>
      <c r="T1037" s="21">
        <f t="shared" si="67"/>
        <v>42046.641435185185</v>
      </c>
    </row>
    <row r="1038" spans="1:20" ht="49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 s="11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6" t="s">
        <v>8323</v>
      </c>
      <c r="R1038" s="11" t="s">
        <v>8328</v>
      </c>
      <c r="S1038" s="21">
        <f t="shared" si="66"/>
        <v>41249.448958333334</v>
      </c>
      <c r="T1038" s="21">
        <f t="shared" si="67"/>
        <v>41281.333333333336</v>
      </c>
    </row>
    <row r="1039" spans="1:20" ht="49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 s="11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6" t="s">
        <v>8323</v>
      </c>
      <c r="R1039" s="11" t="s">
        <v>8328</v>
      </c>
      <c r="S1039" s="21">
        <f t="shared" si="66"/>
        <v>42119.822476851856</v>
      </c>
      <c r="T1039" s="21">
        <f t="shared" si="67"/>
        <v>42142.208333333328</v>
      </c>
    </row>
    <row r="1040" spans="1:20" ht="49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 s="11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6" t="s">
        <v>8323</v>
      </c>
      <c r="R1040" s="11" t="s">
        <v>8328</v>
      </c>
      <c r="S1040" s="21">
        <f t="shared" si="66"/>
        <v>42418.231747685189</v>
      </c>
      <c r="T1040" s="21">
        <f t="shared" si="67"/>
        <v>42448.190081018518</v>
      </c>
    </row>
    <row r="1041" spans="1:20" ht="49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 s="1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6" t="s">
        <v>8323</v>
      </c>
      <c r="R1041" s="11" t="s">
        <v>8328</v>
      </c>
      <c r="S1041" s="21">
        <f t="shared" si="66"/>
        <v>42692.109328703707</v>
      </c>
      <c r="T1041" s="21">
        <f t="shared" si="67"/>
        <v>42717.332638888889</v>
      </c>
    </row>
    <row r="1042" spans="1:20" ht="49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 s="11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6" t="s">
        <v>8329</v>
      </c>
      <c r="R1042" s="11" t="s">
        <v>8330</v>
      </c>
      <c r="S1042" s="21">
        <f t="shared" si="66"/>
        <v>42579.708437499998</v>
      </c>
      <c r="T1042" s="21">
        <f t="shared" si="67"/>
        <v>42609.708437499998</v>
      </c>
    </row>
    <row r="1043" spans="1:20" ht="49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 s="11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6" t="s">
        <v>8329</v>
      </c>
      <c r="R1043" s="11" t="s">
        <v>8330</v>
      </c>
      <c r="S1043" s="21">
        <f t="shared" si="66"/>
        <v>41831.060092592597</v>
      </c>
      <c r="T1043" s="21">
        <f t="shared" si="67"/>
        <v>41851.060092592597</v>
      </c>
    </row>
    <row r="1044" spans="1:20" ht="49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 s="11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6" t="s">
        <v>8329</v>
      </c>
      <c r="R1044" s="11" t="s">
        <v>8330</v>
      </c>
      <c r="S1044" s="21">
        <f t="shared" si="66"/>
        <v>41851.696157407408</v>
      </c>
      <c r="T1044" s="21">
        <f t="shared" si="67"/>
        <v>41894.416666666664</v>
      </c>
    </row>
    <row r="1045" spans="1:20" ht="49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 s="11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6" t="s">
        <v>8329</v>
      </c>
      <c r="R1045" s="11" t="s">
        <v>8330</v>
      </c>
      <c r="S1045" s="21">
        <f t="shared" si="66"/>
        <v>42114.252951388888</v>
      </c>
      <c r="T1045" s="21">
        <f t="shared" si="67"/>
        <v>42144.252951388888</v>
      </c>
    </row>
    <row r="1046" spans="1:20" ht="49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 s="11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6" t="s">
        <v>8329</v>
      </c>
      <c r="R1046" s="11" t="s">
        <v>8330</v>
      </c>
      <c r="S1046" s="21">
        <f t="shared" si="66"/>
        <v>42011.925937499997</v>
      </c>
      <c r="T1046" s="21">
        <f t="shared" si="67"/>
        <v>42068.852083333331</v>
      </c>
    </row>
    <row r="1047" spans="1:20" ht="49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 s="11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6" t="s">
        <v>8329</v>
      </c>
      <c r="R1047" s="11" t="s">
        <v>8330</v>
      </c>
      <c r="S1047" s="21">
        <f t="shared" si="66"/>
        <v>41844.874421296299</v>
      </c>
      <c r="T1047" s="21">
        <f t="shared" si="67"/>
        <v>41874.874421296299</v>
      </c>
    </row>
    <row r="1048" spans="1:20" ht="49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 s="11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6" t="s">
        <v>8329</v>
      </c>
      <c r="R1048" s="11" t="s">
        <v>8330</v>
      </c>
      <c r="S1048" s="21">
        <f t="shared" si="66"/>
        <v>42319.851388888885</v>
      </c>
      <c r="T1048" s="21">
        <f t="shared" si="67"/>
        <v>42364.851388888885</v>
      </c>
    </row>
    <row r="1049" spans="1:20" ht="49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 s="11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6" t="s">
        <v>8329</v>
      </c>
      <c r="R1049" s="11" t="s">
        <v>8330</v>
      </c>
      <c r="S1049" s="21">
        <f t="shared" si="66"/>
        <v>41918.818460648145</v>
      </c>
      <c r="T1049" s="21">
        <f t="shared" si="67"/>
        <v>41948.860127314816</v>
      </c>
    </row>
    <row r="1050" spans="1:20" ht="49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 s="11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6" t="s">
        <v>8329</v>
      </c>
      <c r="R1050" s="11" t="s">
        <v>8330</v>
      </c>
      <c r="S1050" s="21">
        <f t="shared" si="66"/>
        <v>42598.053113425922</v>
      </c>
      <c r="T1050" s="21">
        <f t="shared" si="67"/>
        <v>42638.053113425922</v>
      </c>
    </row>
    <row r="1051" spans="1:20" ht="21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 s="1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6" t="s">
        <v>8329</v>
      </c>
      <c r="R1051" s="11" t="s">
        <v>8330</v>
      </c>
      <c r="S1051" s="21">
        <f t="shared" si="66"/>
        <v>42382.431076388893</v>
      </c>
      <c r="T1051" s="21">
        <f t="shared" si="67"/>
        <v>42412.431076388893</v>
      </c>
    </row>
    <row r="1052" spans="1:20" ht="21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 s="11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6" t="s">
        <v>8329</v>
      </c>
      <c r="R1052" s="11" t="s">
        <v>8330</v>
      </c>
      <c r="S1052" s="21">
        <f t="shared" si="66"/>
        <v>42231.7971875</v>
      </c>
      <c r="T1052" s="21">
        <f t="shared" si="67"/>
        <v>42261.7971875</v>
      </c>
    </row>
    <row r="1053" spans="1:20" ht="49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 s="11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6" t="s">
        <v>8329</v>
      </c>
      <c r="R1053" s="11" t="s">
        <v>8330</v>
      </c>
      <c r="S1053" s="21">
        <f t="shared" si="66"/>
        <v>41850.014178240745</v>
      </c>
      <c r="T1053" s="21">
        <f t="shared" si="67"/>
        <v>41878.014178240745</v>
      </c>
    </row>
    <row r="1054" spans="1:20" ht="6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 s="11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6" t="s">
        <v>8329</v>
      </c>
      <c r="R1054" s="11" t="s">
        <v>8330</v>
      </c>
      <c r="S1054" s="21">
        <f t="shared" si="66"/>
        <v>42483.797395833331</v>
      </c>
      <c r="T1054" s="21">
        <f t="shared" si="67"/>
        <v>42527.839583333334</v>
      </c>
    </row>
    <row r="1055" spans="1:20" ht="49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 s="11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6" t="s">
        <v>8329</v>
      </c>
      <c r="R1055" s="11" t="s">
        <v>8330</v>
      </c>
      <c r="S1055" s="21">
        <f t="shared" si="66"/>
        <v>42775.172824074078</v>
      </c>
      <c r="T1055" s="21">
        <f t="shared" si="67"/>
        <v>42800.172824074078</v>
      </c>
    </row>
    <row r="1056" spans="1:20" ht="49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 s="11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6" t="s">
        <v>8329</v>
      </c>
      <c r="R1056" s="11" t="s">
        <v>8330</v>
      </c>
      <c r="S1056" s="21">
        <f t="shared" si="66"/>
        <v>41831.851840277777</v>
      </c>
      <c r="T1056" s="21">
        <f t="shared" si="67"/>
        <v>41861.916666666664</v>
      </c>
    </row>
    <row r="1057" spans="1:20" ht="49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 s="11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6" t="s">
        <v>8329</v>
      </c>
      <c r="R1057" s="11" t="s">
        <v>8330</v>
      </c>
      <c r="S1057" s="21">
        <f t="shared" si="66"/>
        <v>42406.992418981477</v>
      </c>
      <c r="T1057" s="21">
        <f t="shared" si="67"/>
        <v>42436.992418981477</v>
      </c>
    </row>
    <row r="1058" spans="1:20" ht="49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 s="11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6" t="s">
        <v>8329</v>
      </c>
      <c r="R1058" s="11" t="s">
        <v>8330</v>
      </c>
      <c r="S1058" s="21">
        <f t="shared" si="66"/>
        <v>42058.719641203701</v>
      </c>
      <c r="T1058" s="21">
        <f t="shared" si="67"/>
        <v>42118.677974537044</v>
      </c>
    </row>
    <row r="1059" spans="1:20" ht="33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 s="11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6" t="s">
        <v>8329</v>
      </c>
      <c r="R1059" s="11" t="s">
        <v>8330</v>
      </c>
      <c r="S1059" s="21">
        <f t="shared" si="66"/>
        <v>42678.871331018512</v>
      </c>
      <c r="T1059" s="21">
        <f t="shared" si="67"/>
        <v>42708.912997685184</v>
      </c>
    </row>
    <row r="1060" spans="1:20" ht="49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 s="11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6" t="s">
        <v>8329</v>
      </c>
      <c r="R1060" s="11" t="s">
        <v>8330</v>
      </c>
      <c r="S1060" s="21">
        <f t="shared" si="66"/>
        <v>42047.900960648149</v>
      </c>
      <c r="T1060" s="21">
        <f t="shared" si="67"/>
        <v>42089</v>
      </c>
    </row>
    <row r="1061" spans="1:20" ht="21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 s="1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6" t="s">
        <v>8329</v>
      </c>
      <c r="R1061" s="11" t="s">
        <v>8330</v>
      </c>
      <c r="S1061" s="21">
        <f t="shared" si="66"/>
        <v>42046.79</v>
      </c>
      <c r="T1061" s="21">
        <f t="shared" si="67"/>
        <v>42076.748333333337</v>
      </c>
    </row>
    <row r="1062" spans="1:20" ht="49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 s="11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6" t="s">
        <v>8329</v>
      </c>
      <c r="R1062" s="11" t="s">
        <v>8330</v>
      </c>
      <c r="S1062" s="21">
        <f t="shared" si="66"/>
        <v>42079.913113425922</v>
      </c>
      <c r="T1062" s="21">
        <f t="shared" si="67"/>
        <v>42109.913113425922</v>
      </c>
    </row>
    <row r="1063" spans="1:20" ht="33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 s="11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6" t="s">
        <v>8329</v>
      </c>
      <c r="R1063" s="11" t="s">
        <v>8330</v>
      </c>
      <c r="S1063" s="21">
        <f t="shared" si="66"/>
        <v>42432.276712962965</v>
      </c>
      <c r="T1063" s="21">
        <f t="shared" si="67"/>
        <v>42492.041666666672</v>
      </c>
    </row>
    <row r="1064" spans="1:20" ht="21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 s="11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6" t="s">
        <v>8329</v>
      </c>
      <c r="R1064" s="11" t="s">
        <v>8330</v>
      </c>
      <c r="S1064" s="21">
        <f t="shared" si="66"/>
        <v>42556.807187500002</v>
      </c>
      <c r="T1064" s="21">
        <f t="shared" si="67"/>
        <v>42563.807187500002</v>
      </c>
    </row>
    <row r="1065" spans="1:20" ht="49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 s="11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6" t="s">
        <v>8329</v>
      </c>
      <c r="R1065" s="11" t="s">
        <v>8330</v>
      </c>
      <c r="S1065" s="21">
        <f t="shared" si="66"/>
        <v>42583.030810185184</v>
      </c>
      <c r="T1065" s="21">
        <f t="shared" si="67"/>
        <v>42613.030810185184</v>
      </c>
    </row>
    <row r="1066" spans="1:20" ht="49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 s="11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6" t="s">
        <v>8331</v>
      </c>
      <c r="R1066" s="11" t="s">
        <v>8332</v>
      </c>
      <c r="S1066" s="21">
        <f t="shared" si="66"/>
        <v>41417.228043981479</v>
      </c>
      <c r="T1066" s="21">
        <f t="shared" si="67"/>
        <v>41462.228043981479</v>
      </c>
    </row>
    <row r="1067" spans="1:20" ht="49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 s="11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6" t="s">
        <v>8331</v>
      </c>
      <c r="R1067" s="11" t="s">
        <v>8332</v>
      </c>
      <c r="S1067" s="21">
        <f t="shared" si="66"/>
        <v>41661.381041666667</v>
      </c>
      <c r="T1067" s="21">
        <f t="shared" si="67"/>
        <v>41689.381041666667</v>
      </c>
    </row>
    <row r="1068" spans="1:20" ht="49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 s="11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6" t="s">
        <v>8331</v>
      </c>
      <c r="R1068" s="11" t="s">
        <v>8332</v>
      </c>
      <c r="S1068" s="21">
        <f t="shared" si="66"/>
        <v>41445.962754629632</v>
      </c>
      <c r="T1068" s="21">
        <f t="shared" si="67"/>
        <v>41490.962754629632</v>
      </c>
    </row>
    <row r="1069" spans="1:20" ht="49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 s="11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6" t="s">
        <v>8331</v>
      </c>
      <c r="R1069" s="11" t="s">
        <v>8332</v>
      </c>
      <c r="S1069" s="21">
        <f t="shared" si="66"/>
        <v>41599.855682870373</v>
      </c>
      <c r="T1069" s="21">
        <f t="shared" si="67"/>
        <v>41629.855682870373</v>
      </c>
    </row>
    <row r="1070" spans="1:20" ht="49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 s="11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6" t="s">
        <v>8331</v>
      </c>
      <c r="R1070" s="11" t="s">
        <v>8332</v>
      </c>
      <c r="S1070" s="21">
        <f t="shared" si="66"/>
        <v>42440.371111111104</v>
      </c>
      <c r="T1070" s="21">
        <f t="shared" si="67"/>
        <v>42470.329444444447</v>
      </c>
    </row>
    <row r="1071" spans="1:20" ht="49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 s="1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6" t="s">
        <v>8331</v>
      </c>
      <c r="R1071" s="11" t="s">
        <v>8332</v>
      </c>
      <c r="S1071" s="21">
        <f t="shared" si="66"/>
        <v>41572.229849537034</v>
      </c>
      <c r="T1071" s="21">
        <f t="shared" si="67"/>
        <v>41604.271516203706</v>
      </c>
    </row>
    <row r="1072" spans="1:20" ht="49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 s="11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6" t="s">
        <v>8331</v>
      </c>
      <c r="R1072" s="11" t="s">
        <v>8332</v>
      </c>
      <c r="S1072" s="21">
        <f t="shared" si="66"/>
        <v>41163.011828703704</v>
      </c>
      <c r="T1072" s="21">
        <f t="shared" si="67"/>
        <v>41183.011828703704</v>
      </c>
    </row>
    <row r="1073" spans="1:20" ht="49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 s="11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6" t="s">
        <v>8331</v>
      </c>
      <c r="R1073" s="11" t="s">
        <v>8332</v>
      </c>
      <c r="S1073" s="21">
        <f t="shared" si="66"/>
        <v>42295.753391203703</v>
      </c>
      <c r="T1073" s="21">
        <f t="shared" si="67"/>
        <v>42325.795057870375</v>
      </c>
    </row>
    <row r="1074" spans="1:20" ht="49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 s="11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6" t="s">
        <v>8331</v>
      </c>
      <c r="R1074" s="11" t="s">
        <v>8332</v>
      </c>
      <c r="S1074" s="21">
        <f t="shared" si="66"/>
        <v>41645.832141203704</v>
      </c>
      <c r="T1074" s="21">
        <f t="shared" si="67"/>
        <v>41675.832141203704</v>
      </c>
    </row>
    <row r="1075" spans="1:20" ht="33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 s="11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6" t="s">
        <v>8331</v>
      </c>
      <c r="R1075" s="11" t="s">
        <v>8332</v>
      </c>
      <c r="S1075" s="21">
        <f t="shared" si="66"/>
        <v>40802.964594907404</v>
      </c>
      <c r="T1075" s="21">
        <f t="shared" si="67"/>
        <v>40832.964594907404</v>
      </c>
    </row>
    <row r="1076" spans="1:20" ht="49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 s="11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6" t="s">
        <v>8331</v>
      </c>
      <c r="R1076" s="11" t="s">
        <v>8332</v>
      </c>
      <c r="S1076" s="21">
        <f t="shared" si="66"/>
        <v>41613.172974537039</v>
      </c>
      <c r="T1076" s="21">
        <f t="shared" si="67"/>
        <v>41643.172974537039</v>
      </c>
    </row>
    <row r="1077" spans="1:20" ht="33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 s="11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6" t="s">
        <v>8331</v>
      </c>
      <c r="R1077" s="11" t="s">
        <v>8332</v>
      </c>
      <c r="S1077" s="21">
        <f t="shared" si="66"/>
        <v>41005.904120370367</v>
      </c>
      <c r="T1077" s="21">
        <f t="shared" si="67"/>
        <v>41035.904120370367</v>
      </c>
    </row>
    <row r="1078" spans="1:20" ht="49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 s="11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6" t="s">
        <v>8331</v>
      </c>
      <c r="R1078" s="11" t="s">
        <v>8332</v>
      </c>
      <c r="S1078" s="21">
        <f t="shared" si="66"/>
        <v>41838.377893518518</v>
      </c>
      <c r="T1078" s="21">
        <f t="shared" si="67"/>
        <v>41893.377893518518</v>
      </c>
    </row>
    <row r="1079" spans="1:20" ht="49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 s="11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6" t="s">
        <v>8331</v>
      </c>
      <c r="R1079" s="11" t="s">
        <v>8332</v>
      </c>
      <c r="S1079" s="21">
        <f t="shared" si="66"/>
        <v>42353.16679398148</v>
      </c>
      <c r="T1079" s="21">
        <f t="shared" si="67"/>
        <v>42383.16679398148</v>
      </c>
    </row>
    <row r="1080" spans="1:20" ht="49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 s="11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6" t="s">
        <v>8331</v>
      </c>
      <c r="R1080" s="11" t="s">
        <v>8332</v>
      </c>
      <c r="S1080" s="21">
        <f t="shared" si="66"/>
        <v>40701.195844907408</v>
      </c>
      <c r="T1080" s="21">
        <f t="shared" si="67"/>
        <v>40746.195844907408</v>
      </c>
    </row>
    <row r="1081" spans="1:20" ht="49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 s="1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6" t="s">
        <v>8331</v>
      </c>
      <c r="R1081" s="11" t="s">
        <v>8332</v>
      </c>
      <c r="S1081" s="21">
        <f t="shared" si="66"/>
        <v>42479.566388888896</v>
      </c>
      <c r="T1081" s="21">
        <f t="shared" si="67"/>
        <v>42504.566388888896</v>
      </c>
    </row>
    <row r="1082" spans="1:20" ht="49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 s="11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6" t="s">
        <v>8331</v>
      </c>
      <c r="R1082" s="11" t="s">
        <v>8332</v>
      </c>
      <c r="S1082" s="21">
        <f t="shared" si="66"/>
        <v>41740.138113425928</v>
      </c>
      <c r="T1082" s="21">
        <f t="shared" si="67"/>
        <v>41770.138113425928</v>
      </c>
    </row>
    <row r="1083" spans="1:20" ht="49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 s="11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6" t="s">
        <v>8331</v>
      </c>
      <c r="R1083" s="11" t="s">
        <v>8332</v>
      </c>
      <c r="S1083" s="21">
        <f t="shared" si="66"/>
        <v>42002.926990740743</v>
      </c>
      <c r="T1083" s="21">
        <f t="shared" si="67"/>
        <v>42032.926990740743</v>
      </c>
    </row>
    <row r="1084" spans="1:20" ht="33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 s="11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6" t="s">
        <v>8331</v>
      </c>
      <c r="R1084" s="11" t="s">
        <v>8332</v>
      </c>
      <c r="S1084" s="21">
        <f t="shared" si="66"/>
        <v>41101.906111111115</v>
      </c>
      <c r="T1084" s="21">
        <f t="shared" si="67"/>
        <v>41131.906111111115</v>
      </c>
    </row>
    <row r="1085" spans="1:20" ht="49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 s="11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6" t="s">
        <v>8331</v>
      </c>
      <c r="R1085" s="11" t="s">
        <v>8332</v>
      </c>
      <c r="S1085" s="21">
        <f t="shared" si="66"/>
        <v>41793.659525462965</v>
      </c>
      <c r="T1085" s="21">
        <f t="shared" si="67"/>
        <v>41853.659525462965</v>
      </c>
    </row>
    <row r="1086" spans="1:20" ht="21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 s="11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6" t="s">
        <v>8331</v>
      </c>
      <c r="R1086" s="11" t="s">
        <v>8332</v>
      </c>
      <c r="S1086" s="21">
        <f t="shared" si="66"/>
        <v>41829.912083333329</v>
      </c>
      <c r="T1086" s="21">
        <f t="shared" si="67"/>
        <v>41859.912083333329</v>
      </c>
    </row>
    <row r="1087" spans="1:20" ht="33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 s="11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6" t="s">
        <v>8331</v>
      </c>
      <c r="R1087" s="11" t="s">
        <v>8332</v>
      </c>
      <c r="S1087" s="21">
        <f t="shared" si="66"/>
        <v>42413.671006944445</v>
      </c>
      <c r="T1087" s="21">
        <f t="shared" si="67"/>
        <v>42443.629340277781</v>
      </c>
    </row>
    <row r="1088" spans="1:20" ht="21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 s="11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6" t="s">
        <v>8331</v>
      </c>
      <c r="R1088" s="11" t="s">
        <v>8332</v>
      </c>
      <c r="S1088" s="21">
        <f t="shared" si="66"/>
        <v>41845.866793981484</v>
      </c>
      <c r="T1088" s="21">
        <f t="shared" si="67"/>
        <v>41875.866793981484</v>
      </c>
    </row>
    <row r="1089" spans="1:20" ht="49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 s="11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6" t="s">
        <v>8331</v>
      </c>
      <c r="R1089" s="11" t="s">
        <v>8332</v>
      </c>
      <c r="S1089" s="21">
        <f t="shared" si="66"/>
        <v>41775.713969907411</v>
      </c>
      <c r="T1089" s="21">
        <f t="shared" si="67"/>
        <v>41805.713969907411</v>
      </c>
    </row>
    <row r="1090" spans="1:20" ht="33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 s="11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>
        <f t="shared" si="65"/>
        <v>43.42</v>
      </c>
      <c r="Q1090" s="16" t="s">
        <v>8331</v>
      </c>
      <c r="R1090" s="11" t="s">
        <v>8332</v>
      </c>
      <c r="S1090" s="21">
        <f t="shared" si="66"/>
        <v>41723.799386574072</v>
      </c>
      <c r="T1090" s="21">
        <f t="shared" si="67"/>
        <v>41753.799386574072</v>
      </c>
    </row>
    <row r="1091" spans="1:20" ht="33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 s="1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>
        <f t="shared" ref="P1091:P1154" si="69">IFERROR(ROUND(E1091/L1091,2),0)</f>
        <v>23.96</v>
      </c>
      <c r="Q1091" s="16" t="s">
        <v>8331</v>
      </c>
      <c r="R1091" s="11" t="s">
        <v>8332</v>
      </c>
      <c r="S1091" s="21">
        <f t="shared" ref="S1091:S1154" si="70">(((J1091/60)/60)/24)+DATE(1970,1,1)</f>
        <v>42151.189525462964</v>
      </c>
      <c r="T1091" s="21">
        <f t="shared" ref="T1091:T1154" si="71">(((I1091/60)/60)/24)+DATE(1970,1,1)</f>
        <v>42181.189525462964</v>
      </c>
    </row>
    <row r="1092" spans="1:20" ht="49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 s="11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6" t="s">
        <v>8331</v>
      </c>
      <c r="R1092" s="11" t="s">
        <v>8332</v>
      </c>
      <c r="S1092" s="21">
        <f t="shared" si="70"/>
        <v>42123.185798611114</v>
      </c>
      <c r="T1092" s="21">
        <f t="shared" si="71"/>
        <v>42153.185798611114</v>
      </c>
    </row>
    <row r="1093" spans="1:20" ht="49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 s="11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6" t="s">
        <v>8331</v>
      </c>
      <c r="R1093" s="11" t="s">
        <v>8332</v>
      </c>
      <c r="S1093" s="21">
        <f t="shared" si="70"/>
        <v>42440.820277777777</v>
      </c>
      <c r="T1093" s="21">
        <f t="shared" si="71"/>
        <v>42470.778611111105</v>
      </c>
    </row>
    <row r="1094" spans="1:20" ht="49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 s="11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6" t="s">
        <v>8331</v>
      </c>
      <c r="R1094" s="11" t="s">
        <v>8332</v>
      </c>
      <c r="S1094" s="21">
        <f t="shared" si="70"/>
        <v>41250.025902777779</v>
      </c>
      <c r="T1094" s="21">
        <f t="shared" si="71"/>
        <v>41280.025902777779</v>
      </c>
    </row>
    <row r="1095" spans="1:20" ht="49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 s="11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6" t="s">
        <v>8331</v>
      </c>
      <c r="R1095" s="11" t="s">
        <v>8332</v>
      </c>
      <c r="S1095" s="21">
        <f t="shared" si="70"/>
        <v>42396.973807870367</v>
      </c>
      <c r="T1095" s="21">
        <f t="shared" si="71"/>
        <v>42411.973807870367</v>
      </c>
    </row>
    <row r="1096" spans="1:20" ht="49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 s="11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6" t="s">
        <v>8331</v>
      </c>
      <c r="R1096" s="11" t="s">
        <v>8332</v>
      </c>
      <c r="S1096" s="21">
        <f t="shared" si="70"/>
        <v>40795.713344907403</v>
      </c>
      <c r="T1096" s="21">
        <f t="shared" si="71"/>
        <v>40825.713344907403</v>
      </c>
    </row>
    <row r="1097" spans="1:20" ht="49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 s="11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6" t="s">
        <v>8331</v>
      </c>
      <c r="R1097" s="11" t="s">
        <v>8332</v>
      </c>
      <c r="S1097" s="21">
        <f t="shared" si="70"/>
        <v>41486.537268518521</v>
      </c>
      <c r="T1097" s="21">
        <f t="shared" si="71"/>
        <v>41516.537268518521</v>
      </c>
    </row>
    <row r="1098" spans="1:20" ht="49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 s="11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6" t="s">
        <v>8331</v>
      </c>
      <c r="R1098" s="11" t="s">
        <v>8332</v>
      </c>
      <c r="S1098" s="21">
        <f t="shared" si="70"/>
        <v>41885.51798611111</v>
      </c>
      <c r="T1098" s="21">
        <f t="shared" si="71"/>
        <v>41916.145833333336</v>
      </c>
    </row>
    <row r="1099" spans="1:20" ht="49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 s="11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6" t="s">
        <v>8331</v>
      </c>
      <c r="R1099" s="11" t="s">
        <v>8332</v>
      </c>
      <c r="S1099" s="21">
        <f t="shared" si="70"/>
        <v>41660.792557870373</v>
      </c>
      <c r="T1099" s="21">
        <f t="shared" si="71"/>
        <v>41700.792557870373</v>
      </c>
    </row>
    <row r="1100" spans="1:20" ht="33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 s="11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6" t="s">
        <v>8331</v>
      </c>
      <c r="R1100" s="11" t="s">
        <v>8332</v>
      </c>
      <c r="S1100" s="21">
        <f t="shared" si="70"/>
        <v>41712.762673611112</v>
      </c>
      <c r="T1100" s="21">
        <f t="shared" si="71"/>
        <v>41742.762673611112</v>
      </c>
    </row>
    <row r="1101" spans="1:20" ht="49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 s="1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6" t="s">
        <v>8331</v>
      </c>
      <c r="R1101" s="11" t="s">
        <v>8332</v>
      </c>
      <c r="S1101" s="21">
        <f t="shared" si="70"/>
        <v>42107.836435185185</v>
      </c>
      <c r="T1101" s="21">
        <f t="shared" si="71"/>
        <v>42137.836435185185</v>
      </c>
    </row>
    <row r="1102" spans="1:20" ht="49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 s="11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6" t="s">
        <v>8331</v>
      </c>
      <c r="R1102" s="11" t="s">
        <v>8332</v>
      </c>
      <c r="S1102" s="21">
        <f t="shared" si="70"/>
        <v>42384.110775462963</v>
      </c>
      <c r="T1102" s="21">
        <f t="shared" si="71"/>
        <v>42414.110775462963</v>
      </c>
    </row>
    <row r="1103" spans="1:20" ht="33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 s="11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6" t="s">
        <v>8331</v>
      </c>
      <c r="R1103" s="11" t="s">
        <v>8332</v>
      </c>
      <c r="S1103" s="21">
        <f t="shared" si="70"/>
        <v>42538.77243055556</v>
      </c>
      <c r="T1103" s="21">
        <f t="shared" si="71"/>
        <v>42565.758333333331</v>
      </c>
    </row>
    <row r="1104" spans="1:20" ht="49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 s="11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6" t="s">
        <v>8331</v>
      </c>
      <c r="R1104" s="11" t="s">
        <v>8332</v>
      </c>
      <c r="S1104" s="21">
        <f t="shared" si="70"/>
        <v>41577.045428240745</v>
      </c>
      <c r="T1104" s="21">
        <f t="shared" si="71"/>
        <v>41617.249305555553</v>
      </c>
    </row>
    <row r="1105" spans="1:20" ht="49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 s="11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6" t="s">
        <v>8331</v>
      </c>
      <c r="R1105" s="11" t="s">
        <v>8332</v>
      </c>
      <c r="S1105" s="21">
        <f t="shared" si="70"/>
        <v>42479.22210648148</v>
      </c>
      <c r="T1105" s="21">
        <f t="shared" si="71"/>
        <v>42539.22210648148</v>
      </c>
    </row>
    <row r="1106" spans="1:20" ht="49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 s="11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6" t="s">
        <v>8331</v>
      </c>
      <c r="R1106" s="11" t="s">
        <v>8332</v>
      </c>
      <c r="S1106" s="21">
        <f t="shared" si="70"/>
        <v>41771.40996527778</v>
      </c>
      <c r="T1106" s="21">
        <f t="shared" si="71"/>
        <v>41801.40996527778</v>
      </c>
    </row>
    <row r="1107" spans="1:20" ht="49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 s="11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6" t="s">
        <v>8331</v>
      </c>
      <c r="R1107" s="11" t="s">
        <v>8332</v>
      </c>
      <c r="S1107" s="21">
        <f t="shared" si="70"/>
        <v>41692.135729166665</v>
      </c>
      <c r="T1107" s="21">
        <f t="shared" si="71"/>
        <v>41722.0940625</v>
      </c>
    </row>
    <row r="1108" spans="1:20" ht="49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 s="11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6" t="s">
        <v>8331</v>
      </c>
      <c r="R1108" s="11" t="s">
        <v>8332</v>
      </c>
      <c r="S1108" s="21">
        <f t="shared" si="70"/>
        <v>40973.740451388891</v>
      </c>
      <c r="T1108" s="21">
        <f t="shared" si="71"/>
        <v>41003.698784722219</v>
      </c>
    </row>
    <row r="1109" spans="1:20" ht="65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 s="11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6" t="s">
        <v>8331</v>
      </c>
      <c r="R1109" s="11" t="s">
        <v>8332</v>
      </c>
      <c r="S1109" s="21">
        <f t="shared" si="70"/>
        <v>41813.861388888887</v>
      </c>
      <c r="T1109" s="21">
        <f t="shared" si="71"/>
        <v>41843.861388888887</v>
      </c>
    </row>
    <row r="1110" spans="1:20" ht="49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 s="11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6" t="s">
        <v>8331</v>
      </c>
      <c r="R1110" s="11" t="s">
        <v>8332</v>
      </c>
      <c r="S1110" s="21">
        <f t="shared" si="70"/>
        <v>40952.636979166666</v>
      </c>
      <c r="T1110" s="21">
        <f t="shared" si="71"/>
        <v>41012.595312500001</v>
      </c>
    </row>
    <row r="1111" spans="1:20" ht="49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 s="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6" t="s">
        <v>8331</v>
      </c>
      <c r="R1111" s="11" t="s">
        <v>8332</v>
      </c>
      <c r="S1111" s="21">
        <f t="shared" si="70"/>
        <v>42662.752199074079</v>
      </c>
      <c r="T1111" s="21">
        <f t="shared" si="71"/>
        <v>42692.793865740736</v>
      </c>
    </row>
    <row r="1112" spans="1:20" ht="49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 s="11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6" t="s">
        <v>8331</v>
      </c>
      <c r="R1112" s="11" t="s">
        <v>8332</v>
      </c>
      <c r="S1112" s="21">
        <f t="shared" si="70"/>
        <v>41220.933124999996</v>
      </c>
      <c r="T1112" s="21">
        <f t="shared" si="71"/>
        <v>41250.933124999996</v>
      </c>
    </row>
    <row r="1113" spans="1:20" ht="49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 s="11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6" t="s">
        <v>8331</v>
      </c>
      <c r="R1113" s="11" t="s">
        <v>8332</v>
      </c>
      <c r="S1113" s="21">
        <f t="shared" si="70"/>
        <v>42347.203587962969</v>
      </c>
      <c r="T1113" s="21">
        <f t="shared" si="71"/>
        <v>42377.203587962969</v>
      </c>
    </row>
    <row r="1114" spans="1:20" ht="49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 s="11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6" t="s">
        <v>8331</v>
      </c>
      <c r="R1114" s="11" t="s">
        <v>8332</v>
      </c>
      <c r="S1114" s="21">
        <f t="shared" si="70"/>
        <v>41963.759386574078</v>
      </c>
      <c r="T1114" s="21">
        <f t="shared" si="71"/>
        <v>42023.354166666672</v>
      </c>
    </row>
    <row r="1115" spans="1:20" ht="49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 s="11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6" t="s">
        <v>8331</v>
      </c>
      <c r="R1115" s="11" t="s">
        <v>8332</v>
      </c>
      <c r="S1115" s="21">
        <f t="shared" si="70"/>
        <v>41835.977083333331</v>
      </c>
      <c r="T1115" s="21">
        <f t="shared" si="71"/>
        <v>41865.977083333331</v>
      </c>
    </row>
    <row r="1116" spans="1:20" ht="49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 s="11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6" t="s">
        <v>8331</v>
      </c>
      <c r="R1116" s="11" t="s">
        <v>8332</v>
      </c>
      <c r="S1116" s="21">
        <f t="shared" si="70"/>
        <v>41526.345914351856</v>
      </c>
      <c r="T1116" s="21">
        <f t="shared" si="71"/>
        <v>41556.345914351856</v>
      </c>
    </row>
    <row r="1117" spans="1:20" ht="49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 s="11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6" t="s">
        <v>8331</v>
      </c>
      <c r="R1117" s="11" t="s">
        <v>8332</v>
      </c>
      <c r="S1117" s="21">
        <f t="shared" si="70"/>
        <v>42429.695543981477</v>
      </c>
      <c r="T1117" s="21">
        <f t="shared" si="71"/>
        <v>42459.653877314813</v>
      </c>
    </row>
    <row r="1118" spans="1:20" ht="33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 s="11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6" t="s">
        <v>8331</v>
      </c>
      <c r="R1118" s="11" t="s">
        <v>8332</v>
      </c>
      <c r="S1118" s="21">
        <f t="shared" si="70"/>
        <v>41009.847314814811</v>
      </c>
      <c r="T1118" s="21">
        <f t="shared" si="71"/>
        <v>41069.847314814811</v>
      </c>
    </row>
    <row r="1119" spans="1:20" ht="49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 s="11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6" t="s">
        <v>8331</v>
      </c>
      <c r="R1119" s="11" t="s">
        <v>8332</v>
      </c>
      <c r="S1119" s="21">
        <f t="shared" si="70"/>
        <v>42333.598530092597</v>
      </c>
      <c r="T1119" s="21">
        <f t="shared" si="71"/>
        <v>42363.598530092597</v>
      </c>
    </row>
    <row r="1120" spans="1:20" ht="49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 s="11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6" t="s">
        <v>8331</v>
      </c>
      <c r="R1120" s="11" t="s">
        <v>8332</v>
      </c>
      <c r="S1120" s="21">
        <f t="shared" si="70"/>
        <v>41704.16642361111</v>
      </c>
      <c r="T1120" s="21">
        <f t="shared" si="71"/>
        <v>41734.124756944446</v>
      </c>
    </row>
    <row r="1121" spans="1:20" ht="49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 s="1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6" t="s">
        <v>8331</v>
      </c>
      <c r="R1121" s="11" t="s">
        <v>8332</v>
      </c>
      <c r="S1121" s="21">
        <f t="shared" si="70"/>
        <v>41722.792407407411</v>
      </c>
      <c r="T1121" s="21">
        <f t="shared" si="71"/>
        <v>41735.792407407411</v>
      </c>
    </row>
    <row r="1122" spans="1:20" ht="33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 s="11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6" t="s">
        <v>8331</v>
      </c>
      <c r="R1122" s="11" t="s">
        <v>8332</v>
      </c>
      <c r="S1122" s="21">
        <f t="shared" si="70"/>
        <v>40799.872685185182</v>
      </c>
      <c r="T1122" s="21">
        <f t="shared" si="71"/>
        <v>40844.872685185182</v>
      </c>
    </row>
    <row r="1123" spans="1:20" ht="49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 s="11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6" t="s">
        <v>8331</v>
      </c>
      <c r="R1123" s="11" t="s">
        <v>8332</v>
      </c>
      <c r="S1123" s="21">
        <f t="shared" si="70"/>
        <v>42412.934212962966</v>
      </c>
      <c r="T1123" s="21">
        <f t="shared" si="71"/>
        <v>42442.892546296294</v>
      </c>
    </row>
    <row r="1124" spans="1:20" ht="49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 s="11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6" t="s">
        <v>8331</v>
      </c>
      <c r="R1124" s="11" t="s">
        <v>8332</v>
      </c>
      <c r="S1124" s="21">
        <f t="shared" si="70"/>
        <v>41410.703993055555</v>
      </c>
      <c r="T1124" s="21">
        <f t="shared" si="71"/>
        <v>41424.703993055555</v>
      </c>
    </row>
    <row r="1125" spans="1:20" ht="49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 s="11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6" t="s">
        <v>8331</v>
      </c>
      <c r="R1125" s="11" t="s">
        <v>8332</v>
      </c>
      <c r="S1125" s="21">
        <f t="shared" si="70"/>
        <v>41718.5237037037</v>
      </c>
      <c r="T1125" s="21">
        <f t="shared" si="71"/>
        <v>41748.5237037037</v>
      </c>
    </row>
    <row r="1126" spans="1:20" ht="49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 s="11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6" t="s">
        <v>8331</v>
      </c>
      <c r="R1126" s="11" t="s">
        <v>8333</v>
      </c>
      <c r="S1126" s="21">
        <f t="shared" si="70"/>
        <v>42094.667256944449</v>
      </c>
      <c r="T1126" s="21">
        <f t="shared" si="71"/>
        <v>42124.667256944449</v>
      </c>
    </row>
    <row r="1127" spans="1:20" ht="49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 s="11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6" t="s">
        <v>8331</v>
      </c>
      <c r="R1127" s="11" t="s">
        <v>8333</v>
      </c>
      <c r="S1127" s="21">
        <f t="shared" si="70"/>
        <v>42212.624189814815</v>
      </c>
      <c r="T1127" s="21">
        <f t="shared" si="71"/>
        <v>42272.624189814815</v>
      </c>
    </row>
    <row r="1128" spans="1:20" ht="33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 s="11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6" t="s">
        <v>8331</v>
      </c>
      <c r="R1128" s="11" t="s">
        <v>8333</v>
      </c>
      <c r="S1128" s="21">
        <f t="shared" si="70"/>
        <v>42535.327476851846</v>
      </c>
      <c r="T1128" s="21">
        <f t="shared" si="71"/>
        <v>42565.327476851846</v>
      </c>
    </row>
    <row r="1129" spans="1:20" ht="65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 s="11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6" t="s">
        <v>8331</v>
      </c>
      <c r="R1129" s="11" t="s">
        <v>8333</v>
      </c>
      <c r="S1129" s="21">
        <f t="shared" si="70"/>
        <v>41926.854166666664</v>
      </c>
      <c r="T1129" s="21">
        <f t="shared" si="71"/>
        <v>41957.895833333328</v>
      </c>
    </row>
    <row r="1130" spans="1:20" ht="21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 s="11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6" t="s">
        <v>8331</v>
      </c>
      <c r="R1130" s="11" t="s">
        <v>8333</v>
      </c>
      <c r="S1130" s="21">
        <f t="shared" si="70"/>
        <v>41828.649502314816</v>
      </c>
      <c r="T1130" s="21">
        <f t="shared" si="71"/>
        <v>41858.649502314816</v>
      </c>
    </row>
    <row r="1131" spans="1:20" ht="49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 s="1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6" t="s">
        <v>8331</v>
      </c>
      <c r="R1131" s="11" t="s">
        <v>8333</v>
      </c>
      <c r="S1131" s="21">
        <f t="shared" si="70"/>
        <v>42496.264965277776</v>
      </c>
      <c r="T1131" s="21">
        <f t="shared" si="71"/>
        <v>42526.264965277776</v>
      </c>
    </row>
    <row r="1132" spans="1:20" ht="49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 s="11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6" t="s">
        <v>8331</v>
      </c>
      <c r="R1132" s="11" t="s">
        <v>8333</v>
      </c>
      <c r="S1132" s="21">
        <f t="shared" si="70"/>
        <v>41908.996527777781</v>
      </c>
      <c r="T1132" s="21">
        <f t="shared" si="71"/>
        <v>41969.038194444445</v>
      </c>
    </row>
    <row r="1133" spans="1:20" ht="49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 s="11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6" t="s">
        <v>8331</v>
      </c>
      <c r="R1133" s="11" t="s">
        <v>8333</v>
      </c>
      <c r="S1133" s="21">
        <f t="shared" si="70"/>
        <v>42332.908194444448</v>
      </c>
      <c r="T1133" s="21">
        <f t="shared" si="71"/>
        <v>42362.908194444448</v>
      </c>
    </row>
    <row r="1134" spans="1:20" ht="49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 s="11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6" t="s">
        <v>8331</v>
      </c>
      <c r="R1134" s="11" t="s">
        <v>8333</v>
      </c>
      <c r="S1134" s="21">
        <f t="shared" si="70"/>
        <v>42706.115405092598</v>
      </c>
      <c r="T1134" s="21">
        <f t="shared" si="71"/>
        <v>42736.115405092598</v>
      </c>
    </row>
    <row r="1135" spans="1:20" ht="49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 s="11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6" t="s">
        <v>8331</v>
      </c>
      <c r="R1135" s="11" t="s">
        <v>8333</v>
      </c>
      <c r="S1135" s="21">
        <f t="shared" si="70"/>
        <v>41821.407187500001</v>
      </c>
      <c r="T1135" s="21">
        <f t="shared" si="71"/>
        <v>41851.407187500001</v>
      </c>
    </row>
    <row r="1136" spans="1:20" ht="49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 s="11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6" t="s">
        <v>8331</v>
      </c>
      <c r="R1136" s="11" t="s">
        <v>8333</v>
      </c>
      <c r="S1136" s="21">
        <f t="shared" si="70"/>
        <v>41958.285046296296</v>
      </c>
      <c r="T1136" s="21">
        <f t="shared" si="71"/>
        <v>41972.189583333333</v>
      </c>
    </row>
    <row r="1137" spans="1:20" ht="65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 s="11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6" t="s">
        <v>8331</v>
      </c>
      <c r="R1137" s="11" t="s">
        <v>8333</v>
      </c>
      <c r="S1137" s="21">
        <f t="shared" si="70"/>
        <v>42558.989513888882</v>
      </c>
      <c r="T1137" s="21">
        <f t="shared" si="71"/>
        <v>42588.989513888882</v>
      </c>
    </row>
    <row r="1138" spans="1:20" ht="49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 s="11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6" t="s">
        <v>8331</v>
      </c>
      <c r="R1138" s="11" t="s">
        <v>8333</v>
      </c>
      <c r="S1138" s="21">
        <f t="shared" si="70"/>
        <v>42327.671631944439</v>
      </c>
      <c r="T1138" s="21">
        <f t="shared" si="71"/>
        <v>42357.671631944439</v>
      </c>
    </row>
    <row r="1139" spans="1:20" ht="49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 s="11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6" t="s">
        <v>8331</v>
      </c>
      <c r="R1139" s="11" t="s">
        <v>8333</v>
      </c>
      <c r="S1139" s="21">
        <f t="shared" si="70"/>
        <v>42453.819687499999</v>
      </c>
      <c r="T1139" s="21">
        <f t="shared" si="71"/>
        <v>42483.819687499999</v>
      </c>
    </row>
    <row r="1140" spans="1:20" ht="49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 s="11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6" t="s">
        <v>8331</v>
      </c>
      <c r="R1140" s="11" t="s">
        <v>8333</v>
      </c>
      <c r="S1140" s="21">
        <f t="shared" si="70"/>
        <v>42736.9066087963</v>
      </c>
      <c r="T1140" s="21">
        <f t="shared" si="71"/>
        <v>42756.9066087963</v>
      </c>
    </row>
    <row r="1141" spans="1:20" ht="49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 s="1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6" t="s">
        <v>8331</v>
      </c>
      <c r="R1141" s="11" t="s">
        <v>8333</v>
      </c>
      <c r="S1141" s="21">
        <f t="shared" si="70"/>
        <v>41975.347523148142</v>
      </c>
      <c r="T1141" s="21">
        <f t="shared" si="71"/>
        <v>42005.347523148142</v>
      </c>
    </row>
    <row r="1142" spans="1:20" ht="49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 s="11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6" t="s">
        <v>8331</v>
      </c>
      <c r="R1142" s="11" t="s">
        <v>8333</v>
      </c>
      <c r="S1142" s="21">
        <f t="shared" si="70"/>
        <v>42192.462048611109</v>
      </c>
      <c r="T1142" s="21">
        <f t="shared" si="71"/>
        <v>42222.462048611109</v>
      </c>
    </row>
    <row r="1143" spans="1:20" ht="21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 s="11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6" t="s">
        <v>8331</v>
      </c>
      <c r="R1143" s="11" t="s">
        <v>8333</v>
      </c>
      <c r="S1143" s="21">
        <f t="shared" si="70"/>
        <v>42164.699652777781</v>
      </c>
      <c r="T1143" s="21">
        <f t="shared" si="71"/>
        <v>42194.699652777781</v>
      </c>
    </row>
    <row r="1144" spans="1:20" ht="49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 s="11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6" t="s">
        <v>8331</v>
      </c>
      <c r="R1144" s="11" t="s">
        <v>8333</v>
      </c>
      <c r="S1144" s="21">
        <f t="shared" si="70"/>
        <v>42022.006099537044</v>
      </c>
      <c r="T1144" s="21">
        <f t="shared" si="71"/>
        <v>42052.006099537044</v>
      </c>
    </row>
    <row r="1145" spans="1:20" ht="49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 s="11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6" t="s">
        <v>8331</v>
      </c>
      <c r="R1145" s="11" t="s">
        <v>8333</v>
      </c>
      <c r="S1145" s="21">
        <f t="shared" si="70"/>
        <v>42325.19358796296</v>
      </c>
      <c r="T1145" s="21">
        <f t="shared" si="71"/>
        <v>42355.19358796296</v>
      </c>
    </row>
    <row r="1146" spans="1:20" ht="49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 s="11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6" t="s">
        <v>8334</v>
      </c>
      <c r="R1146" s="11" t="s">
        <v>8335</v>
      </c>
      <c r="S1146" s="21">
        <f t="shared" si="70"/>
        <v>42093.181944444441</v>
      </c>
      <c r="T1146" s="21">
        <f t="shared" si="71"/>
        <v>42123.181944444441</v>
      </c>
    </row>
    <row r="1147" spans="1:20" ht="49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 s="11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6" t="s">
        <v>8334</v>
      </c>
      <c r="R1147" s="11" t="s">
        <v>8335</v>
      </c>
      <c r="S1147" s="21">
        <f t="shared" si="70"/>
        <v>41854.747592592597</v>
      </c>
      <c r="T1147" s="21">
        <f t="shared" si="71"/>
        <v>41914.747592592597</v>
      </c>
    </row>
    <row r="1148" spans="1:20" ht="33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 s="11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6" t="s">
        <v>8334</v>
      </c>
      <c r="R1148" s="11" t="s">
        <v>8335</v>
      </c>
      <c r="S1148" s="21">
        <f t="shared" si="70"/>
        <v>41723.9533912037</v>
      </c>
      <c r="T1148" s="21">
        <f t="shared" si="71"/>
        <v>41761.9533912037</v>
      </c>
    </row>
    <row r="1149" spans="1:20" ht="49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 s="11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6" t="s">
        <v>8334</v>
      </c>
      <c r="R1149" s="11" t="s">
        <v>8335</v>
      </c>
      <c r="S1149" s="21">
        <f t="shared" si="70"/>
        <v>41871.972025462965</v>
      </c>
      <c r="T1149" s="21">
        <f t="shared" si="71"/>
        <v>41931.972025462965</v>
      </c>
    </row>
    <row r="1150" spans="1:20" ht="33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 s="11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6" t="s">
        <v>8334</v>
      </c>
      <c r="R1150" s="11" t="s">
        <v>8335</v>
      </c>
      <c r="S1150" s="21">
        <f t="shared" si="70"/>
        <v>42675.171076388884</v>
      </c>
      <c r="T1150" s="21">
        <f t="shared" si="71"/>
        <v>42705.212743055556</v>
      </c>
    </row>
    <row r="1151" spans="1:20" ht="33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 s="1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6" t="s">
        <v>8334</v>
      </c>
      <c r="R1151" s="11" t="s">
        <v>8335</v>
      </c>
      <c r="S1151" s="21">
        <f t="shared" si="70"/>
        <v>42507.71025462963</v>
      </c>
      <c r="T1151" s="21">
        <f t="shared" si="71"/>
        <v>42537.71025462963</v>
      </c>
    </row>
    <row r="1152" spans="1:20" ht="33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 s="11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6" t="s">
        <v>8334</v>
      </c>
      <c r="R1152" s="11" t="s">
        <v>8335</v>
      </c>
      <c r="S1152" s="21">
        <f t="shared" si="70"/>
        <v>42317.954571759255</v>
      </c>
      <c r="T1152" s="21">
        <f t="shared" si="71"/>
        <v>42377.954571759255</v>
      </c>
    </row>
    <row r="1153" spans="1:20" ht="49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 s="11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6" t="s">
        <v>8334</v>
      </c>
      <c r="R1153" s="11" t="s">
        <v>8335</v>
      </c>
      <c r="S1153" s="21">
        <f t="shared" si="70"/>
        <v>42224.102581018517</v>
      </c>
      <c r="T1153" s="21">
        <f t="shared" si="71"/>
        <v>42254.102581018517</v>
      </c>
    </row>
    <row r="1154" spans="1:20" ht="21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 s="11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>
        <f t="shared" si="69"/>
        <v>60.73</v>
      </c>
      <c r="Q1154" s="16" t="s">
        <v>8334</v>
      </c>
      <c r="R1154" s="11" t="s">
        <v>8335</v>
      </c>
      <c r="S1154" s="21">
        <f t="shared" si="70"/>
        <v>42109.709629629629</v>
      </c>
      <c r="T1154" s="21">
        <f t="shared" si="71"/>
        <v>42139.709629629629</v>
      </c>
    </row>
    <row r="1155" spans="1:20" ht="33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 s="11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>
        <f t="shared" ref="P1155:P1218" si="73">IFERROR(ROUND(E1155/L1155,2),0)</f>
        <v>50</v>
      </c>
      <c r="Q1155" s="16" t="s">
        <v>8334</v>
      </c>
      <c r="R1155" s="11" t="s">
        <v>8335</v>
      </c>
      <c r="S1155" s="21">
        <f t="shared" ref="S1155:S1218" si="74">(((J1155/60)/60)/24)+DATE(1970,1,1)</f>
        <v>42143.714178240742</v>
      </c>
      <c r="T1155" s="21">
        <f t="shared" ref="T1155:T1218" si="75">(((I1155/60)/60)/24)+DATE(1970,1,1)</f>
        <v>42173.714178240742</v>
      </c>
    </row>
    <row r="1156" spans="1:20" ht="49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 s="11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6" t="s">
        <v>8334</v>
      </c>
      <c r="R1156" s="11" t="s">
        <v>8335</v>
      </c>
      <c r="S1156" s="21">
        <f t="shared" si="74"/>
        <v>42223.108865740738</v>
      </c>
      <c r="T1156" s="21">
        <f t="shared" si="75"/>
        <v>42253.108865740738</v>
      </c>
    </row>
    <row r="1157" spans="1:20" ht="49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 s="11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6" t="s">
        <v>8334</v>
      </c>
      <c r="R1157" s="11" t="s">
        <v>8335</v>
      </c>
      <c r="S1157" s="21">
        <f t="shared" si="74"/>
        <v>41835.763981481483</v>
      </c>
      <c r="T1157" s="21">
        <f t="shared" si="75"/>
        <v>41865.763981481483</v>
      </c>
    </row>
    <row r="1158" spans="1:20" ht="49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 s="11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6" t="s">
        <v>8334</v>
      </c>
      <c r="R1158" s="11" t="s">
        <v>8335</v>
      </c>
      <c r="S1158" s="21">
        <f t="shared" si="74"/>
        <v>42029.07131944444</v>
      </c>
      <c r="T1158" s="21">
        <f t="shared" si="75"/>
        <v>42059.07131944444</v>
      </c>
    </row>
    <row r="1159" spans="1:20" ht="49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 s="11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6" t="s">
        <v>8334</v>
      </c>
      <c r="R1159" s="11" t="s">
        <v>8335</v>
      </c>
      <c r="S1159" s="21">
        <f t="shared" si="74"/>
        <v>41918.628240740742</v>
      </c>
      <c r="T1159" s="21">
        <f t="shared" si="75"/>
        <v>41978.669907407413</v>
      </c>
    </row>
    <row r="1160" spans="1:20" ht="49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 s="11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6" t="s">
        <v>8334</v>
      </c>
      <c r="R1160" s="11" t="s">
        <v>8335</v>
      </c>
      <c r="S1160" s="21">
        <f t="shared" si="74"/>
        <v>41952.09175925926</v>
      </c>
      <c r="T1160" s="21">
        <f t="shared" si="75"/>
        <v>41982.09175925926</v>
      </c>
    </row>
    <row r="1161" spans="1:20" ht="49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 s="1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6" t="s">
        <v>8334</v>
      </c>
      <c r="R1161" s="11" t="s">
        <v>8335</v>
      </c>
      <c r="S1161" s="21">
        <f t="shared" si="74"/>
        <v>42154.726446759261</v>
      </c>
      <c r="T1161" s="21">
        <f t="shared" si="75"/>
        <v>42185.65625</v>
      </c>
    </row>
    <row r="1162" spans="1:20" ht="49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 s="11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6" t="s">
        <v>8334</v>
      </c>
      <c r="R1162" s="11" t="s">
        <v>8335</v>
      </c>
      <c r="S1162" s="21">
        <f t="shared" si="74"/>
        <v>42061.154930555553</v>
      </c>
      <c r="T1162" s="21">
        <f t="shared" si="75"/>
        <v>42091.113263888896</v>
      </c>
    </row>
    <row r="1163" spans="1:20" ht="49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 s="11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6" t="s">
        <v>8334</v>
      </c>
      <c r="R1163" s="11" t="s">
        <v>8335</v>
      </c>
      <c r="S1163" s="21">
        <f t="shared" si="74"/>
        <v>42122.629502314812</v>
      </c>
      <c r="T1163" s="21">
        <f t="shared" si="75"/>
        <v>42143.629502314812</v>
      </c>
    </row>
    <row r="1164" spans="1:20" ht="49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 s="11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6" t="s">
        <v>8334</v>
      </c>
      <c r="R1164" s="11" t="s">
        <v>8335</v>
      </c>
      <c r="S1164" s="21">
        <f t="shared" si="74"/>
        <v>41876.683611111112</v>
      </c>
      <c r="T1164" s="21">
        <f t="shared" si="75"/>
        <v>41907.683611111112</v>
      </c>
    </row>
    <row r="1165" spans="1:20" ht="49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 s="11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6" t="s">
        <v>8334</v>
      </c>
      <c r="R1165" s="11" t="s">
        <v>8335</v>
      </c>
      <c r="S1165" s="21">
        <f t="shared" si="74"/>
        <v>41830.723611111112</v>
      </c>
      <c r="T1165" s="21">
        <f t="shared" si="75"/>
        <v>41860.723611111112</v>
      </c>
    </row>
    <row r="1166" spans="1:20" ht="65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 s="11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6" t="s">
        <v>8334</v>
      </c>
      <c r="R1166" s="11" t="s">
        <v>8335</v>
      </c>
      <c r="S1166" s="21">
        <f t="shared" si="74"/>
        <v>42509.724328703705</v>
      </c>
      <c r="T1166" s="21">
        <f t="shared" si="75"/>
        <v>42539.724328703705</v>
      </c>
    </row>
    <row r="1167" spans="1:20" ht="49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 s="11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6" t="s">
        <v>8334</v>
      </c>
      <c r="R1167" s="11" t="s">
        <v>8335</v>
      </c>
      <c r="S1167" s="21">
        <f t="shared" si="74"/>
        <v>41792.214467592588</v>
      </c>
      <c r="T1167" s="21">
        <f t="shared" si="75"/>
        <v>41826.214467592588</v>
      </c>
    </row>
    <row r="1168" spans="1:20" ht="49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 s="11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6" t="s">
        <v>8334</v>
      </c>
      <c r="R1168" s="11" t="s">
        <v>8335</v>
      </c>
      <c r="S1168" s="21">
        <f t="shared" si="74"/>
        <v>42150.485439814816</v>
      </c>
      <c r="T1168" s="21">
        <f t="shared" si="75"/>
        <v>42181.166666666672</v>
      </c>
    </row>
    <row r="1169" spans="1:20" ht="49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 s="11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6" t="s">
        <v>8334</v>
      </c>
      <c r="R1169" s="11" t="s">
        <v>8335</v>
      </c>
      <c r="S1169" s="21">
        <f t="shared" si="74"/>
        <v>41863.734895833331</v>
      </c>
      <c r="T1169" s="21">
        <f t="shared" si="75"/>
        <v>41894.734895833331</v>
      </c>
    </row>
    <row r="1170" spans="1:20" ht="49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 s="11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6" t="s">
        <v>8334</v>
      </c>
      <c r="R1170" s="11" t="s">
        <v>8335</v>
      </c>
      <c r="S1170" s="21">
        <f t="shared" si="74"/>
        <v>42605.053993055553</v>
      </c>
      <c r="T1170" s="21">
        <f t="shared" si="75"/>
        <v>42635.053993055553</v>
      </c>
    </row>
    <row r="1171" spans="1:20" ht="49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 s="1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6" t="s">
        <v>8334</v>
      </c>
      <c r="R1171" s="11" t="s">
        <v>8335</v>
      </c>
      <c r="S1171" s="21">
        <f t="shared" si="74"/>
        <v>42027.353738425925</v>
      </c>
      <c r="T1171" s="21">
        <f t="shared" si="75"/>
        <v>42057.353738425925</v>
      </c>
    </row>
    <row r="1172" spans="1:20" ht="49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 s="11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6" t="s">
        <v>8334</v>
      </c>
      <c r="R1172" s="11" t="s">
        <v>8335</v>
      </c>
      <c r="S1172" s="21">
        <f t="shared" si="74"/>
        <v>42124.893182870372</v>
      </c>
      <c r="T1172" s="21">
        <f t="shared" si="75"/>
        <v>42154.893182870372</v>
      </c>
    </row>
    <row r="1173" spans="1:20" ht="33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 s="11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6" t="s">
        <v>8334</v>
      </c>
      <c r="R1173" s="11" t="s">
        <v>8335</v>
      </c>
      <c r="S1173" s="21">
        <f t="shared" si="74"/>
        <v>41938.804710648146</v>
      </c>
      <c r="T1173" s="21">
        <f t="shared" si="75"/>
        <v>41956.846377314811</v>
      </c>
    </row>
    <row r="1174" spans="1:20" ht="21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 s="11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6" t="s">
        <v>8334</v>
      </c>
      <c r="R1174" s="11" t="s">
        <v>8335</v>
      </c>
      <c r="S1174" s="21">
        <f t="shared" si="74"/>
        <v>41841.682314814818</v>
      </c>
      <c r="T1174" s="21">
        <f t="shared" si="75"/>
        <v>41871.682314814818</v>
      </c>
    </row>
    <row r="1175" spans="1:20" ht="49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 s="11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6" t="s">
        <v>8334</v>
      </c>
      <c r="R1175" s="11" t="s">
        <v>8335</v>
      </c>
      <c r="S1175" s="21">
        <f t="shared" si="74"/>
        <v>42184.185844907406</v>
      </c>
      <c r="T1175" s="21">
        <f t="shared" si="75"/>
        <v>42219.185844907406</v>
      </c>
    </row>
    <row r="1176" spans="1:20" ht="49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 s="11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6" t="s">
        <v>8334</v>
      </c>
      <c r="R1176" s="11" t="s">
        <v>8335</v>
      </c>
      <c r="S1176" s="21">
        <f t="shared" si="74"/>
        <v>42468.84174768519</v>
      </c>
      <c r="T1176" s="21">
        <f t="shared" si="75"/>
        <v>42498.84174768519</v>
      </c>
    </row>
    <row r="1177" spans="1:20" ht="49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 s="11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6" t="s">
        <v>8334</v>
      </c>
      <c r="R1177" s="11" t="s">
        <v>8335</v>
      </c>
      <c r="S1177" s="21">
        <f t="shared" si="74"/>
        <v>42170.728460648148</v>
      </c>
      <c r="T1177" s="21">
        <f t="shared" si="75"/>
        <v>42200.728460648148</v>
      </c>
    </row>
    <row r="1178" spans="1:20" ht="65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 s="11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6" t="s">
        <v>8334</v>
      </c>
      <c r="R1178" s="11" t="s">
        <v>8335</v>
      </c>
      <c r="S1178" s="21">
        <f t="shared" si="74"/>
        <v>42746.019652777773</v>
      </c>
      <c r="T1178" s="21">
        <f t="shared" si="75"/>
        <v>42800.541666666672</v>
      </c>
    </row>
    <row r="1179" spans="1:20" ht="49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 s="11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6" t="s">
        <v>8334</v>
      </c>
      <c r="R1179" s="11" t="s">
        <v>8335</v>
      </c>
      <c r="S1179" s="21">
        <f t="shared" si="74"/>
        <v>41897.660833333335</v>
      </c>
      <c r="T1179" s="21">
        <f t="shared" si="75"/>
        <v>41927.660833333335</v>
      </c>
    </row>
    <row r="1180" spans="1:20" ht="49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 s="11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6" t="s">
        <v>8334</v>
      </c>
      <c r="R1180" s="11" t="s">
        <v>8335</v>
      </c>
      <c r="S1180" s="21">
        <f t="shared" si="74"/>
        <v>41837.905694444446</v>
      </c>
      <c r="T1180" s="21">
        <f t="shared" si="75"/>
        <v>41867.905694444446</v>
      </c>
    </row>
    <row r="1181" spans="1:20" ht="49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 s="1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6" t="s">
        <v>8334</v>
      </c>
      <c r="R1181" s="11" t="s">
        <v>8335</v>
      </c>
      <c r="S1181" s="21">
        <f t="shared" si="74"/>
        <v>42275.720219907409</v>
      </c>
      <c r="T1181" s="21">
        <f t="shared" si="75"/>
        <v>42305.720219907409</v>
      </c>
    </row>
    <row r="1182" spans="1:20" ht="33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 s="11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6" t="s">
        <v>8334</v>
      </c>
      <c r="R1182" s="11" t="s">
        <v>8335</v>
      </c>
      <c r="S1182" s="21">
        <f t="shared" si="74"/>
        <v>41781.806875000002</v>
      </c>
      <c r="T1182" s="21">
        <f t="shared" si="75"/>
        <v>41818.806875000002</v>
      </c>
    </row>
    <row r="1183" spans="1:20" ht="21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 s="11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6" t="s">
        <v>8334</v>
      </c>
      <c r="R1183" s="11" t="s">
        <v>8335</v>
      </c>
      <c r="S1183" s="21">
        <f t="shared" si="74"/>
        <v>42034.339363425926</v>
      </c>
      <c r="T1183" s="21">
        <f t="shared" si="75"/>
        <v>42064.339363425926</v>
      </c>
    </row>
    <row r="1184" spans="1:20" ht="49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 s="11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6" t="s">
        <v>8334</v>
      </c>
      <c r="R1184" s="11" t="s">
        <v>8335</v>
      </c>
      <c r="S1184" s="21">
        <f t="shared" si="74"/>
        <v>42728.827407407407</v>
      </c>
      <c r="T1184" s="21">
        <f t="shared" si="75"/>
        <v>42747.695833333331</v>
      </c>
    </row>
    <row r="1185" spans="1:20" ht="49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 s="11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6" t="s">
        <v>8334</v>
      </c>
      <c r="R1185" s="11" t="s">
        <v>8335</v>
      </c>
      <c r="S1185" s="21">
        <f t="shared" si="74"/>
        <v>42656.86137731481</v>
      </c>
      <c r="T1185" s="21">
        <f t="shared" si="75"/>
        <v>42676.165972222225</v>
      </c>
    </row>
    <row r="1186" spans="1:20" ht="49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 s="11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6" t="s">
        <v>8336</v>
      </c>
      <c r="R1186" s="11" t="s">
        <v>8337</v>
      </c>
      <c r="S1186" s="21">
        <f t="shared" si="74"/>
        <v>42741.599664351852</v>
      </c>
      <c r="T1186" s="21">
        <f t="shared" si="75"/>
        <v>42772.599664351852</v>
      </c>
    </row>
    <row r="1187" spans="1:20" ht="49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 s="11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6" t="s">
        <v>8336</v>
      </c>
      <c r="R1187" s="11" t="s">
        <v>8337</v>
      </c>
      <c r="S1187" s="21">
        <f t="shared" si="74"/>
        <v>42130.865150462967</v>
      </c>
      <c r="T1187" s="21">
        <f t="shared" si="75"/>
        <v>42163.166666666672</v>
      </c>
    </row>
    <row r="1188" spans="1:20" ht="49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 s="11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6" t="s">
        <v>8336</v>
      </c>
      <c r="R1188" s="11" t="s">
        <v>8337</v>
      </c>
      <c r="S1188" s="21">
        <f t="shared" si="74"/>
        <v>42123.86336805555</v>
      </c>
      <c r="T1188" s="21">
        <f t="shared" si="75"/>
        <v>42156.945833333331</v>
      </c>
    </row>
    <row r="1189" spans="1:20" ht="49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 s="11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6" t="s">
        <v>8336</v>
      </c>
      <c r="R1189" s="11" t="s">
        <v>8337</v>
      </c>
      <c r="S1189" s="21">
        <f t="shared" si="74"/>
        <v>42109.894942129627</v>
      </c>
      <c r="T1189" s="21">
        <f t="shared" si="75"/>
        <v>42141.75</v>
      </c>
    </row>
    <row r="1190" spans="1:20" ht="49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 s="11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6" t="s">
        <v>8336</v>
      </c>
      <c r="R1190" s="11" t="s">
        <v>8337</v>
      </c>
      <c r="S1190" s="21">
        <f t="shared" si="74"/>
        <v>42711.700694444444</v>
      </c>
      <c r="T1190" s="21">
        <f t="shared" si="75"/>
        <v>42732.700694444444</v>
      </c>
    </row>
    <row r="1191" spans="1:20" ht="49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 s="1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6" t="s">
        <v>8336</v>
      </c>
      <c r="R1191" s="11" t="s">
        <v>8337</v>
      </c>
      <c r="S1191" s="21">
        <f t="shared" si="74"/>
        <v>42529.979108796295</v>
      </c>
      <c r="T1191" s="21">
        <f t="shared" si="75"/>
        <v>42550.979108796295</v>
      </c>
    </row>
    <row r="1192" spans="1:20" ht="33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 s="11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6" t="s">
        <v>8336</v>
      </c>
      <c r="R1192" s="11" t="s">
        <v>8337</v>
      </c>
      <c r="S1192" s="21">
        <f t="shared" si="74"/>
        <v>41852.665798611109</v>
      </c>
      <c r="T1192" s="21">
        <f t="shared" si="75"/>
        <v>41882.665798611109</v>
      </c>
    </row>
    <row r="1193" spans="1:20" ht="49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 s="11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6" t="s">
        <v>8336</v>
      </c>
      <c r="R1193" s="11" t="s">
        <v>8337</v>
      </c>
      <c r="S1193" s="21">
        <f t="shared" si="74"/>
        <v>42419.603703703702</v>
      </c>
      <c r="T1193" s="21">
        <f t="shared" si="75"/>
        <v>42449.562037037031</v>
      </c>
    </row>
    <row r="1194" spans="1:20" ht="33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 s="11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6" t="s">
        <v>8336</v>
      </c>
      <c r="R1194" s="11" t="s">
        <v>8337</v>
      </c>
      <c r="S1194" s="21">
        <f t="shared" si="74"/>
        <v>42747.506689814814</v>
      </c>
      <c r="T1194" s="21">
        <f t="shared" si="75"/>
        <v>42777.506689814814</v>
      </c>
    </row>
    <row r="1195" spans="1:20" ht="49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 s="11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6" t="s">
        <v>8336</v>
      </c>
      <c r="R1195" s="11" t="s">
        <v>8337</v>
      </c>
      <c r="S1195" s="21">
        <f t="shared" si="74"/>
        <v>42409.776076388895</v>
      </c>
      <c r="T1195" s="21">
        <f t="shared" si="75"/>
        <v>42469.734409722223</v>
      </c>
    </row>
    <row r="1196" spans="1:20" ht="49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 s="11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6" t="s">
        <v>8336</v>
      </c>
      <c r="R1196" s="11" t="s">
        <v>8337</v>
      </c>
      <c r="S1196" s="21">
        <f t="shared" si="74"/>
        <v>42072.488182870366</v>
      </c>
      <c r="T1196" s="21">
        <f t="shared" si="75"/>
        <v>42102.488182870366</v>
      </c>
    </row>
    <row r="1197" spans="1:20" ht="65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 s="11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6" t="s">
        <v>8336</v>
      </c>
      <c r="R1197" s="11" t="s">
        <v>8337</v>
      </c>
      <c r="S1197" s="21">
        <f t="shared" si="74"/>
        <v>42298.34783564815</v>
      </c>
      <c r="T1197" s="21">
        <f t="shared" si="75"/>
        <v>42358.375</v>
      </c>
    </row>
    <row r="1198" spans="1:20" ht="33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 s="11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6" t="s">
        <v>8336</v>
      </c>
      <c r="R1198" s="11" t="s">
        <v>8337</v>
      </c>
      <c r="S1198" s="21">
        <f t="shared" si="74"/>
        <v>42326.818738425922</v>
      </c>
      <c r="T1198" s="21">
        <f t="shared" si="75"/>
        <v>42356.818738425922</v>
      </c>
    </row>
    <row r="1199" spans="1:20" ht="49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 s="11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6" t="s">
        <v>8336</v>
      </c>
      <c r="R1199" s="11" t="s">
        <v>8337</v>
      </c>
      <c r="S1199" s="21">
        <f t="shared" si="74"/>
        <v>42503.66474537037</v>
      </c>
      <c r="T1199" s="21">
        <f t="shared" si="75"/>
        <v>42534.249305555553</v>
      </c>
    </row>
    <row r="1200" spans="1:20" ht="49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 s="11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6" t="s">
        <v>8336</v>
      </c>
      <c r="R1200" s="11" t="s">
        <v>8337</v>
      </c>
      <c r="S1200" s="21">
        <f t="shared" si="74"/>
        <v>42333.619050925925</v>
      </c>
      <c r="T1200" s="21">
        <f t="shared" si="75"/>
        <v>42369.125</v>
      </c>
    </row>
    <row r="1201" spans="1:20" ht="49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 s="1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6" t="s">
        <v>8336</v>
      </c>
      <c r="R1201" s="11" t="s">
        <v>8337</v>
      </c>
      <c r="S1201" s="21">
        <f t="shared" si="74"/>
        <v>42161.770833333328</v>
      </c>
      <c r="T1201" s="21">
        <f t="shared" si="75"/>
        <v>42193.770833333328</v>
      </c>
    </row>
    <row r="1202" spans="1:20" ht="49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 s="11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6" t="s">
        <v>8336</v>
      </c>
      <c r="R1202" s="11" t="s">
        <v>8337</v>
      </c>
      <c r="S1202" s="21">
        <f t="shared" si="74"/>
        <v>42089.477500000001</v>
      </c>
      <c r="T1202" s="21">
        <f t="shared" si="75"/>
        <v>42110.477500000001</v>
      </c>
    </row>
    <row r="1203" spans="1:20" ht="49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 s="11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6" t="s">
        <v>8336</v>
      </c>
      <c r="R1203" s="11" t="s">
        <v>8337</v>
      </c>
      <c r="S1203" s="21">
        <f t="shared" si="74"/>
        <v>42536.60701388889</v>
      </c>
      <c r="T1203" s="21">
        <f t="shared" si="75"/>
        <v>42566.60701388889</v>
      </c>
    </row>
    <row r="1204" spans="1:20" ht="49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 s="11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6" t="s">
        <v>8336</v>
      </c>
      <c r="R1204" s="11" t="s">
        <v>8337</v>
      </c>
      <c r="S1204" s="21">
        <f t="shared" si="74"/>
        <v>42152.288819444439</v>
      </c>
      <c r="T1204" s="21">
        <f t="shared" si="75"/>
        <v>42182.288819444439</v>
      </c>
    </row>
    <row r="1205" spans="1:20" ht="49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 s="11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6" t="s">
        <v>8336</v>
      </c>
      <c r="R1205" s="11" t="s">
        <v>8337</v>
      </c>
      <c r="S1205" s="21">
        <f t="shared" si="74"/>
        <v>42125.614895833336</v>
      </c>
      <c r="T1205" s="21">
        <f t="shared" si="75"/>
        <v>42155.614895833336</v>
      </c>
    </row>
    <row r="1206" spans="1:20" ht="49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 s="11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6" t="s">
        <v>8336</v>
      </c>
      <c r="R1206" s="11" t="s">
        <v>8337</v>
      </c>
      <c r="S1206" s="21">
        <f t="shared" si="74"/>
        <v>42297.748067129629</v>
      </c>
      <c r="T1206" s="21">
        <f t="shared" si="75"/>
        <v>42342.208333333328</v>
      </c>
    </row>
    <row r="1207" spans="1:20" ht="49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 s="11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6" t="s">
        <v>8336</v>
      </c>
      <c r="R1207" s="11" t="s">
        <v>8337</v>
      </c>
      <c r="S1207" s="21">
        <f t="shared" si="74"/>
        <v>42138.506377314814</v>
      </c>
      <c r="T1207" s="21">
        <f t="shared" si="75"/>
        <v>42168.506377314814</v>
      </c>
    </row>
    <row r="1208" spans="1:20" ht="49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 s="11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6" t="s">
        <v>8336</v>
      </c>
      <c r="R1208" s="11" t="s">
        <v>8337</v>
      </c>
      <c r="S1208" s="21">
        <f t="shared" si="74"/>
        <v>42772.776076388895</v>
      </c>
      <c r="T1208" s="21">
        <f t="shared" si="75"/>
        <v>42805.561805555553</v>
      </c>
    </row>
    <row r="1209" spans="1:20" ht="33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 s="11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6" t="s">
        <v>8336</v>
      </c>
      <c r="R1209" s="11" t="s">
        <v>8337</v>
      </c>
      <c r="S1209" s="21">
        <f t="shared" si="74"/>
        <v>42430.430243055554</v>
      </c>
      <c r="T1209" s="21">
        <f t="shared" si="75"/>
        <v>42460.416666666672</v>
      </c>
    </row>
    <row r="1210" spans="1:20" ht="49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 s="11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6" t="s">
        <v>8336</v>
      </c>
      <c r="R1210" s="11" t="s">
        <v>8337</v>
      </c>
      <c r="S1210" s="21">
        <f t="shared" si="74"/>
        <v>42423.709074074075</v>
      </c>
      <c r="T1210" s="21">
        <f t="shared" si="75"/>
        <v>42453.667407407411</v>
      </c>
    </row>
    <row r="1211" spans="1:20" ht="49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 s="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6" t="s">
        <v>8336</v>
      </c>
      <c r="R1211" s="11" t="s">
        <v>8337</v>
      </c>
      <c r="S1211" s="21">
        <f t="shared" si="74"/>
        <v>42761.846122685187</v>
      </c>
      <c r="T1211" s="21">
        <f t="shared" si="75"/>
        <v>42791.846122685187</v>
      </c>
    </row>
    <row r="1212" spans="1:20" ht="33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 s="11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6" t="s">
        <v>8336</v>
      </c>
      <c r="R1212" s="11" t="s">
        <v>8337</v>
      </c>
      <c r="S1212" s="21">
        <f t="shared" si="74"/>
        <v>42132.941805555558</v>
      </c>
      <c r="T1212" s="21">
        <f t="shared" si="75"/>
        <v>42155.875</v>
      </c>
    </row>
    <row r="1213" spans="1:20" ht="49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 s="11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6" t="s">
        <v>8336</v>
      </c>
      <c r="R1213" s="11" t="s">
        <v>8337</v>
      </c>
      <c r="S1213" s="21">
        <f t="shared" si="74"/>
        <v>42515.866446759261</v>
      </c>
      <c r="T1213" s="21">
        <f t="shared" si="75"/>
        <v>42530.866446759261</v>
      </c>
    </row>
    <row r="1214" spans="1:20" ht="49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 s="11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6" t="s">
        <v>8336</v>
      </c>
      <c r="R1214" s="11" t="s">
        <v>8337</v>
      </c>
      <c r="S1214" s="21">
        <f t="shared" si="74"/>
        <v>42318.950173611112</v>
      </c>
      <c r="T1214" s="21">
        <f t="shared" si="75"/>
        <v>42335.041666666672</v>
      </c>
    </row>
    <row r="1215" spans="1:20" ht="49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 s="11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6" t="s">
        <v>8336</v>
      </c>
      <c r="R1215" s="11" t="s">
        <v>8337</v>
      </c>
      <c r="S1215" s="21">
        <f t="shared" si="74"/>
        <v>42731.755787037036</v>
      </c>
      <c r="T1215" s="21">
        <f t="shared" si="75"/>
        <v>42766.755787037036</v>
      </c>
    </row>
    <row r="1216" spans="1:20" ht="49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 s="11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6" t="s">
        <v>8336</v>
      </c>
      <c r="R1216" s="11" t="s">
        <v>8337</v>
      </c>
      <c r="S1216" s="21">
        <f t="shared" si="74"/>
        <v>42104.840335648143</v>
      </c>
      <c r="T1216" s="21">
        <f t="shared" si="75"/>
        <v>42164.840335648143</v>
      </c>
    </row>
    <row r="1217" spans="1:20" ht="49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 s="11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6" t="s">
        <v>8336</v>
      </c>
      <c r="R1217" s="11" t="s">
        <v>8337</v>
      </c>
      <c r="S1217" s="21">
        <f t="shared" si="74"/>
        <v>41759.923101851848</v>
      </c>
      <c r="T1217" s="21">
        <f t="shared" si="75"/>
        <v>41789.923101851848</v>
      </c>
    </row>
    <row r="1218" spans="1:20" ht="33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 s="11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>
        <f t="shared" si="73"/>
        <v>91.88</v>
      </c>
      <c r="Q1218" s="16" t="s">
        <v>8336</v>
      </c>
      <c r="R1218" s="11" t="s">
        <v>8337</v>
      </c>
      <c r="S1218" s="21">
        <f t="shared" si="74"/>
        <v>42247.616400462968</v>
      </c>
      <c r="T1218" s="21">
        <f t="shared" si="75"/>
        <v>42279.960416666669</v>
      </c>
    </row>
    <row r="1219" spans="1:20" ht="49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 s="11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>
        <f t="shared" ref="P1219:P1282" si="77">IFERROR(ROUND(E1219/L1219,2),0)</f>
        <v>148.57</v>
      </c>
      <c r="Q1219" s="16" t="s">
        <v>8336</v>
      </c>
      <c r="R1219" s="11" t="s">
        <v>8337</v>
      </c>
      <c r="S1219" s="21">
        <f t="shared" ref="S1219:S1282" si="78">(((J1219/60)/60)/24)+DATE(1970,1,1)</f>
        <v>42535.809490740736</v>
      </c>
      <c r="T1219" s="21">
        <f t="shared" ref="T1219:T1282" si="79">(((I1219/60)/60)/24)+DATE(1970,1,1)</f>
        <v>42565.809490740736</v>
      </c>
    </row>
    <row r="1220" spans="1:20" ht="49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 s="11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6" t="s">
        <v>8336</v>
      </c>
      <c r="R1220" s="11" t="s">
        <v>8337</v>
      </c>
      <c r="S1220" s="21">
        <f t="shared" si="78"/>
        <v>42278.662037037036</v>
      </c>
      <c r="T1220" s="21">
        <f t="shared" si="79"/>
        <v>42309.125</v>
      </c>
    </row>
    <row r="1221" spans="1:20" ht="33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 s="1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6" t="s">
        <v>8336</v>
      </c>
      <c r="R1221" s="11" t="s">
        <v>8337</v>
      </c>
      <c r="S1221" s="21">
        <f t="shared" si="78"/>
        <v>42633.461956018517</v>
      </c>
      <c r="T1221" s="21">
        <f t="shared" si="79"/>
        <v>42663.461956018517</v>
      </c>
    </row>
    <row r="1222" spans="1:20" ht="49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 s="11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6" t="s">
        <v>8336</v>
      </c>
      <c r="R1222" s="11" t="s">
        <v>8337</v>
      </c>
      <c r="S1222" s="21">
        <f t="shared" si="78"/>
        <v>42211.628611111111</v>
      </c>
      <c r="T1222" s="21">
        <f t="shared" si="79"/>
        <v>42241.628611111111</v>
      </c>
    </row>
    <row r="1223" spans="1:20" ht="49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 s="11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6" t="s">
        <v>8336</v>
      </c>
      <c r="R1223" s="11" t="s">
        <v>8337</v>
      </c>
      <c r="S1223" s="21">
        <f t="shared" si="78"/>
        <v>42680.47555555556</v>
      </c>
      <c r="T1223" s="21">
        <f t="shared" si="79"/>
        <v>42708</v>
      </c>
    </row>
    <row r="1224" spans="1:20" ht="33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 s="11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6" t="s">
        <v>8336</v>
      </c>
      <c r="R1224" s="11" t="s">
        <v>8337</v>
      </c>
      <c r="S1224" s="21">
        <f t="shared" si="78"/>
        <v>42430.720451388886</v>
      </c>
      <c r="T1224" s="21">
        <f t="shared" si="79"/>
        <v>42461.166666666672</v>
      </c>
    </row>
    <row r="1225" spans="1:20" ht="33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 s="11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6" t="s">
        <v>8336</v>
      </c>
      <c r="R1225" s="11" t="s">
        <v>8337</v>
      </c>
      <c r="S1225" s="21">
        <f t="shared" si="78"/>
        <v>42654.177187499998</v>
      </c>
      <c r="T1225" s="21">
        <f t="shared" si="79"/>
        <v>42684.218854166669</v>
      </c>
    </row>
    <row r="1226" spans="1:20" ht="33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 s="11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6" t="s">
        <v>8323</v>
      </c>
      <c r="R1226" s="11" t="s">
        <v>8338</v>
      </c>
      <c r="S1226" s="21">
        <f t="shared" si="78"/>
        <v>41736.549791666665</v>
      </c>
      <c r="T1226" s="21">
        <f t="shared" si="79"/>
        <v>41796.549791666665</v>
      </c>
    </row>
    <row r="1227" spans="1:20" ht="49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 s="11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6" t="s">
        <v>8323</v>
      </c>
      <c r="R1227" s="11" t="s">
        <v>8338</v>
      </c>
      <c r="S1227" s="21">
        <f t="shared" si="78"/>
        <v>41509.905995370369</v>
      </c>
      <c r="T1227" s="21">
        <f t="shared" si="79"/>
        <v>41569.905995370369</v>
      </c>
    </row>
    <row r="1228" spans="1:20" ht="49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 s="11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6" t="s">
        <v>8323</v>
      </c>
      <c r="R1228" s="11" t="s">
        <v>8338</v>
      </c>
      <c r="S1228" s="21">
        <f t="shared" si="78"/>
        <v>41715.874780092592</v>
      </c>
      <c r="T1228" s="21">
        <f t="shared" si="79"/>
        <v>41750.041666666664</v>
      </c>
    </row>
    <row r="1229" spans="1:20" ht="49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 s="11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6" t="s">
        <v>8323</v>
      </c>
      <c r="R1229" s="11" t="s">
        <v>8338</v>
      </c>
      <c r="S1229" s="21">
        <f t="shared" si="78"/>
        <v>41827.919166666667</v>
      </c>
      <c r="T1229" s="21">
        <f t="shared" si="79"/>
        <v>41858.291666666664</v>
      </c>
    </row>
    <row r="1230" spans="1:20" ht="33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 s="11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6" t="s">
        <v>8323</v>
      </c>
      <c r="R1230" s="11" t="s">
        <v>8338</v>
      </c>
      <c r="S1230" s="21">
        <f t="shared" si="78"/>
        <v>40754.729259259257</v>
      </c>
      <c r="T1230" s="21">
        <f t="shared" si="79"/>
        <v>40814.729259259257</v>
      </c>
    </row>
    <row r="1231" spans="1:20" ht="49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 s="1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6" t="s">
        <v>8323</v>
      </c>
      <c r="R1231" s="11" t="s">
        <v>8338</v>
      </c>
      <c r="S1231" s="21">
        <f t="shared" si="78"/>
        <v>40985.459803240738</v>
      </c>
      <c r="T1231" s="21">
        <f t="shared" si="79"/>
        <v>41015.666666666664</v>
      </c>
    </row>
    <row r="1232" spans="1:20" ht="49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 s="11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6" t="s">
        <v>8323</v>
      </c>
      <c r="R1232" s="11" t="s">
        <v>8338</v>
      </c>
      <c r="S1232" s="21">
        <f t="shared" si="78"/>
        <v>40568.972569444442</v>
      </c>
      <c r="T1232" s="21">
        <f t="shared" si="79"/>
        <v>40598.972569444442</v>
      </c>
    </row>
    <row r="1233" spans="1:20" ht="49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 s="11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6" t="s">
        <v>8323</v>
      </c>
      <c r="R1233" s="11" t="s">
        <v>8338</v>
      </c>
      <c r="S1233" s="21">
        <f t="shared" si="78"/>
        <v>42193.941759259258</v>
      </c>
      <c r="T1233" s="21">
        <f t="shared" si="79"/>
        <v>42244.041666666672</v>
      </c>
    </row>
    <row r="1234" spans="1:20" ht="49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 s="11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6" t="s">
        <v>8323</v>
      </c>
      <c r="R1234" s="11" t="s">
        <v>8338</v>
      </c>
      <c r="S1234" s="21">
        <f t="shared" si="78"/>
        <v>41506.848032407412</v>
      </c>
      <c r="T1234" s="21">
        <f t="shared" si="79"/>
        <v>41553.848032407412</v>
      </c>
    </row>
    <row r="1235" spans="1:20" ht="49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 s="11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6" t="s">
        <v>8323</v>
      </c>
      <c r="R1235" s="11" t="s">
        <v>8338</v>
      </c>
      <c r="S1235" s="21">
        <f t="shared" si="78"/>
        <v>40939.948773148149</v>
      </c>
      <c r="T1235" s="21">
        <f t="shared" si="79"/>
        <v>40960.948773148149</v>
      </c>
    </row>
    <row r="1236" spans="1:20" ht="49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 s="11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6" t="s">
        <v>8323</v>
      </c>
      <c r="R1236" s="11" t="s">
        <v>8338</v>
      </c>
      <c r="S1236" s="21">
        <f t="shared" si="78"/>
        <v>42007.788680555561</v>
      </c>
      <c r="T1236" s="21">
        <f t="shared" si="79"/>
        <v>42037.788680555561</v>
      </c>
    </row>
    <row r="1237" spans="1:20" ht="49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 s="11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6" t="s">
        <v>8323</v>
      </c>
      <c r="R1237" s="11" t="s">
        <v>8338</v>
      </c>
      <c r="S1237" s="21">
        <f t="shared" si="78"/>
        <v>41583.135405092595</v>
      </c>
      <c r="T1237" s="21">
        <f t="shared" si="79"/>
        <v>41623.135405092595</v>
      </c>
    </row>
    <row r="1238" spans="1:20" ht="21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 s="11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6" t="s">
        <v>8323</v>
      </c>
      <c r="R1238" s="11" t="s">
        <v>8338</v>
      </c>
      <c r="S1238" s="21">
        <f t="shared" si="78"/>
        <v>41110.680138888885</v>
      </c>
      <c r="T1238" s="21">
        <f t="shared" si="79"/>
        <v>41118.666666666664</v>
      </c>
    </row>
    <row r="1239" spans="1:20" ht="49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 s="11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6" t="s">
        <v>8323</v>
      </c>
      <c r="R1239" s="11" t="s">
        <v>8338</v>
      </c>
      <c r="S1239" s="21">
        <f t="shared" si="78"/>
        <v>41125.283159722225</v>
      </c>
      <c r="T1239" s="21">
        <f t="shared" si="79"/>
        <v>41145.283159722225</v>
      </c>
    </row>
    <row r="1240" spans="1:20" ht="49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 s="11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6" t="s">
        <v>8323</v>
      </c>
      <c r="R1240" s="11" t="s">
        <v>8338</v>
      </c>
      <c r="S1240" s="21">
        <f t="shared" si="78"/>
        <v>40731.61037037037</v>
      </c>
      <c r="T1240" s="21">
        <f t="shared" si="79"/>
        <v>40761.61037037037</v>
      </c>
    </row>
    <row r="1241" spans="1:20" ht="33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 s="1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6" t="s">
        <v>8323</v>
      </c>
      <c r="R1241" s="11" t="s">
        <v>8338</v>
      </c>
      <c r="S1241" s="21">
        <f t="shared" si="78"/>
        <v>40883.962581018517</v>
      </c>
      <c r="T1241" s="21">
        <f t="shared" si="79"/>
        <v>40913.962581018517</v>
      </c>
    </row>
    <row r="1242" spans="1:20" ht="33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 s="11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6" t="s">
        <v>8323</v>
      </c>
      <c r="R1242" s="11" t="s">
        <v>8338</v>
      </c>
      <c r="S1242" s="21">
        <f t="shared" si="78"/>
        <v>41409.040011574078</v>
      </c>
      <c r="T1242" s="21">
        <f t="shared" si="79"/>
        <v>41467.910416666666</v>
      </c>
    </row>
    <row r="1243" spans="1:20" ht="49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 s="11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6" t="s">
        <v>8323</v>
      </c>
      <c r="R1243" s="11" t="s">
        <v>8338</v>
      </c>
      <c r="S1243" s="21">
        <f t="shared" si="78"/>
        <v>41923.837731481479</v>
      </c>
      <c r="T1243" s="21">
        <f t="shared" si="79"/>
        <v>41946.249305555553</v>
      </c>
    </row>
    <row r="1244" spans="1:20" ht="49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 s="11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6" t="s">
        <v>8323</v>
      </c>
      <c r="R1244" s="11" t="s">
        <v>8338</v>
      </c>
      <c r="S1244" s="21">
        <f t="shared" si="78"/>
        <v>40782.165532407409</v>
      </c>
      <c r="T1244" s="21">
        <f t="shared" si="79"/>
        <v>40797.554166666669</v>
      </c>
    </row>
    <row r="1245" spans="1:20" ht="49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 s="11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6" t="s">
        <v>8323</v>
      </c>
      <c r="R1245" s="11" t="s">
        <v>8338</v>
      </c>
      <c r="S1245" s="21">
        <f t="shared" si="78"/>
        <v>40671.879293981481</v>
      </c>
      <c r="T1245" s="21">
        <f t="shared" si="79"/>
        <v>40732.875</v>
      </c>
    </row>
    <row r="1246" spans="1:20" ht="49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 s="11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6" t="s">
        <v>8323</v>
      </c>
      <c r="R1246" s="11" t="s">
        <v>8324</v>
      </c>
      <c r="S1246" s="21">
        <f t="shared" si="78"/>
        <v>41355.825497685182</v>
      </c>
      <c r="T1246" s="21">
        <f t="shared" si="79"/>
        <v>41386.875</v>
      </c>
    </row>
    <row r="1247" spans="1:20" ht="49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 s="11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6" t="s">
        <v>8323</v>
      </c>
      <c r="R1247" s="11" t="s">
        <v>8324</v>
      </c>
      <c r="S1247" s="21">
        <f t="shared" si="78"/>
        <v>41774.599930555552</v>
      </c>
      <c r="T1247" s="21">
        <f t="shared" si="79"/>
        <v>41804.599930555552</v>
      </c>
    </row>
    <row r="1248" spans="1:20" ht="49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 s="11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6" t="s">
        <v>8323</v>
      </c>
      <c r="R1248" s="11" t="s">
        <v>8324</v>
      </c>
      <c r="S1248" s="21">
        <f t="shared" si="78"/>
        <v>40838.043391203704</v>
      </c>
      <c r="T1248" s="21">
        <f t="shared" si="79"/>
        <v>40883.085057870368</v>
      </c>
    </row>
    <row r="1249" spans="1:20" ht="33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 s="11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6" t="s">
        <v>8323</v>
      </c>
      <c r="R1249" s="11" t="s">
        <v>8324</v>
      </c>
      <c r="S1249" s="21">
        <f t="shared" si="78"/>
        <v>41370.292303240742</v>
      </c>
      <c r="T1249" s="21">
        <f t="shared" si="79"/>
        <v>41400.292303240742</v>
      </c>
    </row>
    <row r="1250" spans="1:20" ht="33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 s="11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6" t="s">
        <v>8323</v>
      </c>
      <c r="R1250" s="11" t="s">
        <v>8324</v>
      </c>
      <c r="S1250" s="21">
        <f t="shared" si="78"/>
        <v>41767.656863425924</v>
      </c>
      <c r="T1250" s="21">
        <f t="shared" si="79"/>
        <v>41803.290972222225</v>
      </c>
    </row>
    <row r="1251" spans="1:20" ht="49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 s="1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6" t="s">
        <v>8323</v>
      </c>
      <c r="R1251" s="11" t="s">
        <v>8324</v>
      </c>
      <c r="S1251" s="21">
        <f t="shared" si="78"/>
        <v>41067.74086805556</v>
      </c>
      <c r="T1251" s="21">
        <f t="shared" si="79"/>
        <v>41097.74086805556</v>
      </c>
    </row>
    <row r="1252" spans="1:20" ht="49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 s="11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6" t="s">
        <v>8323</v>
      </c>
      <c r="R1252" s="11" t="s">
        <v>8324</v>
      </c>
      <c r="S1252" s="21">
        <f t="shared" si="78"/>
        <v>41843.64271990741</v>
      </c>
      <c r="T1252" s="21">
        <f t="shared" si="79"/>
        <v>41888.64271990741</v>
      </c>
    </row>
    <row r="1253" spans="1:20" ht="33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 s="11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6" t="s">
        <v>8323</v>
      </c>
      <c r="R1253" s="11" t="s">
        <v>8324</v>
      </c>
      <c r="S1253" s="21">
        <f t="shared" si="78"/>
        <v>40751.814432870371</v>
      </c>
      <c r="T1253" s="21">
        <f t="shared" si="79"/>
        <v>40811.814432870371</v>
      </c>
    </row>
    <row r="1254" spans="1:20" ht="49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 s="11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6" t="s">
        <v>8323</v>
      </c>
      <c r="R1254" s="11" t="s">
        <v>8324</v>
      </c>
      <c r="S1254" s="21">
        <f t="shared" si="78"/>
        <v>41543.988067129627</v>
      </c>
      <c r="T1254" s="21">
        <f t="shared" si="79"/>
        <v>41571.988067129627</v>
      </c>
    </row>
    <row r="1255" spans="1:20" ht="49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 s="11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6" t="s">
        <v>8323</v>
      </c>
      <c r="R1255" s="11" t="s">
        <v>8324</v>
      </c>
      <c r="S1255" s="21">
        <f t="shared" si="78"/>
        <v>41855.783645833333</v>
      </c>
      <c r="T1255" s="21">
        <f t="shared" si="79"/>
        <v>41885.783645833333</v>
      </c>
    </row>
    <row r="1256" spans="1:20" ht="49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 s="11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6" t="s">
        <v>8323</v>
      </c>
      <c r="R1256" s="11" t="s">
        <v>8324</v>
      </c>
      <c r="S1256" s="21">
        <f t="shared" si="78"/>
        <v>40487.621365740742</v>
      </c>
      <c r="T1256" s="21">
        <f t="shared" si="79"/>
        <v>40544.207638888889</v>
      </c>
    </row>
    <row r="1257" spans="1:20" ht="49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 s="11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6" t="s">
        <v>8323</v>
      </c>
      <c r="R1257" s="11" t="s">
        <v>8324</v>
      </c>
      <c r="S1257" s="21">
        <f t="shared" si="78"/>
        <v>41579.845509259263</v>
      </c>
      <c r="T1257" s="21">
        <f t="shared" si="79"/>
        <v>41609.887175925927</v>
      </c>
    </row>
    <row r="1258" spans="1:20" ht="49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 s="11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6" t="s">
        <v>8323</v>
      </c>
      <c r="R1258" s="11" t="s">
        <v>8324</v>
      </c>
      <c r="S1258" s="21">
        <f t="shared" si="78"/>
        <v>40921.919340277782</v>
      </c>
      <c r="T1258" s="21">
        <f t="shared" si="79"/>
        <v>40951.919340277782</v>
      </c>
    </row>
    <row r="1259" spans="1:20" ht="49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 s="11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6" t="s">
        <v>8323</v>
      </c>
      <c r="R1259" s="11" t="s">
        <v>8324</v>
      </c>
      <c r="S1259" s="21">
        <f t="shared" si="78"/>
        <v>40587.085532407407</v>
      </c>
      <c r="T1259" s="21">
        <f t="shared" si="79"/>
        <v>40636.043865740743</v>
      </c>
    </row>
    <row r="1260" spans="1:20" ht="49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 s="11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6" t="s">
        <v>8323</v>
      </c>
      <c r="R1260" s="11" t="s">
        <v>8324</v>
      </c>
      <c r="S1260" s="21">
        <f t="shared" si="78"/>
        <v>41487.611250000002</v>
      </c>
      <c r="T1260" s="21">
        <f t="shared" si="79"/>
        <v>41517.611250000002</v>
      </c>
    </row>
    <row r="1261" spans="1:20" ht="33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 s="1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6" t="s">
        <v>8323</v>
      </c>
      <c r="R1261" s="11" t="s">
        <v>8324</v>
      </c>
      <c r="S1261" s="21">
        <f t="shared" si="78"/>
        <v>41766.970648148148</v>
      </c>
      <c r="T1261" s="21">
        <f t="shared" si="79"/>
        <v>41799.165972222225</v>
      </c>
    </row>
    <row r="1262" spans="1:20" ht="49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 s="11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6" t="s">
        <v>8323</v>
      </c>
      <c r="R1262" s="11" t="s">
        <v>8324</v>
      </c>
      <c r="S1262" s="21">
        <f t="shared" si="78"/>
        <v>41666.842824074076</v>
      </c>
      <c r="T1262" s="21">
        <f t="shared" si="79"/>
        <v>41696.842824074076</v>
      </c>
    </row>
    <row r="1263" spans="1:20" ht="33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 s="11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6" t="s">
        <v>8323</v>
      </c>
      <c r="R1263" s="11" t="s">
        <v>8324</v>
      </c>
      <c r="S1263" s="21">
        <f t="shared" si="78"/>
        <v>41638.342905092592</v>
      </c>
      <c r="T1263" s="21">
        <f t="shared" si="79"/>
        <v>41668.342905092592</v>
      </c>
    </row>
    <row r="1264" spans="1:20" ht="49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 s="11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6" t="s">
        <v>8323</v>
      </c>
      <c r="R1264" s="11" t="s">
        <v>8324</v>
      </c>
      <c r="S1264" s="21">
        <f t="shared" si="78"/>
        <v>41656.762638888889</v>
      </c>
      <c r="T1264" s="21">
        <f t="shared" si="79"/>
        <v>41686.762638888889</v>
      </c>
    </row>
    <row r="1265" spans="1:20" ht="33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 s="11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6" t="s">
        <v>8323</v>
      </c>
      <c r="R1265" s="11" t="s">
        <v>8324</v>
      </c>
      <c r="S1265" s="21">
        <f t="shared" si="78"/>
        <v>41692.084143518521</v>
      </c>
      <c r="T1265" s="21">
        <f t="shared" si="79"/>
        <v>41727.041666666664</v>
      </c>
    </row>
    <row r="1266" spans="1:20" ht="49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 s="11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6" t="s">
        <v>8323</v>
      </c>
      <c r="R1266" s="11" t="s">
        <v>8324</v>
      </c>
      <c r="S1266" s="21">
        <f t="shared" si="78"/>
        <v>41547.662997685184</v>
      </c>
      <c r="T1266" s="21">
        <f t="shared" si="79"/>
        <v>41576.662997685184</v>
      </c>
    </row>
    <row r="1267" spans="1:20" ht="65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 s="11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6" t="s">
        <v>8323</v>
      </c>
      <c r="R1267" s="11" t="s">
        <v>8324</v>
      </c>
      <c r="S1267" s="21">
        <f t="shared" si="78"/>
        <v>40465.655266203699</v>
      </c>
      <c r="T1267" s="21">
        <f t="shared" si="79"/>
        <v>40512.655266203699</v>
      </c>
    </row>
    <row r="1268" spans="1:20" ht="33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 s="11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6" t="s">
        <v>8323</v>
      </c>
      <c r="R1268" s="11" t="s">
        <v>8324</v>
      </c>
      <c r="S1268" s="21">
        <f t="shared" si="78"/>
        <v>41620.87667824074</v>
      </c>
      <c r="T1268" s="21">
        <f t="shared" si="79"/>
        <v>41650.87667824074</v>
      </c>
    </row>
    <row r="1269" spans="1:20" ht="49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 s="11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6" t="s">
        <v>8323</v>
      </c>
      <c r="R1269" s="11" t="s">
        <v>8324</v>
      </c>
      <c r="S1269" s="21">
        <f t="shared" si="78"/>
        <v>41449.585162037038</v>
      </c>
      <c r="T1269" s="21">
        <f t="shared" si="79"/>
        <v>41479.585162037038</v>
      </c>
    </row>
    <row r="1270" spans="1:20" ht="33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 s="11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6" t="s">
        <v>8323</v>
      </c>
      <c r="R1270" s="11" t="s">
        <v>8324</v>
      </c>
      <c r="S1270" s="21">
        <f t="shared" si="78"/>
        <v>41507.845451388886</v>
      </c>
      <c r="T1270" s="21">
        <f t="shared" si="79"/>
        <v>41537.845451388886</v>
      </c>
    </row>
    <row r="1271" spans="1:20" ht="49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 s="1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6" t="s">
        <v>8323</v>
      </c>
      <c r="R1271" s="11" t="s">
        <v>8324</v>
      </c>
      <c r="S1271" s="21">
        <f t="shared" si="78"/>
        <v>42445.823055555549</v>
      </c>
      <c r="T1271" s="21">
        <f t="shared" si="79"/>
        <v>42476</v>
      </c>
    </row>
    <row r="1272" spans="1:20" ht="33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 s="11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6" t="s">
        <v>8323</v>
      </c>
      <c r="R1272" s="11" t="s">
        <v>8324</v>
      </c>
      <c r="S1272" s="21">
        <f t="shared" si="78"/>
        <v>40933.856967592597</v>
      </c>
      <c r="T1272" s="21">
        <f t="shared" si="79"/>
        <v>40993.815300925926</v>
      </c>
    </row>
    <row r="1273" spans="1:20" ht="49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 s="11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6" t="s">
        <v>8323</v>
      </c>
      <c r="R1273" s="11" t="s">
        <v>8324</v>
      </c>
      <c r="S1273" s="21">
        <f t="shared" si="78"/>
        <v>41561.683553240742</v>
      </c>
      <c r="T1273" s="21">
        <f t="shared" si="79"/>
        <v>41591.725219907406</v>
      </c>
    </row>
    <row r="1274" spans="1:20" ht="49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 s="11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6" t="s">
        <v>8323</v>
      </c>
      <c r="R1274" s="11" t="s">
        <v>8324</v>
      </c>
      <c r="S1274" s="21">
        <f t="shared" si="78"/>
        <v>40274.745127314818</v>
      </c>
      <c r="T1274" s="21">
        <f t="shared" si="79"/>
        <v>40344.166666666664</v>
      </c>
    </row>
    <row r="1275" spans="1:20" ht="33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 s="11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6" t="s">
        <v>8323</v>
      </c>
      <c r="R1275" s="11" t="s">
        <v>8324</v>
      </c>
      <c r="S1275" s="21">
        <f t="shared" si="78"/>
        <v>41852.730219907404</v>
      </c>
      <c r="T1275" s="21">
        <f t="shared" si="79"/>
        <v>41882.730219907404</v>
      </c>
    </row>
    <row r="1276" spans="1:20" ht="49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 s="11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6" t="s">
        <v>8323</v>
      </c>
      <c r="R1276" s="11" t="s">
        <v>8324</v>
      </c>
      <c r="S1276" s="21">
        <f t="shared" si="78"/>
        <v>41116.690104166664</v>
      </c>
      <c r="T1276" s="21">
        <f t="shared" si="79"/>
        <v>41151.690104166664</v>
      </c>
    </row>
    <row r="1277" spans="1:20" ht="49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 s="11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6" t="s">
        <v>8323</v>
      </c>
      <c r="R1277" s="11" t="s">
        <v>8324</v>
      </c>
      <c r="S1277" s="21">
        <f t="shared" si="78"/>
        <v>41458.867905092593</v>
      </c>
      <c r="T1277" s="21">
        <f t="shared" si="79"/>
        <v>41493.867905092593</v>
      </c>
    </row>
    <row r="1278" spans="1:20" ht="33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 s="11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6" t="s">
        <v>8323</v>
      </c>
      <c r="R1278" s="11" t="s">
        <v>8324</v>
      </c>
      <c r="S1278" s="21">
        <f t="shared" si="78"/>
        <v>40007.704247685186</v>
      </c>
      <c r="T1278" s="21">
        <f t="shared" si="79"/>
        <v>40057.166666666664</v>
      </c>
    </row>
    <row r="1279" spans="1:20" ht="49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 s="11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6" t="s">
        <v>8323</v>
      </c>
      <c r="R1279" s="11" t="s">
        <v>8324</v>
      </c>
      <c r="S1279" s="21">
        <f t="shared" si="78"/>
        <v>41121.561886574076</v>
      </c>
      <c r="T1279" s="21">
        <f t="shared" si="79"/>
        <v>41156.561886574076</v>
      </c>
    </row>
    <row r="1280" spans="1:20" ht="49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 s="11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6" t="s">
        <v>8323</v>
      </c>
      <c r="R1280" s="11" t="s">
        <v>8324</v>
      </c>
      <c r="S1280" s="21">
        <f t="shared" si="78"/>
        <v>41786.555162037039</v>
      </c>
      <c r="T1280" s="21">
        <f t="shared" si="79"/>
        <v>41815.083333333336</v>
      </c>
    </row>
    <row r="1281" spans="1:20" ht="49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 s="1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6" t="s">
        <v>8323</v>
      </c>
      <c r="R1281" s="11" t="s">
        <v>8324</v>
      </c>
      <c r="S1281" s="21">
        <f t="shared" si="78"/>
        <v>41682.099189814813</v>
      </c>
      <c r="T1281" s="21">
        <f t="shared" si="79"/>
        <v>41722.057523148149</v>
      </c>
    </row>
    <row r="1282" spans="1:20" ht="49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 s="11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>
        <f t="shared" si="77"/>
        <v>127.98</v>
      </c>
      <c r="Q1282" s="16" t="s">
        <v>8323</v>
      </c>
      <c r="R1282" s="11" t="s">
        <v>8324</v>
      </c>
      <c r="S1282" s="21">
        <f t="shared" si="78"/>
        <v>40513.757569444446</v>
      </c>
      <c r="T1282" s="21">
        <f t="shared" si="79"/>
        <v>40603.757569444446</v>
      </c>
    </row>
    <row r="1283" spans="1:20" ht="49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 s="11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>
        <f t="shared" ref="P1283:P1346" si="81">IFERROR(ROUND(E1283/L1283,2),0)</f>
        <v>104.73</v>
      </c>
      <c r="Q1283" s="16" t="s">
        <v>8323</v>
      </c>
      <c r="R1283" s="11" t="s">
        <v>8324</v>
      </c>
      <c r="S1283" s="21">
        <f t="shared" ref="S1283:S1346" si="82">(((J1283/60)/60)/24)+DATE(1970,1,1)</f>
        <v>41463.743472222224</v>
      </c>
      <c r="T1283" s="21">
        <f t="shared" ref="T1283:T1346" si="83">(((I1283/60)/60)/24)+DATE(1970,1,1)</f>
        <v>41483.743472222224</v>
      </c>
    </row>
    <row r="1284" spans="1:20" ht="49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 s="11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6" t="s">
        <v>8323</v>
      </c>
      <c r="R1284" s="11" t="s">
        <v>8324</v>
      </c>
      <c r="S1284" s="21">
        <f t="shared" si="82"/>
        <v>41586.475173611114</v>
      </c>
      <c r="T1284" s="21">
        <f t="shared" si="83"/>
        <v>41617.207638888889</v>
      </c>
    </row>
    <row r="1285" spans="1:20" ht="49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 s="11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6" t="s">
        <v>8323</v>
      </c>
      <c r="R1285" s="11" t="s">
        <v>8324</v>
      </c>
      <c r="S1285" s="21">
        <f t="shared" si="82"/>
        <v>41320.717465277776</v>
      </c>
      <c r="T1285" s="21">
        <f t="shared" si="83"/>
        <v>41344.166666666664</v>
      </c>
    </row>
    <row r="1286" spans="1:20" ht="49" hidden="1" x14ac:dyDescent="0.25">
      <c r="A1286">
        <v>1284</v>
      </c>
      <c r="B1286" s="9" t="s">
        <v>1285</v>
      </c>
      <c r="C1286" s="3" t="s">
        <v>5394</v>
      </c>
      <c r="D1286" s="12">
        <v>2000</v>
      </c>
      <c r="E1286" s="13">
        <v>2020</v>
      </c>
      <c r="F1286" s="11" t="s">
        <v>8218</v>
      </c>
      <c r="G1286" s="11" t="s">
        <v>8223</v>
      </c>
      <c r="H1286" s="11" t="s">
        <v>8245</v>
      </c>
      <c r="I1286" s="11">
        <v>1483203540</v>
      </c>
      <c r="J1286" s="11">
        <v>1481175482</v>
      </c>
      <c r="K1286" s="11" t="b">
        <v>0</v>
      </c>
      <c r="L1286" s="11">
        <v>31</v>
      </c>
      <c r="M1286" s="11" t="b">
        <v>1</v>
      </c>
      <c r="N1286" s="11" t="s">
        <v>8269</v>
      </c>
      <c r="O1286" s="14">
        <f t="shared" si="80"/>
        <v>101</v>
      </c>
      <c r="P1286" s="11">
        <f t="shared" si="81"/>
        <v>65.16</v>
      </c>
      <c r="Q1286" s="16" t="s">
        <v>8315</v>
      </c>
      <c r="R1286" s="11" t="s">
        <v>8316</v>
      </c>
      <c r="S1286" s="21">
        <f t="shared" si="82"/>
        <v>42712.23474537037</v>
      </c>
      <c r="T1286" s="21">
        <f t="shared" si="83"/>
        <v>42735.707638888889</v>
      </c>
    </row>
    <row r="1287" spans="1:20" ht="49" hidden="1" x14ac:dyDescent="0.25">
      <c r="A1287">
        <v>1285</v>
      </c>
      <c r="B1287" s="9" t="s">
        <v>1286</v>
      </c>
      <c r="C1287" s="3" t="s">
        <v>5395</v>
      </c>
      <c r="D1287" s="12">
        <v>2000</v>
      </c>
      <c r="E1287" s="13">
        <v>2033</v>
      </c>
      <c r="F1287" s="11" t="s">
        <v>8218</v>
      </c>
      <c r="G1287" s="11" t="s">
        <v>8224</v>
      </c>
      <c r="H1287" s="11" t="s">
        <v>8246</v>
      </c>
      <c r="I1287" s="11">
        <v>1434808775</v>
      </c>
      <c r="J1287" s="11">
        <v>1433512775</v>
      </c>
      <c r="K1287" s="11" t="b">
        <v>0</v>
      </c>
      <c r="L1287" s="11">
        <v>63</v>
      </c>
      <c r="M1287" s="11" t="b">
        <v>1</v>
      </c>
      <c r="N1287" s="11" t="s">
        <v>8269</v>
      </c>
      <c r="O1287" s="14">
        <f t="shared" si="80"/>
        <v>102</v>
      </c>
      <c r="P1287" s="11">
        <f t="shared" si="81"/>
        <v>32.270000000000003</v>
      </c>
      <c r="Q1287" s="16" t="s">
        <v>8315</v>
      </c>
      <c r="R1287" s="11" t="s">
        <v>8316</v>
      </c>
      <c r="S1287" s="21">
        <f t="shared" si="82"/>
        <v>42160.583043981482</v>
      </c>
      <c r="T1287" s="21">
        <f t="shared" si="83"/>
        <v>42175.583043981482</v>
      </c>
    </row>
    <row r="1288" spans="1:20" ht="49" hidden="1" x14ac:dyDescent="0.25">
      <c r="A1288">
        <v>1286</v>
      </c>
      <c r="B1288" s="9" t="s">
        <v>1287</v>
      </c>
      <c r="C1288" s="3" t="s">
        <v>5396</v>
      </c>
      <c r="D1288" s="12">
        <v>1500</v>
      </c>
      <c r="E1288" s="13">
        <v>1625</v>
      </c>
      <c r="F1288" s="11" t="s">
        <v>8218</v>
      </c>
      <c r="G1288" s="11" t="s">
        <v>8224</v>
      </c>
      <c r="H1288" s="11" t="s">
        <v>8246</v>
      </c>
      <c r="I1288" s="11">
        <v>1424181600</v>
      </c>
      <c r="J1288" s="11">
        <v>1423041227</v>
      </c>
      <c r="K1288" s="11" t="b">
        <v>0</v>
      </c>
      <c r="L1288" s="11">
        <v>20</v>
      </c>
      <c r="M1288" s="11" t="b">
        <v>1</v>
      </c>
      <c r="N1288" s="11" t="s">
        <v>8269</v>
      </c>
      <c r="O1288" s="14">
        <f t="shared" si="80"/>
        <v>108</v>
      </c>
      <c r="P1288" s="11">
        <f t="shared" si="81"/>
        <v>81.25</v>
      </c>
      <c r="Q1288" s="16" t="s">
        <v>8315</v>
      </c>
      <c r="R1288" s="11" t="s">
        <v>8316</v>
      </c>
      <c r="S1288" s="21">
        <f t="shared" si="82"/>
        <v>42039.384571759263</v>
      </c>
      <c r="T1288" s="21">
        <f t="shared" si="83"/>
        <v>42052.583333333328</v>
      </c>
    </row>
    <row r="1289" spans="1:20" ht="65" hidden="1" x14ac:dyDescent="0.25">
      <c r="A1289">
        <v>1287</v>
      </c>
      <c r="B1289" s="9" t="s">
        <v>1288</v>
      </c>
      <c r="C1289" s="3" t="s">
        <v>5397</v>
      </c>
      <c r="D1289" s="12">
        <v>250</v>
      </c>
      <c r="E1289" s="13">
        <v>605</v>
      </c>
      <c r="F1289" s="11" t="s">
        <v>8218</v>
      </c>
      <c r="G1289" s="11" t="s">
        <v>8224</v>
      </c>
      <c r="H1289" s="11" t="s">
        <v>8246</v>
      </c>
      <c r="I1289" s="11">
        <v>1434120856</v>
      </c>
      <c r="J1289" s="11">
        <v>1428936856</v>
      </c>
      <c r="K1289" s="11" t="b">
        <v>0</v>
      </c>
      <c r="L1289" s="11">
        <v>25</v>
      </c>
      <c r="M1289" s="11" t="b">
        <v>1</v>
      </c>
      <c r="N1289" s="11" t="s">
        <v>8269</v>
      </c>
      <c r="O1289" s="14">
        <f t="shared" si="80"/>
        <v>242</v>
      </c>
      <c r="P1289" s="11">
        <f t="shared" si="81"/>
        <v>24.2</v>
      </c>
      <c r="Q1289" s="16" t="s">
        <v>8315</v>
      </c>
      <c r="R1289" s="11" t="s">
        <v>8316</v>
      </c>
      <c r="S1289" s="21">
        <f t="shared" si="82"/>
        <v>42107.621018518519</v>
      </c>
      <c r="T1289" s="21">
        <f t="shared" si="83"/>
        <v>42167.621018518519</v>
      </c>
    </row>
    <row r="1290" spans="1:20" ht="49" hidden="1" x14ac:dyDescent="0.25">
      <c r="A1290">
        <v>1288</v>
      </c>
      <c r="B1290" s="9" t="s">
        <v>1289</v>
      </c>
      <c r="C1290" s="3" t="s">
        <v>5398</v>
      </c>
      <c r="D1290" s="12">
        <v>4000</v>
      </c>
      <c r="E1290" s="13">
        <v>4018</v>
      </c>
      <c r="F1290" s="11" t="s">
        <v>8218</v>
      </c>
      <c r="G1290" s="11" t="s">
        <v>8223</v>
      </c>
      <c r="H1290" s="11" t="s">
        <v>8245</v>
      </c>
      <c r="I1290" s="11">
        <v>1470801600</v>
      </c>
      <c r="J1290" s="11">
        <v>1468122163</v>
      </c>
      <c r="K1290" s="11" t="b">
        <v>0</v>
      </c>
      <c r="L1290" s="11">
        <v>61</v>
      </c>
      <c r="M1290" s="11" t="b">
        <v>1</v>
      </c>
      <c r="N1290" s="11" t="s">
        <v>8269</v>
      </c>
      <c r="O1290" s="14">
        <f t="shared" si="80"/>
        <v>100</v>
      </c>
      <c r="P1290" s="11">
        <f t="shared" si="81"/>
        <v>65.87</v>
      </c>
      <c r="Q1290" s="16" t="s">
        <v>8315</v>
      </c>
      <c r="R1290" s="11" t="s">
        <v>8316</v>
      </c>
      <c r="S1290" s="21">
        <f t="shared" si="82"/>
        <v>42561.154664351852</v>
      </c>
      <c r="T1290" s="21">
        <f t="shared" si="83"/>
        <v>42592.166666666672</v>
      </c>
    </row>
    <row r="1291" spans="1:20" ht="49" hidden="1" x14ac:dyDescent="0.25">
      <c r="A1291">
        <v>1289</v>
      </c>
      <c r="B1291" s="9" t="s">
        <v>1290</v>
      </c>
      <c r="C1291" s="3" t="s">
        <v>5399</v>
      </c>
      <c r="D1291" s="12">
        <v>1500</v>
      </c>
      <c r="E1291" s="13">
        <v>1876</v>
      </c>
      <c r="F1291" s="11" t="s">
        <v>8218</v>
      </c>
      <c r="G1291" s="11" t="s">
        <v>8223</v>
      </c>
      <c r="H1291" s="11" t="s">
        <v>8245</v>
      </c>
      <c r="I1291" s="11">
        <v>1483499645</v>
      </c>
      <c r="J1291" s="11">
        <v>1480907645</v>
      </c>
      <c r="K1291" s="11" t="b">
        <v>0</v>
      </c>
      <c r="L1291" s="11">
        <v>52</v>
      </c>
      <c r="M1291" s="11" t="b">
        <v>1</v>
      </c>
      <c r="N1291" s="11" t="s">
        <v>8269</v>
      </c>
      <c r="O1291" s="14">
        <f t="shared" si="80"/>
        <v>125</v>
      </c>
      <c r="P1291" s="11">
        <f t="shared" si="81"/>
        <v>36.08</v>
      </c>
      <c r="Q1291" s="16" t="s">
        <v>8315</v>
      </c>
      <c r="R1291" s="11" t="s">
        <v>8316</v>
      </c>
      <c r="S1291" s="21">
        <f t="shared" si="82"/>
        <v>42709.134780092587</v>
      </c>
      <c r="T1291" s="21">
        <f t="shared" si="83"/>
        <v>42739.134780092587</v>
      </c>
    </row>
    <row r="1292" spans="1:20" ht="33" hidden="1" x14ac:dyDescent="0.25">
      <c r="A1292">
        <v>1290</v>
      </c>
      <c r="B1292" s="9" t="s">
        <v>1291</v>
      </c>
      <c r="C1292" s="3" t="s">
        <v>5400</v>
      </c>
      <c r="D1292" s="12">
        <v>3500</v>
      </c>
      <c r="E1292" s="13">
        <v>3800</v>
      </c>
      <c r="F1292" s="11" t="s">
        <v>8218</v>
      </c>
      <c r="G1292" s="11" t="s">
        <v>8223</v>
      </c>
      <c r="H1292" s="11" t="s">
        <v>8245</v>
      </c>
      <c r="I1292" s="11">
        <v>1429772340</v>
      </c>
      <c r="J1292" s="11">
        <v>1427121931</v>
      </c>
      <c r="K1292" s="11" t="b">
        <v>0</v>
      </c>
      <c r="L1292" s="11">
        <v>86</v>
      </c>
      <c r="M1292" s="11" t="b">
        <v>1</v>
      </c>
      <c r="N1292" s="11" t="s">
        <v>8269</v>
      </c>
      <c r="O1292" s="14">
        <f t="shared" si="80"/>
        <v>109</v>
      </c>
      <c r="P1292" s="11">
        <f t="shared" si="81"/>
        <v>44.19</v>
      </c>
      <c r="Q1292" s="16" t="s">
        <v>8315</v>
      </c>
      <c r="R1292" s="11" t="s">
        <v>8316</v>
      </c>
      <c r="S1292" s="21">
        <f t="shared" si="82"/>
        <v>42086.614942129629</v>
      </c>
      <c r="T1292" s="21">
        <f t="shared" si="83"/>
        <v>42117.290972222225</v>
      </c>
    </row>
    <row r="1293" spans="1:20" ht="49" hidden="1" x14ac:dyDescent="0.25">
      <c r="A1293">
        <v>1291</v>
      </c>
      <c r="B1293" s="9" t="s">
        <v>1292</v>
      </c>
      <c r="C1293" s="3" t="s">
        <v>5401</v>
      </c>
      <c r="D1293" s="12">
        <v>3000</v>
      </c>
      <c r="E1293" s="13">
        <v>4371</v>
      </c>
      <c r="F1293" s="11" t="s">
        <v>8218</v>
      </c>
      <c r="G1293" s="11" t="s">
        <v>8223</v>
      </c>
      <c r="H1293" s="11" t="s">
        <v>8245</v>
      </c>
      <c r="I1293" s="11">
        <v>1428390000</v>
      </c>
      <c r="J1293" s="11">
        <v>1425224391</v>
      </c>
      <c r="K1293" s="11" t="b">
        <v>0</v>
      </c>
      <c r="L1293" s="11">
        <v>42</v>
      </c>
      <c r="M1293" s="11" t="b">
        <v>1</v>
      </c>
      <c r="N1293" s="11" t="s">
        <v>8269</v>
      </c>
      <c r="O1293" s="14">
        <f t="shared" si="80"/>
        <v>146</v>
      </c>
      <c r="P1293" s="11">
        <f t="shared" si="81"/>
        <v>104.07</v>
      </c>
      <c r="Q1293" s="16" t="s">
        <v>8315</v>
      </c>
      <c r="R1293" s="11" t="s">
        <v>8316</v>
      </c>
      <c r="S1293" s="21">
        <f t="shared" si="82"/>
        <v>42064.652673611112</v>
      </c>
      <c r="T1293" s="21">
        <f t="shared" si="83"/>
        <v>42101.291666666672</v>
      </c>
    </row>
    <row r="1294" spans="1:20" ht="49" hidden="1" x14ac:dyDescent="0.25">
      <c r="A1294">
        <v>1292</v>
      </c>
      <c r="B1294" s="9" t="s">
        <v>1293</v>
      </c>
      <c r="C1294" s="3" t="s">
        <v>5402</v>
      </c>
      <c r="D1294" s="12">
        <v>1700</v>
      </c>
      <c r="E1294" s="13">
        <v>1870</v>
      </c>
      <c r="F1294" s="11" t="s">
        <v>8218</v>
      </c>
      <c r="G1294" s="11" t="s">
        <v>8224</v>
      </c>
      <c r="H1294" s="11" t="s">
        <v>8246</v>
      </c>
      <c r="I1294" s="11">
        <v>1444172340</v>
      </c>
      <c r="J1294" s="11">
        <v>1441822828</v>
      </c>
      <c r="K1294" s="11" t="b">
        <v>0</v>
      </c>
      <c r="L1294" s="11">
        <v>52</v>
      </c>
      <c r="M1294" s="11" t="b">
        <v>1</v>
      </c>
      <c r="N1294" s="11" t="s">
        <v>8269</v>
      </c>
      <c r="O1294" s="14">
        <f t="shared" si="80"/>
        <v>110</v>
      </c>
      <c r="P1294" s="11">
        <f t="shared" si="81"/>
        <v>35.96</v>
      </c>
      <c r="Q1294" s="16" t="s">
        <v>8315</v>
      </c>
      <c r="R1294" s="11" t="s">
        <v>8316</v>
      </c>
      <c r="S1294" s="21">
        <f t="shared" si="82"/>
        <v>42256.764212962968</v>
      </c>
      <c r="T1294" s="21">
        <f t="shared" si="83"/>
        <v>42283.957638888889</v>
      </c>
    </row>
    <row r="1295" spans="1:20" ht="49" hidden="1" x14ac:dyDescent="0.25">
      <c r="A1295">
        <v>1293</v>
      </c>
      <c r="B1295" s="9" t="s">
        <v>1294</v>
      </c>
      <c r="C1295" s="3" t="s">
        <v>5403</v>
      </c>
      <c r="D1295" s="12">
        <v>15000</v>
      </c>
      <c r="E1295" s="13">
        <v>15335</v>
      </c>
      <c r="F1295" s="11" t="s">
        <v>8218</v>
      </c>
      <c r="G1295" s="11" t="s">
        <v>8223</v>
      </c>
      <c r="H1295" s="11" t="s">
        <v>8245</v>
      </c>
      <c r="I1295" s="11">
        <v>1447523371</v>
      </c>
      <c r="J1295" s="11">
        <v>1444927771</v>
      </c>
      <c r="K1295" s="11" t="b">
        <v>0</v>
      </c>
      <c r="L1295" s="11">
        <v>120</v>
      </c>
      <c r="M1295" s="11" t="b">
        <v>1</v>
      </c>
      <c r="N1295" s="11" t="s">
        <v>8269</v>
      </c>
      <c r="O1295" s="14">
        <f t="shared" si="80"/>
        <v>102</v>
      </c>
      <c r="P1295" s="11">
        <f t="shared" si="81"/>
        <v>127.79</v>
      </c>
      <c r="Q1295" s="16" t="s">
        <v>8315</v>
      </c>
      <c r="R1295" s="11" t="s">
        <v>8316</v>
      </c>
      <c r="S1295" s="21">
        <f t="shared" si="82"/>
        <v>42292.701053240744</v>
      </c>
      <c r="T1295" s="21">
        <f t="shared" si="83"/>
        <v>42322.742719907401</v>
      </c>
    </row>
    <row r="1296" spans="1:20" ht="49" hidden="1" x14ac:dyDescent="0.25">
      <c r="A1296">
        <v>1294</v>
      </c>
      <c r="B1296" s="9" t="s">
        <v>1295</v>
      </c>
      <c r="C1296" s="3" t="s">
        <v>5404</v>
      </c>
      <c r="D1296" s="12">
        <v>500</v>
      </c>
      <c r="E1296" s="13">
        <v>610</v>
      </c>
      <c r="F1296" s="11" t="s">
        <v>8218</v>
      </c>
      <c r="G1296" s="11" t="s">
        <v>8224</v>
      </c>
      <c r="H1296" s="11" t="s">
        <v>8246</v>
      </c>
      <c r="I1296" s="11">
        <v>1445252400</v>
      </c>
      <c r="J1296" s="11">
        <v>1443696797</v>
      </c>
      <c r="K1296" s="11" t="b">
        <v>0</v>
      </c>
      <c r="L1296" s="11">
        <v>22</v>
      </c>
      <c r="M1296" s="11" t="b">
        <v>1</v>
      </c>
      <c r="N1296" s="11" t="s">
        <v>8269</v>
      </c>
      <c r="O1296" s="14">
        <f t="shared" si="80"/>
        <v>122</v>
      </c>
      <c r="P1296" s="11">
        <f t="shared" si="81"/>
        <v>27.73</v>
      </c>
      <c r="Q1296" s="16" t="s">
        <v>8315</v>
      </c>
      <c r="R1296" s="11" t="s">
        <v>8316</v>
      </c>
      <c r="S1296" s="21">
        <f t="shared" si="82"/>
        <v>42278.453668981485</v>
      </c>
      <c r="T1296" s="21">
        <f t="shared" si="83"/>
        <v>42296.458333333328</v>
      </c>
    </row>
    <row r="1297" spans="1:20" ht="49" hidden="1" x14ac:dyDescent="0.25">
      <c r="A1297">
        <v>1295</v>
      </c>
      <c r="B1297" s="9" t="s">
        <v>1296</v>
      </c>
      <c r="C1297" s="3" t="s">
        <v>5405</v>
      </c>
      <c r="D1297" s="12">
        <v>2500</v>
      </c>
      <c r="E1297" s="13">
        <v>2549</v>
      </c>
      <c r="F1297" s="11" t="s">
        <v>8218</v>
      </c>
      <c r="G1297" s="11" t="s">
        <v>8224</v>
      </c>
      <c r="H1297" s="11" t="s">
        <v>8246</v>
      </c>
      <c r="I1297" s="11">
        <v>1438189200</v>
      </c>
      <c r="J1297" s="11">
        <v>1435585497</v>
      </c>
      <c r="K1297" s="11" t="b">
        <v>0</v>
      </c>
      <c r="L1297" s="11">
        <v>64</v>
      </c>
      <c r="M1297" s="11" t="b">
        <v>1</v>
      </c>
      <c r="N1297" s="11" t="s">
        <v>8269</v>
      </c>
      <c r="O1297" s="14">
        <f t="shared" si="80"/>
        <v>102</v>
      </c>
      <c r="P1297" s="11">
        <f t="shared" si="81"/>
        <v>39.83</v>
      </c>
      <c r="Q1297" s="16" t="s">
        <v>8315</v>
      </c>
      <c r="R1297" s="11" t="s">
        <v>8316</v>
      </c>
      <c r="S1297" s="21">
        <f t="shared" si="82"/>
        <v>42184.572881944448</v>
      </c>
      <c r="T1297" s="21">
        <f t="shared" si="83"/>
        <v>42214.708333333328</v>
      </c>
    </row>
    <row r="1298" spans="1:20" ht="49" hidden="1" x14ac:dyDescent="0.25">
      <c r="A1298">
        <v>1296</v>
      </c>
      <c r="B1298" s="9" t="s">
        <v>1297</v>
      </c>
      <c r="C1298" s="3" t="s">
        <v>5406</v>
      </c>
      <c r="D1298" s="12">
        <v>850</v>
      </c>
      <c r="E1298" s="13">
        <v>1200</v>
      </c>
      <c r="F1298" s="11" t="s">
        <v>8218</v>
      </c>
      <c r="G1298" s="11" t="s">
        <v>8224</v>
      </c>
      <c r="H1298" s="11" t="s">
        <v>8246</v>
      </c>
      <c r="I1298" s="11">
        <v>1457914373</v>
      </c>
      <c r="J1298" s="11">
        <v>1456189973</v>
      </c>
      <c r="K1298" s="11" t="b">
        <v>0</v>
      </c>
      <c r="L1298" s="11">
        <v>23</v>
      </c>
      <c r="M1298" s="11" t="b">
        <v>1</v>
      </c>
      <c r="N1298" s="11" t="s">
        <v>8269</v>
      </c>
      <c r="O1298" s="14">
        <f t="shared" si="80"/>
        <v>141</v>
      </c>
      <c r="P1298" s="11">
        <f t="shared" si="81"/>
        <v>52.17</v>
      </c>
      <c r="Q1298" s="16" t="s">
        <v>8315</v>
      </c>
      <c r="R1298" s="11" t="s">
        <v>8316</v>
      </c>
      <c r="S1298" s="21">
        <f t="shared" si="82"/>
        <v>42423.050613425927</v>
      </c>
      <c r="T1298" s="21">
        <f t="shared" si="83"/>
        <v>42443.008946759262</v>
      </c>
    </row>
    <row r="1299" spans="1:20" ht="49" hidden="1" x14ac:dyDescent="0.25">
      <c r="A1299">
        <v>1297</v>
      </c>
      <c r="B1299" s="9" t="s">
        <v>1298</v>
      </c>
      <c r="C1299" s="3" t="s">
        <v>5407</v>
      </c>
      <c r="D1299" s="12">
        <v>20000</v>
      </c>
      <c r="E1299" s="13">
        <v>21905</v>
      </c>
      <c r="F1299" s="11" t="s">
        <v>8218</v>
      </c>
      <c r="G1299" s="11" t="s">
        <v>8223</v>
      </c>
      <c r="H1299" s="11" t="s">
        <v>8245</v>
      </c>
      <c r="I1299" s="11">
        <v>1462125358</v>
      </c>
      <c r="J1299" s="11">
        <v>1459533358</v>
      </c>
      <c r="K1299" s="11" t="b">
        <v>0</v>
      </c>
      <c r="L1299" s="11">
        <v>238</v>
      </c>
      <c r="M1299" s="11" t="b">
        <v>1</v>
      </c>
      <c r="N1299" s="11" t="s">
        <v>8269</v>
      </c>
      <c r="O1299" s="14">
        <f t="shared" si="80"/>
        <v>110</v>
      </c>
      <c r="P1299" s="11">
        <f t="shared" si="81"/>
        <v>92.04</v>
      </c>
      <c r="Q1299" s="16" t="s">
        <v>8315</v>
      </c>
      <c r="R1299" s="11" t="s">
        <v>8316</v>
      </c>
      <c r="S1299" s="21">
        <f t="shared" si="82"/>
        <v>42461.747199074074</v>
      </c>
      <c r="T1299" s="21">
        <f t="shared" si="83"/>
        <v>42491.747199074074</v>
      </c>
    </row>
    <row r="1300" spans="1:20" ht="49" hidden="1" x14ac:dyDescent="0.25">
      <c r="A1300">
        <v>1298</v>
      </c>
      <c r="B1300" s="9" t="s">
        <v>1299</v>
      </c>
      <c r="C1300" s="3" t="s">
        <v>5408</v>
      </c>
      <c r="D1300" s="12">
        <v>2000</v>
      </c>
      <c r="E1300" s="13">
        <v>2093</v>
      </c>
      <c r="F1300" s="11" t="s">
        <v>8218</v>
      </c>
      <c r="G1300" s="11" t="s">
        <v>8224</v>
      </c>
      <c r="H1300" s="11" t="s">
        <v>8246</v>
      </c>
      <c r="I1300" s="11">
        <v>1461860432</v>
      </c>
      <c r="J1300" s="11">
        <v>1459268432</v>
      </c>
      <c r="K1300" s="11" t="b">
        <v>0</v>
      </c>
      <c r="L1300" s="11">
        <v>33</v>
      </c>
      <c r="M1300" s="11" t="b">
        <v>1</v>
      </c>
      <c r="N1300" s="11" t="s">
        <v>8269</v>
      </c>
      <c r="O1300" s="14">
        <f t="shared" si="80"/>
        <v>105</v>
      </c>
      <c r="P1300" s="11">
        <f t="shared" si="81"/>
        <v>63.42</v>
      </c>
      <c r="Q1300" s="16" t="s">
        <v>8315</v>
      </c>
      <c r="R1300" s="11" t="s">
        <v>8316</v>
      </c>
      <c r="S1300" s="21">
        <f t="shared" si="82"/>
        <v>42458.680925925932</v>
      </c>
      <c r="T1300" s="21">
        <f t="shared" si="83"/>
        <v>42488.680925925932</v>
      </c>
    </row>
    <row r="1301" spans="1:20" ht="49" hidden="1" x14ac:dyDescent="0.25">
      <c r="A1301">
        <v>1299</v>
      </c>
      <c r="B1301" s="9" t="s">
        <v>1300</v>
      </c>
      <c r="C1301" s="3" t="s">
        <v>5409</v>
      </c>
      <c r="D1301" s="12">
        <v>3500</v>
      </c>
      <c r="E1301" s="13">
        <v>4340</v>
      </c>
      <c r="F1301" s="11" t="s">
        <v>8218</v>
      </c>
      <c r="G1301" s="11" t="s">
        <v>8223</v>
      </c>
      <c r="H1301" s="11" t="s">
        <v>8245</v>
      </c>
      <c r="I1301" s="11">
        <v>1436902359</v>
      </c>
      <c r="J1301" s="11">
        <v>1434310359</v>
      </c>
      <c r="K1301" s="11" t="b">
        <v>0</v>
      </c>
      <c r="L1301" s="11">
        <v>32</v>
      </c>
      <c r="M1301" s="11" t="b">
        <v>1</v>
      </c>
      <c r="N1301" s="11" t="s">
        <v>8269</v>
      </c>
      <c r="O1301" s="14">
        <f t="shared" si="80"/>
        <v>124</v>
      </c>
      <c r="P1301" s="11">
        <f t="shared" si="81"/>
        <v>135.63</v>
      </c>
      <c r="Q1301" s="16" t="s">
        <v>8315</v>
      </c>
      <c r="R1301" s="11" t="s">
        <v>8316</v>
      </c>
      <c r="S1301" s="21">
        <f t="shared" si="82"/>
        <v>42169.814340277779</v>
      </c>
      <c r="T1301" s="21">
        <f t="shared" si="83"/>
        <v>42199.814340277779</v>
      </c>
    </row>
    <row r="1302" spans="1:20" ht="49" hidden="1" x14ac:dyDescent="0.25">
      <c r="A1302">
        <v>1300</v>
      </c>
      <c r="B1302" s="9" t="s">
        <v>1301</v>
      </c>
      <c r="C1302" s="3" t="s">
        <v>5410</v>
      </c>
      <c r="D1302" s="12">
        <v>3000</v>
      </c>
      <c r="E1302" s="13">
        <v>4050</v>
      </c>
      <c r="F1302" s="11" t="s">
        <v>8218</v>
      </c>
      <c r="G1302" s="11" t="s">
        <v>8223</v>
      </c>
      <c r="H1302" s="11" t="s">
        <v>8245</v>
      </c>
      <c r="I1302" s="11">
        <v>1464807420</v>
      </c>
      <c r="J1302" s="11">
        <v>1461427938</v>
      </c>
      <c r="K1302" s="11" t="b">
        <v>0</v>
      </c>
      <c r="L1302" s="11">
        <v>24</v>
      </c>
      <c r="M1302" s="11" t="b">
        <v>1</v>
      </c>
      <c r="N1302" s="11" t="s">
        <v>8269</v>
      </c>
      <c r="O1302" s="14">
        <f t="shared" si="80"/>
        <v>135</v>
      </c>
      <c r="P1302" s="11">
        <f t="shared" si="81"/>
        <v>168.75</v>
      </c>
      <c r="Q1302" s="16" t="s">
        <v>8315</v>
      </c>
      <c r="R1302" s="11" t="s">
        <v>8316</v>
      </c>
      <c r="S1302" s="21">
        <f t="shared" si="82"/>
        <v>42483.675208333334</v>
      </c>
      <c r="T1302" s="21">
        <f t="shared" si="83"/>
        <v>42522.789583333331</v>
      </c>
    </row>
    <row r="1303" spans="1:20" ht="49" hidden="1" x14ac:dyDescent="0.25">
      <c r="A1303">
        <v>1301</v>
      </c>
      <c r="B1303" s="9" t="s">
        <v>1302</v>
      </c>
      <c r="C1303" s="3" t="s">
        <v>5411</v>
      </c>
      <c r="D1303" s="12">
        <v>2000</v>
      </c>
      <c r="E1303" s="13">
        <v>2055</v>
      </c>
      <c r="F1303" s="11" t="s">
        <v>8218</v>
      </c>
      <c r="G1303" s="11" t="s">
        <v>8223</v>
      </c>
      <c r="H1303" s="11" t="s">
        <v>8245</v>
      </c>
      <c r="I1303" s="11">
        <v>1437447600</v>
      </c>
      <c r="J1303" s="11">
        <v>1436551178</v>
      </c>
      <c r="K1303" s="11" t="b">
        <v>0</v>
      </c>
      <c r="L1303" s="11">
        <v>29</v>
      </c>
      <c r="M1303" s="11" t="b">
        <v>1</v>
      </c>
      <c r="N1303" s="11" t="s">
        <v>8269</v>
      </c>
      <c r="O1303" s="14">
        <f t="shared" si="80"/>
        <v>103</v>
      </c>
      <c r="P1303" s="11">
        <f t="shared" si="81"/>
        <v>70.86</v>
      </c>
      <c r="Q1303" s="16" t="s">
        <v>8315</v>
      </c>
      <c r="R1303" s="11" t="s">
        <v>8316</v>
      </c>
      <c r="S1303" s="21">
        <f t="shared" si="82"/>
        <v>42195.749745370369</v>
      </c>
      <c r="T1303" s="21">
        <f t="shared" si="83"/>
        <v>42206.125</v>
      </c>
    </row>
    <row r="1304" spans="1:20" ht="49" hidden="1" x14ac:dyDescent="0.25">
      <c r="A1304">
        <v>1302</v>
      </c>
      <c r="B1304" s="9" t="s">
        <v>1303</v>
      </c>
      <c r="C1304" s="3" t="s">
        <v>5412</v>
      </c>
      <c r="D1304" s="12">
        <v>2500</v>
      </c>
      <c r="E1304" s="13">
        <v>2500</v>
      </c>
      <c r="F1304" s="11" t="s">
        <v>8218</v>
      </c>
      <c r="G1304" s="11" t="s">
        <v>8223</v>
      </c>
      <c r="H1304" s="11" t="s">
        <v>8245</v>
      </c>
      <c r="I1304" s="11">
        <v>1480559011</v>
      </c>
      <c r="J1304" s="11">
        <v>1477963411</v>
      </c>
      <c r="K1304" s="11" t="b">
        <v>0</v>
      </c>
      <c r="L1304" s="11">
        <v>50</v>
      </c>
      <c r="M1304" s="11" t="b">
        <v>1</v>
      </c>
      <c r="N1304" s="11" t="s">
        <v>8269</v>
      </c>
      <c r="O1304" s="14">
        <f t="shared" si="80"/>
        <v>100</v>
      </c>
      <c r="P1304" s="11">
        <f t="shared" si="81"/>
        <v>50</v>
      </c>
      <c r="Q1304" s="16" t="s">
        <v>8315</v>
      </c>
      <c r="R1304" s="11" t="s">
        <v>8316</v>
      </c>
      <c r="S1304" s="21">
        <f t="shared" si="82"/>
        <v>42675.057997685188</v>
      </c>
      <c r="T1304" s="21">
        <f t="shared" si="83"/>
        <v>42705.099664351852</v>
      </c>
    </row>
    <row r="1305" spans="1:20" ht="33" hidden="1" x14ac:dyDescent="0.25">
      <c r="A1305">
        <v>1303</v>
      </c>
      <c r="B1305" s="9" t="s">
        <v>1304</v>
      </c>
      <c r="C1305" s="3" t="s">
        <v>5413</v>
      </c>
      <c r="D1305" s="12">
        <v>3500</v>
      </c>
      <c r="E1305" s="13">
        <v>4559.13</v>
      </c>
      <c r="F1305" s="11" t="s">
        <v>8218</v>
      </c>
      <c r="G1305" s="11" t="s">
        <v>8224</v>
      </c>
      <c r="H1305" s="11" t="s">
        <v>8246</v>
      </c>
      <c r="I1305" s="11">
        <v>1469962800</v>
      </c>
      <c r="J1305" s="11">
        <v>1468578920</v>
      </c>
      <c r="K1305" s="11" t="b">
        <v>0</v>
      </c>
      <c r="L1305" s="11">
        <v>108</v>
      </c>
      <c r="M1305" s="11" t="b">
        <v>1</v>
      </c>
      <c r="N1305" s="11" t="s">
        <v>8269</v>
      </c>
      <c r="O1305" s="14">
        <f t="shared" si="80"/>
        <v>130</v>
      </c>
      <c r="P1305" s="11">
        <f t="shared" si="81"/>
        <v>42.21</v>
      </c>
      <c r="Q1305" s="16" t="s">
        <v>8315</v>
      </c>
      <c r="R1305" s="11" t="s">
        <v>8316</v>
      </c>
      <c r="S1305" s="21">
        <f t="shared" si="82"/>
        <v>42566.441203703704</v>
      </c>
      <c r="T1305" s="21">
        <f t="shared" si="83"/>
        <v>42582.458333333328</v>
      </c>
    </row>
    <row r="1306" spans="1:20" ht="49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 s="11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6" t="s">
        <v>8317</v>
      </c>
      <c r="R1306" s="11" t="s">
        <v>8319</v>
      </c>
      <c r="S1306" s="21">
        <f t="shared" si="82"/>
        <v>42747.194502314815</v>
      </c>
      <c r="T1306" s="21">
        <f t="shared" si="83"/>
        <v>42807.152835648143</v>
      </c>
    </row>
    <row r="1307" spans="1:20" ht="49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 s="11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6" t="s">
        <v>8317</v>
      </c>
      <c r="R1307" s="11" t="s">
        <v>8319</v>
      </c>
      <c r="S1307" s="21">
        <f t="shared" si="82"/>
        <v>42543.665601851855</v>
      </c>
      <c r="T1307" s="21">
        <f t="shared" si="83"/>
        <v>42572.729166666672</v>
      </c>
    </row>
    <row r="1308" spans="1:20" ht="65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 s="11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6" t="s">
        <v>8317</v>
      </c>
      <c r="R1308" s="11" t="s">
        <v>8319</v>
      </c>
      <c r="S1308" s="21">
        <f t="shared" si="82"/>
        <v>41947.457569444443</v>
      </c>
      <c r="T1308" s="21">
        <f t="shared" si="83"/>
        <v>41977.457569444443</v>
      </c>
    </row>
    <row r="1309" spans="1:20" ht="33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 s="11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6" t="s">
        <v>8317</v>
      </c>
      <c r="R1309" s="11" t="s">
        <v>8319</v>
      </c>
      <c r="S1309" s="21">
        <f t="shared" si="82"/>
        <v>42387.503229166665</v>
      </c>
      <c r="T1309" s="21">
        <f t="shared" si="83"/>
        <v>42417.503229166665</v>
      </c>
    </row>
    <row r="1310" spans="1:20" ht="33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 s="11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6" t="s">
        <v>8317</v>
      </c>
      <c r="R1310" s="11" t="s">
        <v>8319</v>
      </c>
      <c r="S1310" s="21">
        <f t="shared" si="82"/>
        <v>42611.613564814819</v>
      </c>
      <c r="T1310" s="21">
        <f t="shared" si="83"/>
        <v>42651.613564814819</v>
      </c>
    </row>
    <row r="1311" spans="1:20" ht="33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 s="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6" t="s">
        <v>8317</v>
      </c>
      <c r="R1311" s="11" t="s">
        <v>8319</v>
      </c>
      <c r="S1311" s="21">
        <f t="shared" si="82"/>
        <v>42257.882731481484</v>
      </c>
      <c r="T1311" s="21">
        <f t="shared" si="83"/>
        <v>42292.882731481484</v>
      </c>
    </row>
    <row r="1312" spans="1:20" ht="33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 s="11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6" t="s">
        <v>8317</v>
      </c>
      <c r="R1312" s="11" t="s">
        <v>8319</v>
      </c>
      <c r="S1312" s="21">
        <f t="shared" si="82"/>
        <v>42556.667245370365</v>
      </c>
      <c r="T1312" s="21">
        <f t="shared" si="83"/>
        <v>42601.667245370365</v>
      </c>
    </row>
    <row r="1313" spans="1:20" ht="49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 s="11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6" t="s">
        <v>8317</v>
      </c>
      <c r="R1313" s="11" t="s">
        <v>8319</v>
      </c>
      <c r="S1313" s="21">
        <f t="shared" si="82"/>
        <v>42669.802303240736</v>
      </c>
      <c r="T1313" s="21">
        <f t="shared" si="83"/>
        <v>42704.843969907408</v>
      </c>
    </row>
    <row r="1314" spans="1:20" ht="49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 s="11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6" t="s">
        <v>8317</v>
      </c>
      <c r="R1314" s="11" t="s">
        <v>8319</v>
      </c>
      <c r="S1314" s="21">
        <f t="shared" si="82"/>
        <v>42082.702800925923</v>
      </c>
      <c r="T1314" s="21">
        <f t="shared" si="83"/>
        <v>42112.702800925923</v>
      </c>
    </row>
    <row r="1315" spans="1:20" ht="49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 s="11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6" t="s">
        <v>8317</v>
      </c>
      <c r="R1315" s="11" t="s">
        <v>8319</v>
      </c>
      <c r="S1315" s="21">
        <f t="shared" si="82"/>
        <v>42402.709652777776</v>
      </c>
      <c r="T1315" s="21">
        <f t="shared" si="83"/>
        <v>42432.709652777776</v>
      </c>
    </row>
    <row r="1316" spans="1:20" ht="49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 s="11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6" t="s">
        <v>8317</v>
      </c>
      <c r="R1316" s="11" t="s">
        <v>8319</v>
      </c>
      <c r="S1316" s="21">
        <f t="shared" si="82"/>
        <v>42604.669675925921</v>
      </c>
      <c r="T1316" s="21">
        <f t="shared" si="83"/>
        <v>42664.669675925921</v>
      </c>
    </row>
    <row r="1317" spans="1:20" ht="33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 s="11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6" t="s">
        <v>8317</v>
      </c>
      <c r="R1317" s="11" t="s">
        <v>8319</v>
      </c>
      <c r="S1317" s="21">
        <f t="shared" si="82"/>
        <v>42278.498240740737</v>
      </c>
      <c r="T1317" s="21">
        <f t="shared" si="83"/>
        <v>42314.041666666672</v>
      </c>
    </row>
    <row r="1318" spans="1:20" ht="49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 s="11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6" t="s">
        <v>8317</v>
      </c>
      <c r="R1318" s="11" t="s">
        <v>8319</v>
      </c>
      <c r="S1318" s="21">
        <f t="shared" si="82"/>
        <v>42393.961909722217</v>
      </c>
      <c r="T1318" s="21">
        <f t="shared" si="83"/>
        <v>42428.961909722217</v>
      </c>
    </row>
    <row r="1319" spans="1:20" ht="49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 s="11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6" t="s">
        <v>8317</v>
      </c>
      <c r="R1319" s="11" t="s">
        <v>8319</v>
      </c>
      <c r="S1319" s="21">
        <f t="shared" si="82"/>
        <v>42520.235486111109</v>
      </c>
      <c r="T1319" s="21">
        <f t="shared" si="83"/>
        <v>42572.583333333328</v>
      </c>
    </row>
    <row r="1320" spans="1:20" ht="49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 s="11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6" t="s">
        <v>8317</v>
      </c>
      <c r="R1320" s="11" t="s">
        <v>8319</v>
      </c>
      <c r="S1320" s="21">
        <f t="shared" si="82"/>
        <v>41985.043657407412</v>
      </c>
      <c r="T1320" s="21">
        <f t="shared" si="83"/>
        <v>42015.043657407412</v>
      </c>
    </row>
    <row r="1321" spans="1:20" ht="49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 s="1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6" t="s">
        <v>8317</v>
      </c>
      <c r="R1321" s="11" t="s">
        <v>8319</v>
      </c>
      <c r="S1321" s="21">
        <f t="shared" si="82"/>
        <v>41816.812094907407</v>
      </c>
      <c r="T1321" s="21">
        <f t="shared" si="83"/>
        <v>41831.666666666664</v>
      </c>
    </row>
    <row r="1322" spans="1:20" ht="49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 s="11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6" t="s">
        <v>8317</v>
      </c>
      <c r="R1322" s="11" t="s">
        <v>8319</v>
      </c>
      <c r="S1322" s="21">
        <f t="shared" si="82"/>
        <v>42705.690347222218</v>
      </c>
      <c r="T1322" s="21">
        <f t="shared" si="83"/>
        <v>42734.958333333328</v>
      </c>
    </row>
    <row r="1323" spans="1:20" ht="49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 s="11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6" t="s">
        <v>8317</v>
      </c>
      <c r="R1323" s="11" t="s">
        <v>8319</v>
      </c>
      <c r="S1323" s="21">
        <f t="shared" si="82"/>
        <v>42697.74927083333</v>
      </c>
      <c r="T1323" s="21">
        <f t="shared" si="83"/>
        <v>42727.74927083333</v>
      </c>
    </row>
    <row r="1324" spans="1:20" ht="49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 s="11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6" t="s">
        <v>8317</v>
      </c>
      <c r="R1324" s="11" t="s">
        <v>8319</v>
      </c>
      <c r="S1324" s="21">
        <f t="shared" si="82"/>
        <v>42115.656539351854</v>
      </c>
      <c r="T1324" s="21">
        <f t="shared" si="83"/>
        <v>42145.656539351854</v>
      </c>
    </row>
    <row r="1325" spans="1:20" ht="49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 s="11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6" t="s">
        <v>8317</v>
      </c>
      <c r="R1325" s="11" t="s">
        <v>8319</v>
      </c>
      <c r="S1325" s="21">
        <f t="shared" si="82"/>
        <v>42451.698449074072</v>
      </c>
      <c r="T1325" s="21">
        <f t="shared" si="83"/>
        <v>42486.288194444445</v>
      </c>
    </row>
    <row r="1326" spans="1:20" ht="49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 s="11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6" t="s">
        <v>8317</v>
      </c>
      <c r="R1326" s="11" t="s">
        <v>8319</v>
      </c>
      <c r="S1326" s="21">
        <f t="shared" si="82"/>
        <v>42626.633703703701</v>
      </c>
      <c r="T1326" s="21">
        <f t="shared" si="83"/>
        <v>42656.633703703701</v>
      </c>
    </row>
    <row r="1327" spans="1:20" ht="49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 s="11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6" t="s">
        <v>8317</v>
      </c>
      <c r="R1327" s="11" t="s">
        <v>8319</v>
      </c>
      <c r="S1327" s="21">
        <f t="shared" si="82"/>
        <v>42704.086053240739</v>
      </c>
      <c r="T1327" s="21">
        <f t="shared" si="83"/>
        <v>42734.086053240739</v>
      </c>
    </row>
    <row r="1328" spans="1:20" ht="49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 s="11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6" t="s">
        <v>8317</v>
      </c>
      <c r="R1328" s="11" t="s">
        <v>8319</v>
      </c>
      <c r="S1328" s="21">
        <f t="shared" si="82"/>
        <v>41974.791990740734</v>
      </c>
      <c r="T1328" s="21">
        <f t="shared" si="83"/>
        <v>42019.791990740734</v>
      </c>
    </row>
    <row r="1329" spans="1:20" ht="49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 s="11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6" t="s">
        <v>8317</v>
      </c>
      <c r="R1329" s="11" t="s">
        <v>8319</v>
      </c>
      <c r="S1329" s="21">
        <f t="shared" si="82"/>
        <v>42123.678645833337</v>
      </c>
      <c r="T1329" s="21">
        <f t="shared" si="83"/>
        <v>42153.678645833337</v>
      </c>
    </row>
    <row r="1330" spans="1:20" ht="49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 s="11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6" t="s">
        <v>8317</v>
      </c>
      <c r="R1330" s="11" t="s">
        <v>8319</v>
      </c>
      <c r="S1330" s="21">
        <f t="shared" si="82"/>
        <v>42612.642754629633</v>
      </c>
      <c r="T1330" s="21">
        <f t="shared" si="83"/>
        <v>42657.642754629633</v>
      </c>
    </row>
    <row r="1331" spans="1:20" ht="49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 s="1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6" t="s">
        <v>8317</v>
      </c>
      <c r="R1331" s="11" t="s">
        <v>8319</v>
      </c>
      <c r="S1331" s="21">
        <f t="shared" si="82"/>
        <v>41935.221585648149</v>
      </c>
      <c r="T1331" s="21">
        <f t="shared" si="83"/>
        <v>41975.263252314813</v>
      </c>
    </row>
    <row r="1332" spans="1:20" ht="49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 s="11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6" t="s">
        <v>8317</v>
      </c>
      <c r="R1332" s="11" t="s">
        <v>8319</v>
      </c>
      <c r="S1332" s="21">
        <f t="shared" si="82"/>
        <v>42522.276724537034</v>
      </c>
      <c r="T1332" s="21">
        <f t="shared" si="83"/>
        <v>42553.166666666672</v>
      </c>
    </row>
    <row r="1333" spans="1:20" ht="49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 s="11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6" t="s">
        <v>8317</v>
      </c>
      <c r="R1333" s="11" t="s">
        <v>8319</v>
      </c>
      <c r="S1333" s="21">
        <f t="shared" si="82"/>
        <v>42569.50409722222</v>
      </c>
      <c r="T1333" s="21">
        <f t="shared" si="83"/>
        <v>42599.50409722222</v>
      </c>
    </row>
    <row r="1334" spans="1:20" ht="49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 s="11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6" t="s">
        <v>8317</v>
      </c>
      <c r="R1334" s="11" t="s">
        <v>8319</v>
      </c>
      <c r="S1334" s="21">
        <f t="shared" si="82"/>
        <v>42732.060277777782</v>
      </c>
      <c r="T1334" s="21">
        <f t="shared" si="83"/>
        <v>42762.060277777782</v>
      </c>
    </row>
    <row r="1335" spans="1:20" ht="49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 s="11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6" t="s">
        <v>8317</v>
      </c>
      <c r="R1335" s="11" t="s">
        <v>8319</v>
      </c>
      <c r="S1335" s="21">
        <f t="shared" si="82"/>
        <v>41806.106770833336</v>
      </c>
      <c r="T1335" s="21">
        <f t="shared" si="83"/>
        <v>41836.106770833336</v>
      </c>
    </row>
    <row r="1336" spans="1:20" ht="49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 s="11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6" t="s">
        <v>8317</v>
      </c>
      <c r="R1336" s="11" t="s">
        <v>8319</v>
      </c>
      <c r="S1336" s="21">
        <f t="shared" si="82"/>
        <v>42410.774155092593</v>
      </c>
      <c r="T1336" s="21">
        <f t="shared" si="83"/>
        <v>42440.774155092593</v>
      </c>
    </row>
    <row r="1337" spans="1:20" ht="49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 s="11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6" t="s">
        <v>8317</v>
      </c>
      <c r="R1337" s="11" t="s">
        <v>8319</v>
      </c>
      <c r="S1337" s="21">
        <f t="shared" si="82"/>
        <v>42313.936365740738</v>
      </c>
      <c r="T1337" s="21">
        <f t="shared" si="83"/>
        <v>42343.936365740738</v>
      </c>
    </row>
    <row r="1338" spans="1:20" ht="49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 s="11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6" t="s">
        <v>8317</v>
      </c>
      <c r="R1338" s="11" t="s">
        <v>8319</v>
      </c>
      <c r="S1338" s="21">
        <f t="shared" si="82"/>
        <v>41955.863750000004</v>
      </c>
      <c r="T1338" s="21">
        <f t="shared" si="83"/>
        <v>41990.863750000004</v>
      </c>
    </row>
    <row r="1339" spans="1:20" ht="49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 s="11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6" t="s">
        <v>8317</v>
      </c>
      <c r="R1339" s="11" t="s">
        <v>8319</v>
      </c>
      <c r="S1339" s="21">
        <f t="shared" si="82"/>
        <v>42767.577303240745</v>
      </c>
      <c r="T1339" s="21">
        <f t="shared" si="83"/>
        <v>42797.577303240745</v>
      </c>
    </row>
    <row r="1340" spans="1:20" ht="49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 s="11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6" t="s">
        <v>8317</v>
      </c>
      <c r="R1340" s="11" t="s">
        <v>8319</v>
      </c>
      <c r="S1340" s="21">
        <f t="shared" si="82"/>
        <v>42188.803622685184</v>
      </c>
      <c r="T1340" s="21">
        <f t="shared" si="83"/>
        <v>42218.803622685184</v>
      </c>
    </row>
    <row r="1341" spans="1:20" ht="33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 s="1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6" t="s">
        <v>8317</v>
      </c>
      <c r="R1341" s="11" t="s">
        <v>8319</v>
      </c>
      <c r="S1341" s="21">
        <f t="shared" si="82"/>
        <v>41936.647164351853</v>
      </c>
      <c r="T1341" s="21">
        <f t="shared" si="83"/>
        <v>41981.688831018517</v>
      </c>
    </row>
    <row r="1342" spans="1:20" ht="49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 s="11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6" t="s">
        <v>8317</v>
      </c>
      <c r="R1342" s="11" t="s">
        <v>8319</v>
      </c>
      <c r="S1342" s="21">
        <f t="shared" si="82"/>
        <v>41836.595520833333</v>
      </c>
      <c r="T1342" s="21">
        <f t="shared" si="83"/>
        <v>41866.595520833333</v>
      </c>
    </row>
    <row r="1343" spans="1:20" ht="49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 s="11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6" t="s">
        <v>8317</v>
      </c>
      <c r="R1343" s="11" t="s">
        <v>8319</v>
      </c>
      <c r="S1343" s="21">
        <f t="shared" si="82"/>
        <v>42612.624039351853</v>
      </c>
      <c r="T1343" s="21">
        <f t="shared" si="83"/>
        <v>42644.624039351853</v>
      </c>
    </row>
    <row r="1344" spans="1:20" ht="49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 s="11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6" t="s">
        <v>8317</v>
      </c>
      <c r="R1344" s="11" t="s">
        <v>8319</v>
      </c>
      <c r="S1344" s="21">
        <f t="shared" si="82"/>
        <v>42172.816423611104</v>
      </c>
      <c r="T1344" s="21">
        <f t="shared" si="83"/>
        <v>42202.816423611104</v>
      </c>
    </row>
    <row r="1345" spans="1:20" ht="49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 s="11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6" t="s">
        <v>8317</v>
      </c>
      <c r="R1345" s="11" t="s">
        <v>8319</v>
      </c>
      <c r="S1345" s="21">
        <f t="shared" si="82"/>
        <v>42542.526423611111</v>
      </c>
      <c r="T1345" s="21">
        <f t="shared" si="83"/>
        <v>42601.165972222225</v>
      </c>
    </row>
    <row r="1346" spans="1:20" ht="49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 s="11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>
        <f t="shared" si="81"/>
        <v>40.76</v>
      </c>
      <c r="Q1346" s="16" t="s">
        <v>8320</v>
      </c>
      <c r="R1346" s="11" t="s">
        <v>8321</v>
      </c>
      <c r="S1346" s="21">
        <f t="shared" si="82"/>
        <v>42522.789803240739</v>
      </c>
      <c r="T1346" s="21">
        <f t="shared" si="83"/>
        <v>42551.789803240739</v>
      </c>
    </row>
    <row r="1347" spans="1:20" ht="49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 s="11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>
        <f t="shared" ref="P1347:P1410" si="85">IFERROR(ROUND(E1347/L1347,2),0)</f>
        <v>53.57</v>
      </c>
      <c r="Q1347" s="16" t="s">
        <v>8320</v>
      </c>
      <c r="R1347" s="11" t="s">
        <v>8321</v>
      </c>
      <c r="S1347" s="21">
        <f t="shared" ref="S1347:S1410" si="86">(((J1347/60)/60)/24)+DATE(1970,1,1)</f>
        <v>41799.814340277779</v>
      </c>
      <c r="T1347" s="21">
        <f t="shared" ref="T1347:T1410" si="87">(((I1347/60)/60)/24)+DATE(1970,1,1)</f>
        <v>41834.814340277779</v>
      </c>
    </row>
    <row r="1348" spans="1:20" ht="49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 s="11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6" t="s">
        <v>8320</v>
      </c>
      <c r="R1348" s="11" t="s">
        <v>8321</v>
      </c>
      <c r="S1348" s="21">
        <f t="shared" si="86"/>
        <v>41422.075821759259</v>
      </c>
      <c r="T1348" s="21">
        <f t="shared" si="87"/>
        <v>41452.075821759259</v>
      </c>
    </row>
    <row r="1349" spans="1:20" ht="49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 s="11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6" t="s">
        <v>8320</v>
      </c>
      <c r="R1349" s="11" t="s">
        <v>8321</v>
      </c>
      <c r="S1349" s="21">
        <f t="shared" si="86"/>
        <v>42040.638020833328</v>
      </c>
      <c r="T1349" s="21">
        <f t="shared" si="87"/>
        <v>42070.638020833328</v>
      </c>
    </row>
    <row r="1350" spans="1:20" ht="49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 s="11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6" t="s">
        <v>8320</v>
      </c>
      <c r="R1350" s="11" t="s">
        <v>8321</v>
      </c>
      <c r="S1350" s="21">
        <f t="shared" si="86"/>
        <v>41963.506168981476</v>
      </c>
      <c r="T1350" s="21">
        <f t="shared" si="87"/>
        <v>41991.506168981476</v>
      </c>
    </row>
    <row r="1351" spans="1:20" ht="49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 s="1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6" t="s">
        <v>8320</v>
      </c>
      <c r="R1351" s="11" t="s">
        <v>8321</v>
      </c>
      <c r="S1351" s="21">
        <f t="shared" si="86"/>
        <v>42317.33258101852</v>
      </c>
      <c r="T1351" s="21">
        <f t="shared" si="87"/>
        <v>42354.290972222225</v>
      </c>
    </row>
    <row r="1352" spans="1:20" ht="49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 s="11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6" t="s">
        <v>8320</v>
      </c>
      <c r="R1352" s="11" t="s">
        <v>8321</v>
      </c>
      <c r="S1352" s="21">
        <f t="shared" si="86"/>
        <v>42334.013124999998</v>
      </c>
      <c r="T1352" s="21">
        <f t="shared" si="87"/>
        <v>42364.013124999998</v>
      </c>
    </row>
    <row r="1353" spans="1:20" ht="33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 s="11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6" t="s">
        <v>8320</v>
      </c>
      <c r="R1353" s="11" t="s">
        <v>8321</v>
      </c>
      <c r="S1353" s="21">
        <f t="shared" si="86"/>
        <v>42382.74009259259</v>
      </c>
      <c r="T1353" s="21">
        <f t="shared" si="87"/>
        <v>42412.74009259259</v>
      </c>
    </row>
    <row r="1354" spans="1:20" ht="49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 s="11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6" t="s">
        <v>8320</v>
      </c>
      <c r="R1354" s="11" t="s">
        <v>8321</v>
      </c>
      <c r="S1354" s="21">
        <f t="shared" si="86"/>
        <v>42200.578310185185</v>
      </c>
      <c r="T1354" s="21">
        <f t="shared" si="87"/>
        <v>42252.165972222225</v>
      </c>
    </row>
    <row r="1355" spans="1:20" ht="33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 s="11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6" t="s">
        <v>8320</v>
      </c>
      <c r="R1355" s="11" t="s">
        <v>8321</v>
      </c>
      <c r="S1355" s="21">
        <f t="shared" si="86"/>
        <v>41309.11791666667</v>
      </c>
      <c r="T1355" s="21">
        <f t="shared" si="87"/>
        <v>41344</v>
      </c>
    </row>
    <row r="1356" spans="1:20" ht="49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 s="11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6" t="s">
        <v>8320</v>
      </c>
      <c r="R1356" s="11" t="s">
        <v>8321</v>
      </c>
      <c r="S1356" s="21">
        <f t="shared" si="86"/>
        <v>42502.807627314818</v>
      </c>
      <c r="T1356" s="21">
        <f t="shared" si="87"/>
        <v>42532.807627314818</v>
      </c>
    </row>
    <row r="1357" spans="1:20" ht="49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 s="11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6" t="s">
        <v>8320</v>
      </c>
      <c r="R1357" s="11" t="s">
        <v>8321</v>
      </c>
      <c r="S1357" s="21">
        <f t="shared" si="86"/>
        <v>41213.254687499997</v>
      </c>
      <c r="T1357" s="21">
        <f t="shared" si="87"/>
        <v>41243.416666666664</v>
      </c>
    </row>
    <row r="1358" spans="1:20" ht="49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 s="11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6" t="s">
        <v>8320</v>
      </c>
      <c r="R1358" s="11" t="s">
        <v>8321</v>
      </c>
      <c r="S1358" s="21">
        <f t="shared" si="86"/>
        <v>41430.038888888892</v>
      </c>
      <c r="T1358" s="21">
        <f t="shared" si="87"/>
        <v>41460.038888888892</v>
      </c>
    </row>
    <row r="1359" spans="1:20" ht="49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 s="11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6" t="s">
        <v>8320</v>
      </c>
      <c r="R1359" s="11" t="s">
        <v>8321</v>
      </c>
      <c r="S1359" s="21">
        <f t="shared" si="86"/>
        <v>41304.962233796294</v>
      </c>
      <c r="T1359" s="21">
        <f t="shared" si="87"/>
        <v>41334.249305555553</v>
      </c>
    </row>
    <row r="1360" spans="1:20" ht="49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 s="11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6" t="s">
        <v>8320</v>
      </c>
      <c r="R1360" s="11" t="s">
        <v>8321</v>
      </c>
      <c r="S1360" s="21">
        <f t="shared" si="86"/>
        <v>40689.570868055554</v>
      </c>
      <c r="T1360" s="21">
        <f t="shared" si="87"/>
        <v>40719.570868055554</v>
      </c>
    </row>
    <row r="1361" spans="1:20" ht="49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 s="1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6" t="s">
        <v>8320</v>
      </c>
      <c r="R1361" s="11" t="s">
        <v>8321</v>
      </c>
      <c r="S1361" s="21">
        <f t="shared" si="86"/>
        <v>40668.814699074072</v>
      </c>
      <c r="T1361" s="21">
        <f t="shared" si="87"/>
        <v>40730.814699074072</v>
      </c>
    </row>
    <row r="1362" spans="1:20" ht="33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 s="11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6" t="s">
        <v>8320</v>
      </c>
      <c r="R1362" s="11" t="s">
        <v>8321</v>
      </c>
      <c r="S1362" s="21">
        <f t="shared" si="86"/>
        <v>41095.900694444441</v>
      </c>
      <c r="T1362" s="21">
        <f t="shared" si="87"/>
        <v>41123.900694444441</v>
      </c>
    </row>
    <row r="1363" spans="1:20" ht="49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 s="11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6" t="s">
        <v>8320</v>
      </c>
      <c r="R1363" s="11" t="s">
        <v>8321</v>
      </c>
      <c r="S1363" s="21">
        <f t="shared" si="86"/>
        <v>41781.717268518521</v>
      </c>
      <c r="T1363" s="21">
        <f t="shared" si="87"/>
        <v>41811.717268518521</v>
      </c>
    </row>
    <row r="1364" spans="1:20" ht="33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 s="11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6" t="s">
        <v>8320</v>
      </c>
      <c r="R1364" s="11" t="s">
        <v>8321</v>
      </c>
      <c r="S1364" s="21">
        <f t="shared" si="86"/>
        <v>41464.934386574074</v>
      </c>
      <c r="T1364" s="21">
        <f t="shared" si="87"/>
        <v>41524.934386574074</v>
      </c>
    </row>
    <row r="1365" spans="1:20" ht="49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 s="11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6" t="s">
        <v>8320</v>
      </c>
      <c r="R1365" s="11" t="s">
        <v>8321</v>
      </c>
      <c r="S1365" s="21">
        <f t="shared" si="86"/>
        <v>42396.8440625</v>
      </c>
      <c r="T1365" s="21">
        <f t="shared" si="87"/>
        <v>42415.332638888889</v>
      </c>
    </row>
    <row r="1366" spans="1:20" ht="49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 s="11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6" t="s">
        <v>8323</v>
      </c>
      <c r="R1366" s="11" t="s">
        <v>8324</v>
      </c>
      <c r="S1366" s="21">
        <f t="shared" si="86"/>
        <v>41951.695671296293</v>
      </c>
      <c r="T1366" s="21">
        <f t="shared" si="87"/>
        <v>42011.6956712963</v>
      </c>
    </row>
    <row r="1367" spans="1:20" ht="49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 s="11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6" t="s">
        <v>8323</v>
      </c>
      <c r="R1367" s="11" t="s">
        <v>8324</v>
      </c>
      <c r="S1367" s="21">
        <f t="shared" si="86"/>
        <v>42049.733240740738</v>
      </c>
      <c r="T1367" s="21">
        <f t="shared" si="87"/>
        <v>42079.691574074073</v>
      </c>
    </row>
    <row r="1368" spans="1:20" ht="21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 s="11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6" t="s">
        <v>8323</v>
      </c>
      <c r="R1368" s="11" t="s">
        <v>8324</v>
      </c>
      <c r="S1368" s="21">
        <f t="shared" si="86"/>
        <v>41924.996099537035</v>
      </c>
      <c r="T1368" s="21">
        <f t="shared" si="87"/>
        <v>41970.037766203706</v>
      </c>
    </row>
    <row r="1369" spans="1:20" ht="49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 s="11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6" t="s">
        <v>8323</v>
      </c>
      <c r="R1369" s="11" t="s">
        <v>8324</v>
      </c>
      <c r="S1369" s="21">
        <f t="shared" si="86"/>
        <v>42292.002893518518</v>
      </c>
      <c r="T1369" s="21">
        <f t="shared" si="87"/>
        <v>42322.044560185182</v>
      </c>
    </row>
    <row r="1370" spans="1:20" ht="49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 s="11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6" t="s">
        <v>8323</v>
      </c>
      <c r="R1370" s="11" t="s">
        <v>8324</v>
      </c>
      <c r="S1370" s="21">
        <f t="shared" si="86"/>
        <v>42146.190902777773</v>
      </c>
      <c r="T1370" s="21">
        <f t="shared" si="87"/>
        <v>42170.190902777773</v>
      </c>
    </row>
    <row r="1371" spans="1:20" ht="49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 s="1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6" t="s">
        <v>8323</v>
      </c>
      <c r="R1371" s="11" t="s">
        <v>8324</v>
      </c>
      <c r="S1371" s="21">
        <f t="shared" si="86"/>
        <v>41710.594282407408</v>
      </c>
      <c r="T1371" s="21">
        <f t="shared" si="87"/>
        <v>41740.594282407408</v>
      </c>
    </row>
    <row r="1372" spans="1:20" ht="33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 s="11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6" t="s">
        <v>8323</v>
      </c>
      <c r="R1372" s="11" t="s">
        <v>8324</v>
      </c>
      <c r="S1372" s="21">
        <f t="shared" si="86"/>
        <v>41548.00335648148</v>
      </c>
      <c r="T1372" s="21">
        <f t="shared" si="87"/>
        <v>41563.00335648148</v>
      </c>
    </row>
    <row r="1373" spans="1:20" ht="49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 s="11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6" t="s">
        <v>8323</v>
      </c>
      <c r="R1373" s="11" t="s">
        <v>8324</v>
      </c>
      <c r="S1373" s="21">
        <f t="shared" si="86"/>
        <v>42101.758587962962</v>
      </c>
      <c r="T1373" s="21">
        <f t="shared" si="87"/>
        <v>42131.758587962962</v>
      </c>
    </row>
    <row r="1374" spans="1:20" ht="21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 s="11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6" t="s">
        <v>8323</v>
      </c>
      <c r="R1374" s="11" t="s">
        <v>8324</v>
      </c>
      <c r="S1374" s="21">
        <f t="shared" si="86"/>
        <v>41072.739953703705</v>
      </c>
      <c r="T1374" s="21">
        <f t="shared" si="87"/>
        <v>41102.739953703705</v>
      </c>
    </row>
    <row r="1375" spans="1:20" ht="33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 s="11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6" t="s">
        <v>8323</v>
      </c>
      <c r="R1375" s="11" t="s">
        <v>8324</v>
      </c>
      <c r="S1375" s="21">
        <f t="shared" si="86"/>
        <v>42704.95177083333</v>
      </c>
      <c r="T1375" s="21">
        <f t="shared" si="87"/>
        <v>42734.95177083333</v>
      </c>
    </row>
    <row r="1376" spans="1:20" ht="49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 s="11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6" t="s">
        <v>8323</v>
      </c>
      <c r="R1376" s="11" t="s">
        <v>8324</v>
      </c>
      <c r="S1376" s="21">
        <f t="shared" si="86"/>
        <v>42424.161898148144</v>
      </c>
      <c r="T1376" s="21">
        <f t="shared" si="87"/>
        <v>42454.12023148148</v>
      </c>
    </row>
    <row r="1377" spans="1:20" ht="49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 s="11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6" t="s">
        <v>8323</v>
      </c>
      <c r="R1377" s="11" t="s">
        <v>8324</v>
      </c>
      <c r="S1377" s="21">
        <f t="shared" si="86"/>
        <v>42720.066192129627</v>
      </c>
      <c r="T1377" s="21">
        <f t="shared" si="87"/>
        <v>42750.066192129627</v>
      </c>
    </row>
    <row r="1378" spans="1:20" ht="33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 s="11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6" t="s">
        <v>8323</v>
      </c>
      <c r="R1378" s="11" t="s">
        <v>8324</v>
      </c>
      <c r="S1378" s="21">
        <f t="shared" si="86"/>
        <v>42677.669050925921</v>
      </c>
      <c r="T1378" s="21">
        <f t="shared" si="87"/>
        <v>42707.710717592592</v>
      </c>
    </row>
    <row r="1379" spans="1:20" ht="49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 s="11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6" t="s">
        <v>8323</v>
      </c>
      <c r="R1379" s="11" t="s">
        <v>8324</v>
      </c>
      <c r="S1379" s="21">
        <f t="shared" si="86"/>
        <v>42747.219560185185</v>
      </c>
      <c r="T1379" s="21">
        <f t="shared" si="87"/>
        <v>42769.174305555556</v>
      </c>
    </row>
    <row r="1380" spans="1:20" ht="21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 s="11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6" t="s">
        <v>8323</v>
      </c>
      <c r="R1380" s="11" t="s">
        <v>8324</v>
      </c>
      <c r="S1380" s="21">
        <f t="shared" si="86"/>
        <v>42568.759374999994</v>
      </c>
      <c r="T1380" s="21">
        <f t="shared" si="87"/>
        <v>42583.759374999994</v>
      </c>
    </row>
    <row r="1381" spans="1:20" ht="33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 s="1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6" t="s">
        <v>8323</v>
      </c>
      <c r="R1381" s="11" t="s">
        <v>8324</v>
      </c>
      <c r="S1381" s="21">
        <f t="shared" si="86"/>
        <v>42130.491620370376</v>
      </c>
      <c r="T1381" s="21">
        <f t="shared" si="87"/>
        <v>42160.491620370376</v>
      </c>
    </row>
    <row r="1382" spans="1:20" ht="33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 s="11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6" t="s">
        <v>8323</v>
      </c>
      <c r="R1382" s="11" t="s">
        <v>8324</v>
      </c>
      <c r="S1382" s="21">
        <f t="shared" si="86"/>
        <v>42141.762800925921</v>
      </c>
      <c r="T1382" s="21">
        <f t="shared" si="87"/>
        <v>42164.083333333328</v>
      </c>
    </row>
    <row r="1383" spans="1:20" ht="49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 s="11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6" t="s">
        <v>8323</v>
      </c>
      <c r="R1383" s="11" t="s">
        <v>8324</v>
      </c>
      <c r="S1383" s="21">
        <f t="shared" si="86"/>
        <v>42703.214409722219</v>
      </c>
      <c r="T1383" s="21">
        <f t="shared" si="87"/>
        <v>42733.214409722219</v>
      </c>
    </row>
    <row r="1384" spans="1:20" ht="49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 s="11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6" t="s">
        <v>8323</v>
      </c>
      <c r="R1384" s="11" t="s">
        <v>8324</v>
      </c>
      <c r="S1384" s="21">
        <f t="shared" si="86"/>
        <v>41370.800185185188</v>
      </c>
      <c r="T1384" s="21">
        <f t="shared" si="87"/>
        <v>41400.800185185188</v>
      </c>
    </row>
    <row r="1385" spans="1:20" ht="49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 s="11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6" t="s">
        <v>8323</v>
      </c>
      <c r="R1385" s="11" t="s">
        <v>8324</v>
      </c>
      <c r="S1385" s="21">
        <f t="shared" si="86"/>
        <v>42707.074976851851</v>
      </c>
      <c r="T1385" s="21">
        <f t="shared" si="87"/>
        <v>42727.074976851851</v>
      </c>
    </row>
    <row r="1386" spans="1:20" ht="49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 s="11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6" t="s">
        <v>8323</v>
      </c>
      <c r="R1386" s="11" t="s">
        <v>8324</v>
      </c>
      <c r="S1386" s="21">
        <f t="shared" si="86"/>
        <v>42160.735208333332</v>
      </c>
      <c r="T1386" s="21">
        <f t="shared" si="87"/>
        <v>42190.735208333332</v>
      </c>
    </row>
    <row r="1387" spans="1:20" ht="49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 s="11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6" t="s">
        <v>8323</v>
      </c>
      <c r="R1387" s="11" t="s">
        <v>8324</v>
      </c>
      <c r="S1387" s="21">
        <f t="shared" si="86"/>
        <v>42433.688900462963</v>
      </c>
      <c r="T1387" s="21">
        <f t="shared" si="87"/>
        <v>42489.507638888885</v>
      </c>
    </row>
    <row r="1388" spans="1:20" ht="33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 s="11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6" t="s">
        <v>8323</v>
      </c>
      <c r="R1388" s="11" t="s">
        <v>8324</v>
      </c>
      <c r="S1388" s="21">
        <f t="shared" si="86"/>
        <v>42184.646863425922</v>
      </c>
      <c r="T1388" s="21">
        <f t="shared" si="87"/>
        <v>42214.646863425922</v>
      </c>
    </row>
    <row r="1389" spans="1:20" ht="49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 s="11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6" t="s">
        <v>8323</v>
      </c>
      <c r="R1389" s="11" t="s">
        <v>8324</v>
      </c>
      <c r="S1389" s="21">
        <f t="shared" si="86"/>
        <v>42126.92123842593</v>
      </c>
      <c r="T1389" s="21">
        <f t="shared" si="87"/>
        <v>42158.1875</v>
      </c>
    </row>
    <row r="1390" spans="1:20" ht="49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 s="11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6" t="s">
        <v>8323</v>
      </c>
      <c r="R1390" s="11" t="s">
        <v>8324</v>
      </c>
      <c r="S1390" s="21">
        <f t="shared" si="86"/>
        <v>42634.614780092597</v>
      </c>
      <c r="T1390" s="21">
        <f t="shared" si="87"/>
        <v>42660.676388888889</v>
      </c>
    </row>
    <row r="1391" spans="1:20" ht="33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 s="1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6" t="s">
        <v>8323</v>
      </c>
      <c r="R1391" s="11" t="s">
        <v>8324</v>
      </c>
      <c r="S1391" s="21">
        <f t="shared" si="86"/>
        <v>42565.480983796297</v>
      </c>
      <c r="T1391" s="21">
        <f t="shared" si="87"/>
        <v>42595.480983796297</v>
      </c>
    </row>
    <row r="1392" spans="1:20" ht="49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 s="11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6" t="s">
        <v>8323</v>
      </c>
      <c r="R1392" s="11" t="s">
        <v>8324</v>
      </c>
      <c r="S1392" s="21">
        <f t="shared" si="86"/>
        <v>42087.803310185183</v>
      </c>
      <c r="T1392" s="21">
        <f t="shared" si="87"/>
        <v>42121.716666666667</v>
      </c>
    </row>
    <row r="1393" spans="1:20" ht="49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 s="11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6" t="s">
        <v>8323</v>
      </c>
      <c r="R1393" s="11" t="s">
        <v>8324</v>
      </c>
      <c r="S1393" s="21">
        <f t="shared" si="86"/>
        <v>42193.650671296295</v>
      </c>
      <c r="T1393" s="21">
        <f t="shared" si="87"/>
        <v>42238.207638888889</v>
      </c>
    </row>
    <row r="1394" spans="1:20" ht="49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 s="11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6" t="s">
        <v>8323</v>
      </c>
      <c r="R1394" s="11" t="s">
        <v>8324</v>
      </c>
      <c r="S1394" s="21">
        <f t="shared" si="86"/>
        <v>42401.154930555553</v>
      </c>
      <c r="T1394" s="21">
        <f t="shared" si="87"/>
        <v>42432.154930555553</v>
      </c>
    </row>
    <row r="1395" spans="1:20" ht="21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 s="11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6" t="s">
        <v>8323</v>
      </c>
      <c r="R1395" s="11" t="s">
        <v>8324</v>
      </c>
      <c r="S1395" s="21">
        <f t="shared" si="86"/>
        <v>42553.681979166664</v>
      </c>
      <c r="T1395" s="21">
        <f t="shared" si="87"/>
        <v>42583.681979166664</v>
      </c>
    </row>
    <row r="1396" spans="1:20" ht="49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 s="11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6" t="s">
        <v>8323</v>
      </c>
      <c r="R1396" s="11" t="s">
        <v>8324</v>
      </c>
      <c r="S1396" s="21">
        <f t="shared" si="86"/>
        <v>42752.144976851851</v>
      </c>
      <c r="T1396" s="21">
        <f t="shared" si="87"/>
        <v>42795.125</v>
      </c>
    </row>
    <row r="1397" spans="1:20" ht="21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 s="11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6" t="s">
        <v>8323</v>
      </c>
      <c r="R1397" s="11" t="s">
        <v>8324</v>
      </c>
      <c r="S1397" s="21">
        <f t="shared" si="86"/>
        <v>42719.90834490741</v>
      </c>
      <c r="T1397" s="21">
        <f t="shared" si="87"/>
        <v>42749.90834490741</v>
      </c>
    </row>
    <row r="1398" spans="1:20" ht="49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 s="11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6" t="s">
        <v>8323</v>
      </c>
      <c r="R1398" s="11" t="s">
        <v>8324</v>
      </c>
      <c r="S1398" s="21">
        <f t="shared" si="86"/>
        <v>42018.99863425926</v>
      </c>
      <c r="T1398" s="21">
        <f t="shared" si="87"/>
        <v>42048.99863425926</v>
      </c>
    </row>
    <row r="1399" spans="1:20" ht="49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 s="11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6" t="s">
        <v>8323</v>
      </c>
      <c r="R1399" s="11" t="s">
        <v>8324</v>
      </c>
      <c r="S1399" s="21">
        <f t="shared" si="86"/>
        <v>42640.917939814812</v>
      </c>
      <c r="T1399" s="21">
        <f t="shared" si="87"/>
        <v>42670.888194444444</v>
      </c>
    </row>
    <row r="1400" spans="1:20" ht="49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 s="11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6" t="s">
        <v>8323</v>
      </c>
      <c r="R1400" s="11" t="s">
        <v>8324</v>
      </c>
      <c r="S1400" s="21">
        <f t="shared" si="86"/>
        <v>42526.874236111107</v>
      </c>
      <c r="T1400" s="21">
        <f t="shared" si="87"/>
        <v>42556.874236111107</v>
      </c>
    </row>
    <row r="1401" spans="1:20" ht="49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 s="1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6" t="s">
        <v>8323</v>
      </c>
      <c r="R1401" s="11" t="s">
        <v>8324</v>
      </c>
      <c r="S1401" s="21">
        <f t="shared" si="86"/>
        <v>41889.004317129627</v>
      </c>
      <c r="T1401" s="21">
        <f t="shared" si="87"/>
        <v>41919.004317129627</v>
      </c>
    </row>
    <row r="1402" spans="1:20" ht="49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 s="11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6" t="s">
        <v>8323</v>
      </c>
      <c r="R1402" s="11" t="s">
        <v>8324</v>
      </c>
      <c r="S1402" s="21">
        <f t="shared" si="86"/>
        <v>42498.341122685189</v>
      </c>
      <c r="T1402" s="21">
        <f t="shared" si="87"/>
        <v>42533.229166666672</v>
      </c>
    </row>
    <row r="1403" spans="1:20" ht="49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 s="11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6" t="s">
        <v>8323</v>
      </c>
      <c r="R1403" s="11" t="s">
        <v>8324</v>
      </c>
      <c r="S1403" s="21">
        <f t="shared" si="86"/>
        <v>41399.99622685185</v>
      </c>
      <c r="T1403" s="21">
        <f t="shared" si="87"/>
        <v>41420.99622685185</v>
      </c>
    </row>
    <row r="1404" spans="1:20" ht="49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 s="11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6" t="s">
        <v>8323</v>
      </c>
      <c r="R1404" s="11" t="s">
        <v>8324</v>
      </c>
      <c r="S1404" s="21">
        <f t="shared" si="86"/>
        <v>42065.053368055553</v>
      </c>
      <c r="T1404" s="21">
        <f t="shared" si="87"/>
        <v>42125.011701388896</v>
      </c>
    </row>
    <row r="1405" spans="1:20" ht="49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 s="11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6" t="s">
        <v>8323</v>
      </c>
      <c r="R1405" s="11" t="s">
        <v>8324</v>
      </c>
      <c r="S1405" s="21">
        <f t="shared" si="86"/>
        <v>41451.062905092593</v>
      </c>
      <c r="T1405" s="21">
        <f t="shared" si="87"/>
        <v>41481.062905092593</v>
      </c>
    </row>
    <row r="1406" spans="1:20" ht="49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 s="11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6" t="s">
        <v>8320</v>
      </c>
      <c r="R1406" s="11" t="s">
        <v>8339</v>
      </c>
      <c r="S1406" s="21">
        <f t="shared" si="86"/>
        <v>42032.510243055556</v>
      </c>
      <c r="T1406" s="21">
        <f t="shared" si="87"/>
        <v>42057.510243055556</v>
      </c>
    </row>
    <row r="1407" spans="1:20" ht="33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 s="11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6" t="s">
        <v>8320</v>
      </c>
      <c r="R1407" s="11" t="s">
        <v>8339</v>
      </c>
      <c r="S1407" s="21">
        <f t="shared" si="86"/>
        <v>41941.680567129632</v>
      </c>
      <c r="T1407" s="21">
        <f t="shared" si="87"/>
        <v>41971.722233796296</v>
      </c>
    </row>
    <row r="1408" spans="1:20" ht="21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 s="11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6" t="s">
        <v>8320</v>
      </c>
      <c r="R1408" s="11" t="s">
        <v>8339</v>
      </c>
      <c r="S1408" s="21">
        <f t="shared" si="86"/>
        <v>42297.432951388888</v>
      </c>
      <c r="T1408" s="21">
        <f t="shared" si="87"/>
        <v>42350.416666666672</v>
      </c>
    </row>
    <row r="1409" spans="1:20" ht="49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 s="11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6" t="s">
        <v>8320</v>
      </c>
      <c r="R1409" s="11" t="s">
        <v>8339</v>
      </c>
      <c r="S1409" s="21">
        <f t="shared" si="86"/>
        <v>41838.536782407406</v>
      </c>
      <c r="T1409" s="21">
        <f t="shared" si="87"/>
        <v>41863.536782407406</v>
      </c>
    </row>
    <row r="1410" spans="1:20" ht="49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 s="11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>
        <f t="shared" si="85"/>
        <v>12</v>
      </c>
      <c r="Q1410" s="16" t="s">
        <v>8320</v>
      </c>
      <c r="R1410" s="11" t="s">
        <v>8339</v>
      </c>
      <c r="S1410" s="21">
        <f t="shared" si="86"/>
        <v>42291.872175925921</v>
      </c>
      <c r="T1410" s="21">
        <f t="shared" si="87"/>
        <v>42321.913842592592</v>
      </c>
    </row>
    <row r="1411" spans="1:20" ht="49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 s="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>
        <f t="shared" ref="P1411:P1474" si="89">IFERROR(ROUND(E1411/L1411,2),0)</f>
        <v>0</v>
      </c>
      <c r="Q1411" s="16" t="s">
        <v>8320</v>
      </c>
      <c r="R1411" s="11" t="s">
        <v>8339</v>
      </c>
      <c r="S1411" s="21">
        <f t="shared" ref="S1411:S1474" si="90">(((J1411/60)/60)/24)+DATE(1970,1,1)</f>
        <v>41945.133506944447</v>
      </c>
      <c r="T1411" s="21">
        <f t="shared" ref="T1411:T1474" si="91">(((I1411/60)/60)/24)+DATE(1970,1,1)</f>
        <v>42005.175173611111</v>
      </c>
    </row>
    <row r="1412" spans="1:20" ht="49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 s="11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6" t="s">
        <v>8320</v>
      </c>
      <c r="R1412" s="11" t="s">
        <v>8339</v>
      </c>
      <c r="S1412" s="21">
        <f t="shared" si="90"/>
        <v>42479.318518518514</v>
      </c>
      <c r="T1412" s="21">
        <f t="shared" si="91"/>
        <v>42524.318518518514</v>
      </c>
    </row>
    <row r="1413" spans="1:20" ht="49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 s="11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6" t="s">
        <v>8320</v>
      </c>
      <c r="R1413" s="11" t="s">
        <v>8339</v>
      </c>
      <c r="S1413" s="21">
        <f t="shared" si="90"/>
        <v>42013.059027777781</v>
      </c>
      <c r="T1413" s="21">
        <f t="shared" si="91"/>
        <v>42041.059027777781</v>
      </c>
    </row>
    <row r="1414" spans="1:20" ht="33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 s="11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6" t="s">
        <v>8320</v>
      </c>
      <c r="R1414" s="11" t="s">
        <v>8339</v>
      </c>
      <c r="S1414" s="21">
        <f t="shared" si="90"/>
        <v>41947.063645833332</v>
      </c>
      <c r="T1414" s="21">
        <f t="shared" si="91"/>
        <v>41977.063645833332</v>
      </c>
    </row>
    <row r="1415" spans="1:20" ht="49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 s="11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6" t="s">
        <v>8320</v>
      </c>
      <c r="R1415" s="11" t="s">
        <v>8339</v>
      </c>
      <c r="S1415" s="21">
        <f t="shared" si="90"/>
        <v>42360.437152777777</v>
      </c>
      <c r="T1415" s="21">
        <f t="shared" si="91"/>
        <v>42420.437152777777</v>
      </c>
    </row>
    <row r="1416" spans="1:20" ht="49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 s="11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6" t="s">
        <v>8320</v>
      </c>
      <c r="R1416" s="11" t="s">
        <v>8339</v>
      </c>
      <c r="S1416" s="21">
        <f t="shared" si="90"/>
        <v>42708.25309027778</v>
      </c>
      <c r="T1416" s="21">
        <f t="shared" si="91"/>
        <v>42738.25309027778</v>
      </c>
    </row>
    <row r="1417" spans="1:20" ht="49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 s="11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6" t="s">
        <v>8320</v>
      </c>
      <c r="R1417" s="11" t="s">
        <v>8339</v>
      </c>
      <c r="S1417" s="21">
        <f t="shared" si="90"/>
        <v>42192.675821759258</v>
      </c>
      <c r="T1417" s="21">
        <f t="shared" si="91"/>
        <v>42232.675821759258</v>
      </c>
    </row>
    <row r="1418" spans="1:20" ht="49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 s="11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6" t="s">
        <v>8320</v>
      </c>
      <c r="R1418" s="11" t="s">
        <v>8339</v>
      </c>
      <c r="S1418" s="21">
        <f t="shared" si="90"/>
        <v>42299.926145833335</v>
      </c>
      <c r="T1418" s="21">
        <f t="shared" si="91"/>
        <v>42329.967812499999</v>
      </c>
    </row>
    <row r="1419" spans="1:20" ht="49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 s="11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6" t="s">
        <v>8320</v>
      </c>
      <c r="R1419" s="11" t="s">
        <v>8339</v>
      </c>
      <c r="S1419" s="21">
        <f t="shared" si="90"/>
        <v>42232.15016203704</v>
      </c>
      <c r="T1419" s="21">
        <f t="shared" si="91"/>
        <v>42262.465972222228</v>
      </c>
    </row>
    <row r="1420" spans="1:20" ht="65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 s="11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6" t="s">
        <v>8320</v>
      </c>
      <c r="R1420" s="11" t="s">
        <v>8339</v>
      </c>
      <c r="S1420" s="21">
        <f t="shared" si="90"/>
        <v>42395.456412037034</v>
      </c>
      <c r="T1420" s="21">
        <f t="shared" si="91"/>
        <v>42425.456412037034</v>
      </c>
    </row>
    <row r="1421" spans="1:20" ht="49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 s="1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6" t="s">
        <v>8320</v>
      </c>
      <c r="R1421" s="11" t="s">
        <v>8339</v>
      </c>
      <c r="S1421" s="21">
        <f t="shared" si="90"/>
        <v>42622.456238425926</v>
      </c>
      <c r="T1421" s="21">
        <f t="shared" si="91"/>
        <v>42652.456238425926</v>
      </c>
    </row>
    <row r="1422" spans="1:20" ht="21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 s="11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6" t="s">
        <v>8320</v>
      </c>
      <c r="R1422" s="11" t="s">
        <v>8339</v>
      </c>
      <c r="S1422" s="21">
        <f t="shared" si="90"/>
        <v>42524.667662037042</v>
      </c>
      <c r="T1422" s="21">
        <f t="shared" si="91"/>
        <v>42549.667662037042</v>
      </c>
    </row>
    <row r="1423" spans="1:20" ht="49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 s="11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6" t="s">
        <v>8320</v>
      </c>
      <c r="R1423" s="11" t="s">
        <v>8339</v>
      </c>
      <c r="S1423" s="21">
        <f t="shared" si="90"/>
        <v>42013.915613425925</v>
      </c>
      <c r="T1423" s="21">
        <f t="shared" si="91"/>
        <v>42043.915613425925</v>
      </c>
    </row>
    <row r="1424" spans="1:20" ht="49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 s="11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6" t="s">
        <v>8320</v>
      </c>
      <c r="R1424" s="11" t="s">
        <v>8339</v>
      </c>
      <c r="S1424" s="21">
        <f t="shared" si="90"/>
        <v>42604.239629629628</v>
      </c>
      <c r="T1424" s="21">
        <f t="shared" si="91"/>
        <v>42634.239629629628</v>
      </c>
    </row>
    <row r="1425" spans="1:20" ht="49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 s="11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6" t="s">
        <v>8320</v>
      </c>
      <c r="R1425" s="11" t="s">
        <v>8339</v>
      </c>
      <c r="S1425" s="21">
        <f t="shared" si="90"/>
        <v>42340.360312500001</v>
      </c>
      <c r="T1425" s="21">
        <f t="shared" si="91"/>
        <v>42370.360312500001</v>
      </c>
    </row>
    <row r="1426" spans="1:20" ht="49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 s="11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6" t="s">
        <v>8320</v>
      </c>
      <c r="R1426" s="11" t="s">
        <v>8339</v>
      </c>
      <c r="S1426" s="21">
        <f t="shared" si="90"/>
        <v>42676.717615740738</v>
      </c>
      <c r="T1426" s="21">
        <f t="shared" si="91"/>
        <v>42689.759282407409</v>
      </c>
    </row>
    <row r="1427" spans="1:20" ht="49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 s="11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6" t="s">
        <v>8320</v>
      </c>
      <c r="R1427" s="11" t="s">
        <v>8339</v>
      </c>
      <c r="S1427" s="21">
        <f t="shared" si="90"/>
        <v>42093.131469907406</v>
      </c>
      <c r="T1427" s="21">
        <f t="shared" si="91"/>
        <v>42123.131469907406</v>
      </c>
    </row>
    <row r="1428" spans="1:20" ht="49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 s="11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6" t="s">
        <v>8320</v>
      </c>
      <c r="R1428" s="11" t="s">
        <v>8339</v>
      </c>
      <c r="S1428" s="21">
        <f t="shared" si="90"/>
        <v>42180.390277777777</v>
      </c>
      <c r="T1428" s="21">
        <f t="shared" si="91"/>
        <v>42240.390277777777</v>
      </c>
    </row>
    <row r="1429" spans="1:20" ht="49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 s="11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6" t="s">
        <v>8320</v>
      </c>
      <c r="R1429" s="11" t="s">
        <v>8339</v>
      </c>
      <c r="S1429" s="21">
        <f t="shared" si="90"/>
        <v>42601.851678240739</v>
      </c>
      <c r="T1429" s="21">
        <f t="shared" si="91"/>
        <v>42631.851678240739</v>
      </c>
    </row>
    <row r="1430" spans="1:20" ht="49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 s="11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6" t="s">
        <v>8320</v>
      </c>
      <c r="R1430" s="11" t="s">
        <v>8339</v>
      </c>
      <c r="S1430" s="21">
        <f t="shared" si="90"/>
        <v>42432.379826388889</v>
      </c>
      <c r="T1430" s="21">
        <f t="shared" si="91"/>
        <v>42462.338159722218</v>
      </c>
    </row>
    <row r="1431" spans="1:20" ht="33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 s="1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6" t="s">
        <v>8320</v>
      </c>
      <c r="R1431" s="11" t="s">
        <v>8339</v>
      </c>
      <c r="S1431" s="21">
        <f t="shared" si="90"/>
        <v>42074.060671296291</v>
      </c>
      <c r="T1431" s="21">
        <f t="shared" si="91"/>
        <v>42104.060671296291</v>
      </c>
    </row>
    <row r="1432" spans="1:20" ht="49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 s="11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6" t="s">
        <v>8320</v>
      </c>
      <c r="R1432" s="11" t="s">
        <v>8339</v>
      </c>
      <c r="S1432" s="21">
        <f t="shared" si="90"/>
        <v>41961.813518518517</v>
      </c>
      <c r="T1432" s="21">
        <f t="shared" si="91"/>
        <v>41992.813518518517</v>
      </c>
    </row>
    <row r="1433" spans="1:20" ht="49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 s="11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6" t="s">
        <v>8320</v>
      </c>
      <c r="R1433" s="11" t="s">
        <v>8339</v>
      </c>
      <c r="S1433" s="21">
        <f t="shared" si="90"/>
        <v>42304.210833333331</v>
      </c>
      <c r="T1433" s="21">
        <f t="shared" si="91"/>
        <v>42334.252500000002</v>
      </c>
    </row>
    <row r="1434" spans="1:20" ht="49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 s="11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6" t="s">
        <v>8320</v>
      </c>
      <c r="R1434" s="11" t="s">
        <v>8339</v>
      </c>
      <c r="S1434" s="21">
        <f t="shared" si="90"/>
        <v>42175.780416666668</v>
      </c>
      <c r="T1434" s="21">
        <f t="shared" si="91"/>
        <v>42205.780416666668</v>
      </c>
    </row>
    <row r="1435" spans="1:20" ht="49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 s="11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6" t="s">
        <v>8320</v>
      </c>
      <c r="R1435" s="11" t="s">
        <v>8339</v>
      </c>
      <c r="S1435" s="21">
        <f t="shared" si="90"/>
        <v>42673.625868055555</v>
      </c>
      <c r="T1435" s="21">
        <f t="shared" si="91"/>
        <v>42714.458333333328</v>
      </c>
    </row>
    <row r="1436" spans="1:20" ht="49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 s="11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6" t="s">
        <v>8320</v>
      </c>
      <c r="R1436" s="11" t="s">
        <v>8339</v>
      </c>
      <c r="S1436" s="21">
        <f t="shared" si="90"/>
        <v>42142.767106481479</v>
      </c>
      <c r="T1436" s="21">
        <f t="shared" si="91"/>
        <v>42163.625</v>
      </c>
    </row>
    <row r="1437" spans="1:20" ht="33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 s="11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6" t="s">
        <v>8320</v>
      </c>
      <c r="R1437" s="11" t="s">
        <v>8339</v>
      </c>
      <c r="S1437" s="21">
        <f t="shared" si="90"/>
        <v>42258.780324074076</v>
      </c>
      <c r="T1437" s="21">
        <f t="shared" si="91"/>
        <v>42288.780324074076</v>
      </c>
    </row>
    <row r="1438" spans="1:20" ht="49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 s="11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6" t="s">
        <v>8320</v>
      </c>
      <c r="R1438" s="11" t="s">
        <v>8339</v>
      </c>
      <c r="S1438" s="21">
        <f t="shared" si="90"/>
        <v>42391.35019675926</v>
      </c>
      <c r="T1438" s="21">
        <f t="shared" si="91"/>
        <v>42421.35019675926</v>
      </c>
    </row>
    <row r="1439" spans="1:20" ht="49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 s="11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6" t="s">
        <v>8320</v>
      </c>
      <c r="R1439" s="11" t="s">
        <v>8339</v>
      </c>
      <c r="S1439" s="21">
        <f t="shared" si="90"/>
        <v>41796.531701388885</v>
      </c>
      <c r="T1439" s="21">
        <f t="shared" si="91"/>
        <v>41833.207638888889</v>
      </c>
    </row>
    <row r="1440" spans="1:20" ht="49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 s="11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6" t="s">
        <v>8320</v>
      </c>
      <c r="R1440" s="11" t="s">
        <v>8339</v>
      </c>
      <c r="S1440" s="21">
        <f t="shared" si="90"/>
        <v>42457.871516203704</v>
      </c>
      <c r="T1440" s="21">
        <f t="shared" si="91"/>
        <v>42487.579861111109</v>
      </c>
    </row>
    <row r="1441" spans="1:20" ht="49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 s="1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6" t="s">
        <v>8320</v>
      </c>
      <c r="R1441" s="11" t="s">
        <v>8339</v>
      </c>
      <c r="S1441" s="21">
        <f t="shared" si="90"/>
        <v>42040.829872685179</v>
      </c>
      <c r="T1441" s="21">
        <f t="shared" si="91"/>
        <v>42070.829872685179</v>
      </c>
    </row>
    <row r="1442" spans="1:20" ht="49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 s="11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6" t="s">
        <v>8320</v>
      </c>
      <c r="R1442" s="11" t="s">
        <v>8339</v>
      </c>
      <c r="S1442" s="21">
        <f t="shared" si="90"/>
        <v>42486.748414351852</v>
      </c>
      <c r="T1442" s="21">
        <f t="shared" si="91"/>
        <v>42516.748414351852</v>
      </c>
    </row>
    <row r="1443" spans="1:20" ht="49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 s="11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6" t="s">
        <v>8320</v>
      </c>
      <c r="R1443" s="11" t="s">
        <v>8339</v>
      </c>
      <c r="S1443" s="21">
        <f t="shared" si="90"/>
        <v>42198.765844907408</v>
      </c>
      <c r="T1443" s="21">
        <f t="shared" si="91"/>
        <v>42258.765844907408</v>
      </c>
    </row>
    <row r="1444" spans="1:20" ht="49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 s="11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6" t="s">
        <v>8320</v>
      </c>
      <c r="R1444" s="11" t="s">
        <v>8339</v>
      </c>
      <c r="S1444" s="21">
        <f t="shared" si="90"/>
        <v>42485.64534722222</v>
      </c>
      <c r="T1444" s="21">
        <f t="shared" si="91"/>
        <v>42515.64534722222</v>
      </c>
    </row>
    <row r="1445" spans="1:20" ht="49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 s="11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6" t="s">
        <v>8320</v>
      </c>
      <c r="R1445" s="11" t="s">
        <v>8339</v>
      </c>
      <c r="S1445" s="21">
        <f t="shared" si="90"/>
        <v>42707.926030092596</v>
      </c>
      <c r="T1445" s="21">
        <f t="shared" si="91"/>
        <v>42737.926030092596</v>
      </c>
    </row>
    <row r="1446" spans="1:20" ht="33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 s="11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6" t="s">
        <v>8320</v>
      </c>
      <c r="R1446" s="11" t="s">
        <v>8339</v>
      </c>
      <c r="S1446" s="21">
        <f t="shared" si="90"/>
        <v>42199.873402777783</v>
      </c>
      <c r="T1446" s="21">
        <f t="shared" si="91"/>
        <v>42259.873402777783</v>
      </c>
    </row>
    <row r="1447" spans="1:20" ht="49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 s="11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6" t="s">
        <v>8320</v>
      </c>
      <c r="R1447" s="11" t="s">
        <v>8339</v>
      </c>
      <c r="S1447" s="21">
        <f t="shared" si="90"/>
        <v>42139.542303240742</v>
      </c>
      <c r="T1447" s="21">
        <f t="shared" si="91"/>
        <v>42169.542303240742</v>
      </c>
    </row>
    <row r="1448" spans="1:20" ht="49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 s="11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6" t="s">
        <v>8320</v>
      </c>
      <c r="R1448" s="11" t="s">
        <v>8339</v>
      </c>
      <c r="S1448" s="21">
        <f t="shared" si="90"/>
        <v>42461.447662037041</v>
      </c>
      <c r="T1448" s="21">
        <f t="shared" si="91"/>
        <v>42481.447662037041</v>
      </c>
    </row>
    <row r="1449" spans="1:20" ht="33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 s="11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6" t="s">
        <v>8320</v>
      </c>
      <c r="R1449" s="11" t="s">
        <v>8339</v>
      </c>
      <c r="S1449" s="21">
        <f t="shared" si="90"/>
        <v>42529.730717592596</v>
      </c>
      <c r="T1449" s="21">
        <f t="shared" si="91"/>
        <v>42559.730717592596</v>
      </c>
    </row>
    <row r="1450" spans="1:20" ht="49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 s="11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6" t="s">
        <v>8320</v>
      </c>
      <c r="R1450" s="11" t="s">
        <v>8339</v>
      </c>
      <c r="S1450" s="21">
        <f t="shared" si="90"/>
        <v>42115.936550925922</v>
      </c>
      <c r="T1450" s="21">
        <f t="shared" si="91"/>
        <v>42146.225694444445</v>
      </c>
    </row>
    <row r="1451" spans="1:20" ht="49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 s="1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6" t="s">
        <v>8320</v>
      </c>
      <c r="R1451" s="11" t="s">
        <v>8339</v>
      </c>
      <c r="S1451" s="21">
        <f t="shared" si="90"/>
        <v>42086.811400462961</v>
      </c>
      <c r="T1451" s="21">
        <f t="shared" si="91"/>
        <v>42134.811400462961</v>
      </c>
    </row>
    <row r="1452" spans="1:20" ht="49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 s="11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6" t="s">
        <v>8320</v>
      </c>
      <c r="R1452" s="11" t="s">
        <v>8339</v>
      </c>
      <c r="S1452" s="21">
        <f t="shared" si="90"/>
        <v>42390.171261574069</v>
      </c>
      <c r="T1452" s="21">
        <f t="shared" si="91"/>
        <v>42420.171261574069</v>
      </c>
    </row>
    <row r="1453" spans="1:20" ht="33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 s="11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6" t="s">
        <v>8320</v>
      </c>
      <c r="R1453" s="11" t="s">
        <v>8339</v>
      </c>
      <c r="S1453" s="21">
        <f t="shared" si="90"/>
        <v>41931.959016203706</v>
      </c>
      <c r="T1453" s="21">
        <f t="shared" si="91"/>
        <v>41962.00068287037</v>
      </c>
    </row>
    <row r="1454" spans="1:20" ht="33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 s="11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6" t="s">
        <v>8320</v>
      </c>
      <c r="R1454" s="11" t="s">
        <v>8339</v>
      </c>
      <c r="S1454" s="21">
        <f t="shared" si="90"/>
        <v>41818.703275462962</v>
      </c>
      <c r="T1454" s="21">
        <f t="shared" si="91"/>
        <v>41848.703275462962</v>
      </c>
    </row>
    <row r="1455" spans="1:20" ht="49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 s="11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6" t="s">
        <v>8320</v>
      </c>
      <c r="R1455" s="11" t="s">
        <v>8339</v>
      </c>
      <c r="S1455" s="21">
        <f t="shared" si="90"/>
        <v>42795.696145833332</v>
      </c>
      <c r="T1455" s="21">
        <f t="shared" si="91"/>
        <v>42840.654479166667</v>
      </c>
    </row>
    <row r="1456" spans="1:20" ht="49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 s="11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6" t="s">
        <v>8320</v>
      </c>
      <c r="R1456" s="11" t="s">
        <v>8339</v>
      </c>
      <c r="S1456" s="21">
        <f t="shared" si="90"/>
        <v>42463.866666666669</v>
      </c>
      <c r="T1456" s="21">
        <f t="shared" si="91"/>
        <v>42484.915972222225</v>
      </c>
    </row>
    <row r="1457" spans="1:20" ht="49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 s="11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6" t="s">
        <v>8320</v>
      </c>
      <c r="R1457" s="11" t="s">
        <v>8339</v>
      </c>
      <c r="S1457" s="21">
        <f t="shared" si="90"/>
        <v>41832.672685185185</v>
      </c>
      <c r="T1457" s="21">
        <f t="shared" si="91"/>
        <v>41887.568749999999</v>
      </c>
    </row>
    <row r="1458" spans="1:20" ht="21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 s="11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6" t="s">
        <v>8320</v>
      </c>
      <c r="R1458" s="11" t="s">
        <v>8339</v>
      </c>
      <c r="S1458" s="21">
        <f t="shared" si="90"/>
        <v>42708.668576388889</v>
      </c>
      <c r="T1458" s="21">
        <f t="shared" si="91"/>
        <v>42738.668576388889</v>
      </c>
    </row>
    <row r="1459" spans="1:20" ht="33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 s="11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6" t="s">
        <v>8320</v>
      </c>
      <c r="R1459" s="11" t="s">
        <v>8339</v>
      </c>
      <c r="S1459" s="21">
        <f t="shared" si="90"/>
        <v>42289.89634259259</v>
      </c>
      <c r="T1459" s="21">
        <f t="shared" si="91"/>
        <v>42319.938009259262</v>
      </c>
    </row>
    <row r="1460" spans="1:20" ht="49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 s="11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6" t="s">
        <v>8320</v>
      </c>
      <c r="R1460" s="11" t="s">
        <v>8339</v>
      </c>
      <c r="S1460" s="21">
        <f t="shared" si="90"/>
        <v>41831.705555555556</v>
      </c>
      <c r="T1460" s="21">
        <f t="shared" si="91"/>
        <v>41862.166666666664</v>
      </c>
    </row>
    <row r="1461" spans="1:20" ht="49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 s="1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6" t="s">
        <v>8320</v>
      </c>
      <c r="R1461" s="11" t="s">
        <v>8339</v>
      </c>
      <c r="S1461" s="21">
        <f t="shared" si="90"/>
        <v>42312.204814814817</v>
      </c>
      <c r="T1461" s="21">
        <f t="shared" si="91"/>
        <v>42340.725694444445</v>
      </c>
    </row>
    <row r="1462" spans="1:20" ht="49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 s="11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6" t="s">
        <v>8320</v>
      </c>
      <c r="R1462" s="11" t="s">
        <v>8339</v>
      </c>
      <c r="S1462" s="21">
        <f t="shared" si="90"/>
        <v>41915.896967592591</v>
      </c>
      <c r="T1462" s="21">
        <f t="shared" si="91"/>
        <v>41973.989583333328</v>
      </c>
    </row>
    <row r="1463" spans="1:20" ht="33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 s="11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6" t="s">
        <v>8320</v>
      </c>
      <c r="R1463" s="11" t="s">
        <v>8340</v>
      </c>
      <c r="S1463" s="21">
        <f t="shared" si="90"/>
        <v>41899.645300925928</v>
      </c>
      <c r="T1463" s="21">
        <f t="shared" si="91"/>
        <v>41933</v>
      </c>
    </row>
    <row r="1464" spans="1:20" ht="33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 s="11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6" t="s">
        <v>8320</v>
      </c>
      <c r="R1464" s="11" t="s">
        <v>8340</v>
      </c>
      <c r="S1464" s="21">
        <f t="shared" si="90"/>
        <v>41344.662858796299</v>
      </c>
      <c r="T1464" s="21">
        <f t="shared" si="91"/>
        <v>41374.662858796299</v>
      </c>
    </row>
    <row r="1465" spans="1:20" ht="49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 s="11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6" t="s">
        <v>8320</v>
      </c>
      <c r="R1465" s="11" t="s">
        <v>8340</v>
      </c>
      <c r="S1465" s="21">
        <f t="shared" si="90"/>
        <v>41326.911319444444</v>
      </c>
      <c r="T1465" s="21">
        <f t="shared" si="91"/>
        <v>41371.869652777779</v>
      </c>
    </row>
    <row r="1466" spans="1:20" ht="21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 s="11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6" t="s">
        <v>8320</v>
      </c>
      <c r="R1466" s="11" t="s">
        <v>8340</v>
      </c>
      <c r="S1466" s="21">
        <f t="shared" si="90"/>
        <v>41291.661550925928</v>
      </c>
      <c r="T1466" s="21">
        <f t="shared" si="91"/>
        <v>41321.661550925928</v>
      </c>
    </row>
    <row r="1467" spans="1:20" ht="49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 s="11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6" t="s">
        <v>8320</v>
      </c>
      <c r="R1467" s="11" t="s">
        <v>8340</v>
      </c>
      <c r="S1467" s="21">
        <f t="shared" si="90"/>
        <v>40959.734398148146</v>
      </c>
      <c r="T1467" s="21">
        <f t="shared" si="91"/>
        <v>40990.125</v>
      </c>
    </row>
    <row r="1468" spans="1:20" ht="49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 s="11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6" t="s">
        <v>8320</v>
      </c>
      <c r="R1468" s="11" t="s">
        <v>8340</v>
      </c>
      <c r="S1468" s="21">
        <f t="shared" si="90"/>
        <v>42340.172060185185</v>
      </c>
      <c r="T1468" s="21">
        <f t="shared" si="91"/>
        <v>42381.208333333328</v>
      </c>
    </row>
    <row r="1469" spans="1:20" ht="33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 s="11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6" t="s">
        <v>8320</v>
      </c>
      <c r="R1469" s="11" t="s">
        <v>8340</v>
      </c>
      <c r="S1469" s="21">
        <f t="shared" si="90"/>
        <v>40933.80190972222</v>
      </c>
      <c r="T1469" s="21">
        <f t="shared" si="91"/>
        <v>40993.760243055556</v>
      </c>
    </row>
    <row r="1470" spans="1:20" ht="49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 s="11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6" t="s">
        <v>8320</v>
      </c>
      <c r="R1470" s="11" t="s">
        <v>8340</v>
      </c>
      <c r="S1470" s="21">
        <f t="shared" si="90"/>
        <v>40646.014456018522</v>
      </c>
      <c r="T1470" s="21">
        <f t="shared" si="91"/>
        <v>40706.014456018522</v>
      </c>
    </row>
    <row r="1471" spans="1:20" ht="33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 s="1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6" t="s">
        <v>8320</v>
      </c>
      <c r="R1471" s="11" t="s">
        <v>8340</v>
      </c>
      <c r="S1471" s="21">
        <f t="shared" si="90"/>
        <v>41290.598483796297</v>
      </c>
      <c r="T1471" s="21">
        <f t="shared" si="91"/>
        <v>41320.598483796297</v>
      </c>
    </row>
    <row r="1472" spans="1:20" ht="49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 s="11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6" t="s">
        <v>8320</v>
      </c>
      <c r="R1472" s="11" t="s">
        <v>8340</v>
      </c>
      <c r="S1472" s="21">
        <f t="shared" si="90"/>
        <v>41250.827118055553</v>
      </c>
      <c r="T1472" s="21">
        <f t="shared" si="91"/>
        <v>41271.827118055553</v>
      </c>
    </row>
    <row r="1473" spans="1:20" ht="49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 s="11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6" t="s">
        <v>8320</v>
      </c>
      <c r="R1473" s="11" t="s">
        <v>8340</v>
      </c>
      <c r="S1473" s="21">
        <f t="shared" si="90"/>
        <v>42073.957569444443</v>
      </c>
      <c r="T1473" s="21">
        <f t="shared" si="91"/>
        <v>42103.957569444443</v>
      </c>
    </row>
    <row r="1474" spans="1:20" ht="49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 s="11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>
        <f t="shared" si="89"/>
        <v>103.2</v>
      </c>
      <c r="Q1474" s="16" t="s">
        <v>8320</v>
      </c>
      <c r="R1474" s="11" t="s">
        <v>8340</v>
      </c>
      <c r="S1474" s="21">
        <f t="shared" si="90"/>
        <v>41533.542858796296</v>
      </c>
      <c r="T1474" s="21">
        <f t="shared" si="91"/>
        <v>41563.542858796296</v>
      </c>
    </row>
    <row r="1475" spans="1:20" ht="21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 s="11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>
        <f t="shared" ref="P1475:P1538" si="93">IFERROR(ROUND(E1475/L1475,2),0)</f>
        <v>38.46</v>
      </c>
      <c r="Q1475" s="16" t="s">
        <v>8320</v>
      </c>
      <c r="R1475" s="11" t="s">
        <v>8340</v>
      </c>
      <c r="S1475" s="21">
        <f t="shared" ref="S1475:S1538" si="94">(((J1475/60)/60)/24)+DATE(1970,1,1)</f>
        <v>40939.979618055557</v>
      </c>
      <c r="T1475" s="21">
        <f t="shared" ref="T1475:T1538" si="95">(((I1475/60)/60)/24)+DATE(1970,1,1)</f>
        <v>40969.979618055557</v>
      </c>
    </row>
    <row r="1476" spans="1:20" ht="49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 s="11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6" t="s">
        <v>8320</v>
      </c>
      <c r="R1476" s="11" t="s">
        <v>8340</v>
      </c>
      <c r="S1476" s="21">
        <f t="shared" si="94"/>
        <v>41500.727916666663</v>
      </c>
      <c r="T1476" s="21">
        <f t="shared" si="95"/>
        <v>41530.727916666663</v>
      </c>
    </row>
    <row r="1477" spans="1:20" ht="49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 s="11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6" t="s">
        <v>8320</v>
      </c>
      <c r="R1477" s="11" t="s">
        <v>8340</v>
      </c>
      <c r="S1477" s="21">
        <f t="shared" si="94"/>
        <v>41960.722951388889</v>
      </c>
      <c r="T1477" s="21">
        <f t="shared" si="95"/>
        <v>41993.207638888889</v>
      </c>
    </row>
    <row r="1478" spans="1:20" ht="33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 s="11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6" t="s">
        <v>8320</v>
      </c>
      <c r="R1478" s="11" t="s">
        <v>8340</v>
      </c>
      <c r="S1478" s="21">
        <f t="shared" si="94"/>
        <v>40766.041921296295</v>
      </c>
      <c r="T1478" s="21">
        <f t="shared" si="95"/>
        <v>40796.041921296295</v>
      </c>
    </row>
    <row r="1479" spans="1:20" ht="49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 s="11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6" t="s">
        <v>8320</v>
      </c>
      <c r="R1479" s="11" t="s">
        <v>8340</v>
      </c>
      <c r="S1479" s="21">
        <f t="shared" si="94"/>
        <v>40840.615787037037</v>
      </c>
      <c r="T1479" s="21">
        <f t="shared" si="95"/>
        <v>40900.125</v>
      </c>
    </row>
    <row r="1480" spans="1:20" ht="49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 s="11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6" t="s">
        <v>8320</v>
      </c>
      <c r="R1480" s="11" t="s">
        <v>8340</v>
      </c>
      <c r="S1480" s="21">
        <f t="shared" si="94"/>
        <v>41394.871678240743</v>
      </c>
      <c r="T1480" s="21">
        <f t="shared" si="95"/>
        <v>41408.871678240743</v>
      </c>
    </row>
    <row r="1481" spans="1:20" ht="49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 s="1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6" t="s">
        <v>8320</v>
      </c>
      <c r="R1481" s="11" t="s">
        <v>8340</v>
      </c>
      <c r="S1481" s="21">
        <f t="shared" si="94"/>
        <v>41754.745243055557</v>
      </c>
      <c r="T1481" s="21">
        <f t="shared" si="95"/>
        <v>41769.165972222225</v>
      </c>
    </row>
    <row r="1482" spans="1:20" ht="49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 s="11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6" t="s">
        <v>8320</v>
      </c>
      <c r="R1482" s="11" t="s">
        <v>8340</v>
      </c>
      <c r="S1482" s="21">
        <f t="shared" si="94"/>
        <v>41464.934016203704</v>
      </c>
      <c r="T1482" s="21">
        <f t="shared" si="95"/>
        <v>41481.708333333336</v>
      </c>
    </row>
    <row r="1483" spans="1:20" ht="49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 s="11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6" t="s">
        <v>8320</v>
      </c>
      <c r="R1483" s="11" t="s">
        <v>8322</v>
      </c>
      <c r="S1483" s="21">
        <f t="shared" si="94"/>
        <v>41550.922974537039</v>
      </c>
      <c r="T1483" s="21">
        <f t="shared" si="95"/>
        <v>41580.922974537039</v>
      </c>
    </row>
    <row r="1484" spans="1:20" ht="49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 s="11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6" t="s">
        <v>8320</v>
      </c>
      <c r="R1484" s="11" t="s">
        <v>8322</v>
      </c>
      <c r="S1484" s="21">
        <f t="shared" si="94"/>
        <v>41136.85805555556</v>
      </c>
      <c r="T1484" s="21">
        <f t="shared" si="95"/>
        <v>41159.32708333333</v>
      </c>
    </row>
    <row r="1485" spans="1:20" ht="49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 s="11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6" t="s">
        <v>8320</v>
      </c>
      <c r="R1485" s="11" t="s">
        <v>8322</v>
      </c>
      <c r="S1485" s="21">
        <f t="shared" si="94"/>
        <v>42548.192997685182</v>
      </c>
      <c r="T1485" s="21">
        <f t="shared" si="95"/>
        <v>42573.192997685182</v>
      </c>
    </row>
    <row r="1486" spans="1:20" ht="21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 s="11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6" t="s">
        <v>8320</v>
      </c>
      <c r="R1486" s="11" t="s">
        <v>8322</v>
      </c>
      <c r="S1486" s="21">
        <f t="shared" si="94"/>
        <v>41053.200960648144</v>
      </c>
      <c r="T1486" s="21">
        <f t="shared" si="95"/>
        <v>41111.618750000001</v>
      </c>
    </row>
    <row r="1487" spans="1:20" ht="49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 s="11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6" t="s">
        <v>8320</v>
      </c>
      <c r="R1487" s="11" t="s">
        <v>8322</v>
      </c>
      <c r="S1487" s="21">
        <f t="shared" si="94"/>
        <v>42130.795983796299</v>
      </c>
      <c r="T1487" s="21">
        <f t="shared" si="95"/>
        <v>42175.795983796299</v>
      </c>
    </row>
    <row r="1488" spans="1:20" ht="49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 s="11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6" t="s">
        <v>8320</v>
      </c>
      <c r="R1488" s="11" t="s">
        <v>8322</v>
      </c>
      <c r="S1488" s="21">
        <f t="shared" si="94"/>
        <v>42032.168530092589</v>
      </c>
      <c r="T1488" s="21">
        <f t="shared" si="95"/>
        <v>42062.168530092589</v>
      </c>
    </row>
    <row r="1489" spans="1:20" ht="49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 s="11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6" t="s">
        <v>8320</v>
      </c>
      <c r="R1489" s="11" t="s">
        <v>8322</v>
      </c>
      <c r="S1489" s="21">
        <f t="shared" si="94"/>
        <v>42554.917488425926</v>
      </c>
      <c r="T1489" s="21">
        <f t="shared" si="95"/>
        <v>42584.917488425926</v>
      </c>
    </row>
    <row r="1490" spans="1:20" ht="49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 s="11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6" t="s">
        <v>8320</v>
      </c>
      <c r="R1490" s="11" t="s">
        <v>8322</v>
      </c>
      <c r="S1490" s="21">
        <f t="shared" si="94"/>
        <v>41614.563194444447</v>
      </c>
      <c r="T1490" s="21">
        <f t="shared" si="95"/>
        <v>41644.563194444447</v>
      </c>
    </row>
    <row r="1491" spans="1:20" ht="49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 s="1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6" t="s">
        <v>8320</v>
      </c>
      <c r="R1491" s="11" t="s">
        <v>8322</v>
      </c>
      <c r="S1491" s="21">
        <f t="shared" si="94"/>
        <v>41198.611712962964</v>
      </c>
      <c r="T1491" s="21">
        <f t="shared" si="95"/>
        <v>41228.653379629628</v>
      </c>
    </row>
    <row r="1492" spans="1:20" ht="49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 s="11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6" t="s">
        <v>8320</v>
      </c>
      <c r="R1492" s="11" t="s">
        <v>8322</v>
      </c>
      <c r="S1492" s="21">
        <f t="shared" si="94"/>
        <v>41520.561041666668</v>
      </c>
      <c r="T1492" s="21">
        <f t="shared" si="95"/>
        <v>41549.561041666668</v>
      </c>
    </row>
    <row r="1493" spans="1:20" ht="33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 s="11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6" t="s">
        <v>8320</v>
      </c>
      <c r="R1493" s="11" t="s">
        <v>8322</v>
      </c>
      <c r="S1493" s="21">
        <f t="shared" si="94"/>
        <v>41991.713460648149</v>
      </c>
      <c r="T1493" s="21">
        <f t="shared" si="95"/>
        <v>42050.651388888888</v>
      </c>
    </row>
    <row r="1494" spans="1:20" ht="49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 s="11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6" t="s">
        <v>8320</v>
      </c>
      <c r="R1494" s="11" t="s">
        <v>8322</v>
      </c>
      <c r="S1494" s="21">
        <f t="shared" si="94"/>
        <v>40682.884791666671</v>
      </c>
      <c r="T1494" s="21">
        <f t="shared" si="95"/>
        <v>40712.884791666671</v>
      </c>
    </row>
    <row r="1495" spans="1:20" ht="33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 s="11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6" t="s">
        <v>8320</v>
      </c>
      <c r="R1495" s="11" t="s">
        <v>8322</v>
      </c>
      <c r="S1495" s="21">
        <f t="shared" si="94"/>
        <v>41411.866608796299</v>
      </c>
      <c r="T1495" s="21">
        <f t="shared" si="95"/>
        <v>41441.866608796299</v>
      </c>
    </row>
    <row r="1496" spans="1:20" ht="49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 s="11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6" t="s">
        <v>8320</v>
      </c>
      <c r="R1496" s="11" t="s">
        <v>8322</v>
      </c>
      <c r="S1496" s="21">
        <f t="shared" si="94"/>
        <v>42067.722372685181</v>
      </c>
      <c r="T1496" s="21">
        <f t="shared" si="95"/>
        <v>42097.651388888888</v>
      </c>
    </row>
    <row r="1497" spans="1:20" ht="33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 s="11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6" t="s">
        <v>8320</v>
      </c>
      <c r="R1497" s="11" t="s">
        <v>8322</v>
      </c>
      <c r="S1497" s="21">
        <f t="shared" si="94"/>
        <v>40752.789710648147</v>
      </c>
      <c r="T1497" s="21">
        <f t="shared" si="95"/>
        <v>40782.789710648147</v>
      </c>
    </row>
    <row r="1498" spans="1:20" ht="49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 s="11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6" t="s">
        <v>8320</v>
      </c>
      <c r="R1498" s="11" t="s">
        <v>8322</v>
      </c>
      <c r="S1498" s="21">
        <f t="shared" si="94"/>
        <v>41838.475219907406</v>
      </c>
      <c r="T1498" s="21">
        <f t="shared" si="95"/>
        <v>41898.475219907406</v>
      </c>
    </row>
    <row r="1499" spans="1:20" ht="49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 s="11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6" t="s">
        <v>8320</v>
      </c>
      <c r="R1499" s="11" t="s">
        <v>8322</v>
      </c>
      <c r="S1499" s="21">
        <f t="shared" si="94"/>
        <v>41444.64261574074</v>
      </c>
      <c r="T1499" s="21">
        <f t="shared" si="95"/>
        <v>41486.821527777778</v>
      </c>
    </row>
    <row r="1500" spans="1:20" ht="49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 s="11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6" t="s">
        <v>8320</v>
      </c>
      <c r="R1500" s="11" t="s">
        <v>8322</v>
      </c>
      <c r="S1500" s="21">
        <f t="shared" si="94"/>
        <v>41840.983541666668</v>
      </c>
      <c r="T1500" s="21">
        <f t="shared" si="95"/>
        <v>41885.983541666668</v>
      </c>
    </row>
    <row r="1501" spans="1:20" ht="49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 s="1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6" t="s">
        <v>8320</v>
      </c>
      <c r="R1501" s="11" t="s">
        <v>8322</v>
      </c>
      <c r="S1501" s="21">
        <f t="shared" si="94"/>
        <v>42527.007326388892</v>
      </c>
      <c r="T1501" s="21">
        <f t="shared" si="95"/>
        <v>42587.007326388892</v>
      </c>
    </row>
    <row r="1502" spans="1:20" ht="49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 s="11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6" t="s">
        <v>8320</v>
      </c>
      <c r="R1502" s="11" t="s">
        <v>8322</v>
      </c>
      <c r="S1502" s="21">
        <f t="shared" si="94"/>
        <v>41365.904594907406</v>
      </c>
      <c r="T1502" s="21">
        <f t="shared" si="95"/>
        <v>41395.904594907406</v>
      </c>
    </row>
    <row r="1503" spans="1:20" ht="33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 s="11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6" t="s">
        <v>8336</v>
      </c>
      <c r="R1503" s="11" t="s">
        <v>8337</v>
      </c>
      <c r="S1503" s="21">
        <f t="shared" si="94"/>
        <v>42163.583599537036</v>
      </c>
      <c r="T1503" s="21">
        <f t="shared" si="95"/>
        <v>42193.583599537036</v>
      </c>
    </row>
    <row r="1504" spans="1:20" ht="49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 s="11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6" t="s">
        <v>8336</v>
      </c>
      <c r="R1504" s="11" t="s">
        <v>8337</v>
      </c>
      <c r="S1504" s="21">
        <f t="shared" si="94"/>
        <v>42426.542592592596</v>
      </c>
      <c r="T1504" s="21">
        <f t="shared" si="95"/>
        <v>42454.916666666672</v>
      </c>
    </row>
    <row r="1505" spans="1:20" ht="49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 s="11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6" t="s">
        <v>8336</v>
      </c>
      <c r="R1505" s="11" t="s">
        <v>8337</v>
      </c>
      <c r="S1505" s="21">
        <f t="shared" si="94"/>
        <v>42606.347233796296</v>
      </c>
      <c r="T1505" s="21">
        <f t="shared" si="95"/>
        <v>42666.347233796296</v>
      </c>
    </row>
    <row r="1506" spans="1:20" ht="33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 s="11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6" t="s">
        <v>8336</v>
      </c>
      <c r="R1506" s="11" t="s">
        <v>8337</v>
      </c>
      <c r="S1506" s="21">
        <f t="shared" si="94"/>
        <v>41772.657685185186</v>
      </c>
      <c r="T1506" s="21">
        <f t="shared" si="95"/>
        <v>41800.356249999997</v>
      </c>
    </row>
    <row r="1507" spans="1:20" ht="49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 s="11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6" t="s">
        <v>8336</v>
      </c>
      <c r="R1507" s="11" t="s">
        <v>8337</v>
      </c>
      <c r="S1507" s="21">
        <f t="shared" si="94"/>
        <v>42414.44332175926</v>
      </c>
      <c r="T1507" s="21">
        <f t="shared" si="95"/>
        <v>42451.834027777775</v>
      </c>
    </row>
    <row r="1508" spans="1:20" ht="49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 s="11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6" t="s">
        <v>8336</v>
      </c>
      <c r="R1508" s="11" t="s">
        <v>8337</v>
      </c>
      <c r="S1508" s="21">
        <f t="shared" si="94"/>
        <v>41814.785925925928</v>
      </c>
      <c r="T1508" s="21">
        <f t="shared" si="95"/>
        <v>41844.785925925928</v>
      </c>
    </row>
    <row r="1509" spans="1:20" ht="49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 s="11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6" t="s">
        <v>8336</v>
      </c>
      <c r="R1509" s="11" t="s">
        <v>8337</v>
      </c>
      <c r="S1509" s="21">
        <f t="shared" si="94"/>
        <v>40254.450335648151</v>
      </c>
      <c r="T1509" s="21">
        <f t="shared" si="95"/>
        <v>40313.340277777781</v>
      </c>
    </row>
    <row r="1510" spans="1:20" ht="49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 s="11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6" t="s">
        <v>8336</v>
      </c>
      <c r="R1510" s="11" t="s">
        <v>8337</v>
      </c>
      <c r="S1510" s="21">
        <f t="shared" si="94"/>
        <v>41786.614363425928</v>
      </c>
      <c r="T1510" s="21">
        <f t="shared" si="95"/>
        <v>41817.614363425928</v>
      </c>
    </row>
    <row r="1511" spans="1:20" ht="49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 s="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6" t="s">
        <v>8336</v>
      </c>
      <c r="R1511" s="11" t="s">
        <v>8337</v>
      </c>
      <c r="S1511" s="21">
        <f t="shared" si="94"/>
        <v>42751.533391203702</v>
      </c>
      <c r="T1511" s="21">
        <f t="shared" si="95"/>
        <v>42780.957638888889</v>
      </c>
    </row>
    <row r="1512" spans="1:20" ht="49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 s="11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6" t="s">
        <v>8336</v>
      </c>
      <c r="R1512" s="11" t="s">
        <v>8337</v>
      </c>
      <c r="S1512" s="21">
        <f t="shared" si="94"/>
        <v>41809.385162037033</v>
      </c>
      <c r="T1512" s="21">
        <f t="shared" si="95"/>
        <v>41839.385162037033</v>
      </c>
    </row>
    <row r="1513" spans="1:20" ht="49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 s="11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6" t="s">
        <v>8336</v>
      </c>
      <c r="R1513" s="11" t="s">
        <v>8337</v>
      </c>
      <c r="S1513" s="21">
        <f t="shared" si="94"/>
        <v>42296.583379629628</v>
      </c>
      <c r="T1513" s="21">
        <f t="shared" si="95"/>
        <v>42326.625046296293</v>
      </c>
    </row>
    <row r="1514" spans="1:20" ht="49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 s="11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6" t="s">
        <v>8336</v>
      </c>
      <c r="R1514" s="11" t="s">
        <v>8337</v>
      </c>
      <c r="S1514" s="21">
        <f t="shared" si="94"/>
        <v>42741.684479166666</v>
      </c>
      <c r="T1514" s="21">
        <f t="shared" si="95"/>
        <v>42771.684479166666</v>
      </c>
    </row>
    <row r="1515" spans="1:20" ht="49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 s="11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6" t="s">
        <v>8336</v>
      </c>
      <c r="R1515" s="11" t="s">
        <v>8337</v>
      </c>
      <c r="S1515" s="21">
        <f t="shared" si="94"/>
        <v>41806.637337962966</v>
      </c>
      <c r="T1515" s="21">
        <f t="shared" si="95"/>
        <v>41836.637337962966</v>
      </c>
    </row>
    <row r="1516" spans="1:20" ht="49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 s="11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6" t="s">
        <v>8336</v>
      </c>
      <c r="R1516" s="11" t="s">
        <v>8337</v>
      </c>
      <c r="S1516" s="21">
        <f t="shared" si="94"/>
        <v>42234.597685185188</v>
      </c>
      <c r="T1516" s="21">
        <f t="shared" si="95"/>
        <v>42274.597685185188</v>
      </c>
    </row>
    <row r="1517" spans="1:20" ht="49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 s="11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6" t="s">
        <v>8336</v>
      </c>
      <c r="R1517" s="11" t="s">
        <v>8337</v>
      </c>
      <c r="S1517" s="21">
        <f t="shared" si="94"/>
        <v>42415.253437499996</v>
      </c>
      <c r="T1517" s="21">
        <f t="shared" si="95"/>
        <v>42445.211770833332</v>
      </c>
    </row>
    <row r="1518" spans="1:20" ht="49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 s="11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6" t="s">
        <v>8336</v>
      </c>
      <c r="R1518" s="11" t="s">
        <v>8337</v>
      </c>
      <c r="S1518" s="21">
        <f t="shared" si="94"/>
        <v>42619.466342592597</v>
      </c>
      <c r="T1518" s="21">
        <f t="shared" si="95"/>
        <v>42649.583333333328</v>
      </c>
    </row>
    <row r="1519" spans="1:20" ht="49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 s="11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6" t="s">
        <v>8336</v>
      </c>
      <c r="R1519" s="11" t="s">
        <v>8337</v>
      </c>
      <c r="S1519" s="21">
        <f t="shared" si="94"/>
        <v>41948.56658564815</v>
      </c>
      <c r="T1519" s="21">
        <f t="shared" si="95"/>
        <v>41979.25</v>
      </c>
    </row>
    <row r="1520" spans="1:20" ht="33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 s="11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6" t="s">
        <v>8336</v>
      </c>
      <c r="R1520" s="11" t="s">
        <v>8337</v>
      </c>
      <c r="S1520" s="21">
        <f t="shared" si="94"/>
        <v>41760.8200462963</v>
      </c>
      <c r="T1520" s="21">
        <f t="shared" si="95"/>
        <v>41790.8200462963</v>
      </c>
    </row>
    <row r="1521" spans="1:20" ht="49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 s="1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6" t="s">
        <v>8336</v>
      </c>
      <c r="R1521" s="11" t="s">
        <v>8337</v>
      </c>
      <c r="S1521" s="21">
        <f t="shared" si="94"/>
        <v>41782.741701388892</v>
      </c>
      <c r="T1521" s="21">
        <f t="shared" si="95"/>
        <v>41810.915972222225</v>
      </c>
    </row>
    <row r="1522" spans="1:20" ht="33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 s="11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6" t="s">
        <v>8336</v>
      </c>
      <c r="R1522" s="11" t="s">
        <v>8337</v>
      </c>
      <c r="S1522" s="21">
        <f t="shared" si="94"/>
        <v>41955.857789351852</v>
      </c>
      <c r="T1522" s="21">
        <f t="shared" si="95"/>
        <v>41992.166666666672</v>
      </c>
    </row>
    <row r="1523" spans="1:20" ht="49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 s="11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6" t="s">
        <v>8336</v>
      </c>
      <c r="R1523" s="11" t="s">
        <v>8337</v>
      </c>
      <c r="S1523" s="21">
        <f t="shared" si="94"/>
        <v>42493.167719907404</v>
      </c>
      <c r="T1523" s="21">
        <f t="shared" si="95"/>
        <v>42528.167719907404</v>
      </c>
    </row>
    <row r="1524" spans="1:20" ht="49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 s="11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6" t="s">
        <v>8336</v>
      </c>
      <c r="R1524" s="11" t="s">
        <v>8337</v>
      </c>
      <c r="S1524" s="21">
        <f t="shared" si="94"/>
        <v>41899.830312500002</v>
      </c>
      <c r="T1524" s="21">
        <f t="shared" si="95"/>
        <v>41929.830312500002</v>
      </c>
    </row>
    <row r="1525" spans="1:20" ht="49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 s="11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6" t="s">
        <v>8336</v>
      </c>
      <c r="R1525" s="11" t="s">
        <v>8337</v>
      </c>
      <c r="S1525" s="21">
        <f t="shared" si="94"/>
        <v>41964.751342592594</v>
      </c>
      <c r="T1525" s="21">
        <f t="shared" si="95"/>
        <v>41996</v>
      </c>
    </row>
    <row r="1526" spans="1:20" ht="49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 s="11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6" t="s">
        <v>8336</v>
      </c>
      <c r="R1526" s="11" t="s">
        <v>8337</v>
      </c>
      <c r="S1526" s="21">
        <f t="shared" si="94"/>
        <v>42756.501041666663</v>
      </c>
      <c r="T1526" s="21">
        <f t="shared" si="95"/>
        <v>42786.501041666663</v>
      </c>
    </row>
    <row r="1527" spans="1:20" ht="49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 s="11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6" t="s">
        <v>8336</v>
      </c>
      <c r="R1527" s="11" t="s">
        <v>8337</v>
      </c>
      <c r="S1527" s="21">
        <f t="shared" si="94"/>
        <v>42570.702986111108</v>
      </c>
      <c r="T1527" s="21">
        <f t="shared" si="95"/>
        <v>42600.702986111108</v>
      </c>
    </row>
    <row r="1528" spans="1:20" ht="49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 s="11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6" t="s">
        <v>8336</v>
      </c>
      <c r="R1528" s="11" t="s">
        <v>8337</v>
      </c>
      <c r="S1528" s="21">
        <f t="shared" si="94"/>
        <v>42339.276006944448</v>
      </c>
      <c r="T1528" s="21">
        <f t="shared" si="95"/>
        <v>42388.276006944448</v>
      </c>
    </row>
    <row r="1529" spans="1:20" ht="33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 s="11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6" t="s">
        <v>8336</v>
      </c>
      <c r="R1529" s="11" t="s">
        <v>8337</v>
      </c>
      <c r="S1529" s="21">
        <f t="shared" si="94"/>
        <v>42780.600532407407</v>
      </c>
      <c r="T1529" s="21">
        <f t="shared" si="95"/>
        <v>42808.558865740735</v>
      </c>
    </row>
    <row r="1530" spans="1:20" ht="33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 s="11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6" t="s">
        <v>8336</v>
      </c>
      <c r="R1530" s="11" t="s">
        <v>8337</v>
      </c>
      <c r="S1530" s="21">
        <f t="shared" si="94"/>
        <v>42736.732893518521</v>
      </c>
      <c r="T1530" s="21">
        <f t="shared" si="95"/>
        <v>42767</v>
      </c>
    </row>
    <row r="1531" spans="1:20" ht="33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 s="1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6" t="s">
        <v>8336</v>
      </c>
      <c r="R1531" s="11" t="s">
        <v>8337</v>
      </c>
      <c r="S1531" s="21">
        <f t="shared" si="94"/>
        <v>42052.628703703704</v>
      </c>
      <c r="T1531" s="21">
        <f t="shared" si="95"/>
        <v>42082.587037037039</v>
      </c>
    </row>
    <row r="1532" spans="1:20" ht="49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 s="11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6" t="s">
        <v>8336</v>
      </c>
      <c r="R1532" s="11" t="s">
        <v>8337</v>
      </c>
      <c r="S1532" s="21">
        <f t="shared" si="94"/>
        <v>42275.767303240747</v>
      </c>
      <c r="T1532" s="21">
        <f t="shared" si="95"/>
        <v>42300.767303240747</v>
      </c>
    </row>
    <row r="1533" spans="1:20" ht="49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 s="11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6" t="s">
        <v>8336</v>
      </c>
      <c r="R1533" s="11" t="s">
        <v>8337</v>
      </c>
      <c r="S1533" s="21">
        <f t="shared" si="94"/>
        <v>41941.802384259259</v>
      </c>
      <c r="T1533" s="21">
        <f t="shared" si="95"/>
        <v>41974.125</v>
      </c>
    </row>
    <row r="1534" spans="1:20" ht="49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 s="11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6" t="s">
        <v>8336</v>
      </c>
      <c r="R1534" s="11" t="s">
        <v>8337</v>
      </c>
      <c r="S1534" s="21">
        <f t="shared" si="94"/>
        <v>42391.475289351853</v>
      </c>
      <c r="T1534" s="21">
        <f t="shared" si="95"/>
        <v>42415.625</v>
      </c>
    </row>
    <row r="1535" spans="1:20" ht="33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 s="11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6" t="s">
        <v>8336</v>
      </c>
      <c r="R1535" s="11" t="s">
        <v>8337</v>
      </c>
      <c r="S1535" s="21">
        <f t="shared" si="94"/>
        <v>42443.00204861111</v>
      </c>
      <c r="T1535" s="21">
        <f t="shared" si="95"/>
        <v>42492.165972222225</v>
      </c>
    </row>
    <row r="1536" spans="1:20" ht="49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 s="11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6" t="s">
        <v>8336</v>
      </c>
      <c r="R1536" s="11" t="s">
        <v>8337</v>
      </c>
      <c r="S1536" s="21">
        <f t="shared" si="94"/>
        <v>42221.67432870371</v>
      </c>
      <c r="T1536" s="21">
        <f t="shared" si="95"/>
        <v>42251.67432870371</v>
      </c>
    </row>
    <row r="1537" spans="1:20" ht="49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 s="11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6" t="s">
        <v>8336</v>
      </c>
      <c r="R1537" s="11" t="s">
        <v>8337</v>
      </c>
      <c r="S1537" s="21">
        <f t="shared" si="94"/>
        <v>42484.829062500001</v>
      </c>
      <c r="T1537" s="21">
        <f t="shared" si="95"/>
        <v>42513.916666666672</v>
      </c>
    </row>
    <row r="1538" spans="1:20" ht="49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 s="11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>
        <f t="shared" si="93"/>
        <v>66.02</v>
      </c>
      <c r="Q1538" s="16" t="s">
        <v>8336</v>
      </c>
      <c r="R1538" s="11" t="s">
        <v>8337</v>
      </c>
      <c r="S1538" s="21">
        <f t="shared" si="94"/>
        <v>42213.802199074074</v>
      </c>
      <c r="T1538" s="21">
        <f t="shared" si="95"/>
        <v>42243.802199074074</v>
      </c>
    </row>
    <row r="1539" spans="1:20" ht="49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 s="11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>
        <f t="shared" ref="P1539:P1602" si="97">IFERROR(ROUND(E1539/L1539,2),0)</f>
        <v>96.38</v>
      </c>
      <c r="Q1539" s="16" t="s">
        <v>8336</v>
      </c>
      <c r="R1539" s="11" t="s">
        <v>8337</v>
      </c>
      <c r="S1539" s="21">
        <f t="shared" ref="S1539:S1602" si="98">(((J1539/60)/60)/24)+DATE(1970,1,1)</f>
        <v>42552.315127314811</v>
      </c>
      <c r="T1539" s="21">
        <f t="shared" ref="T1539:T1602" si="99">(((I1539/60)/60)/24)+DATE(1970,1,1)</f>
        <v>42588.75</v>
      </c>
    </row>
    <row r="1540" spans="1:20" ht="49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 s="11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6" t="s">
        <v>8336</v>
      </c>
      <c r="R1540" s="11" t="s">
        <v>8337</v>
      </c>
      <c r="S1540" s="21">
        <f t="shared" si="98"/>
        <v>41981.782060185185</v>
      </c>
      <c r="T1540" s="21">
        <f t="shared" si="99"/>
        <v>42026.782060185185</v>
      </c>
    </row>
    <row r="1541" spans="1:20" ht="49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 s="1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6" t="s">
        <v>8336</v>
      </c>
      <c r="R1541" s="11" t="s">
        <v>8337</v>
      </c>
      <c r="S1541" s="21">
        <f t="shared" si="98"/>
        <v>42705.919201388882</v>
      </c>
      <c r="T1541" s="21">
        <f t="shared" si="99"/>
        <v>42738.919201388882</v>
      </c>
    </row>
    <row r="1542" spans="1:20" ht="49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 s="11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6" t="s">
        <v>8336</v>
      </c>
      <c r="R1542" s="11" t="s">
        <v>8337</v>
      </c>
      <c r="S1542" s="21">
        <f t="shared" si="98"/>
        <v>41939.00712962963</v>
      </c>
      <c r="T1542" s="21">
        <f t="shared" si="99"/>
        <v>41969.052083333328</v>
      </c>
    </row>
    <row r="1543" spans="1:20" ht="49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 s="11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6" t="s">
        <v>8336</v>
      </c>
      <c r="R1543" s="11" t="s">
        <v>8341</v>
      </c>
      <c r="S1543" s="21">
        <f t="shared" si="98"/>
        <v>41974.712245370371</v>
      </c>
      <c r="T1543" s="21">
        <f t="shared" si="99"/>
        <v>42004.712245370371</v>
      </c>
    </row>
    <row r="1544" spans="1:20" ht="49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 s="11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6" t="s">
        <v>8336</v>
      </c>
      <c r="R1544" s="11" t="s">
        <v>8341</v>
      </c>
      <c r="S1544" s="21">
        <f t="shared" si="98"/>
        <v>42170.996527777781</v>
      </c>
      <c r="T1544" s="21">
        <f t="shared" si="99"/>
        <v>42185.996527777781</v>
      </c>
    </row>
    <row r="1545" spans="1:20" ht="49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 s="11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6" t="s">
        <v>8336</v>
      </c>
      <c r="R1545" s="11" t="s">
        <v>8341</v>
      </c>
      <c r="S1545" s="21">
        <f t="shared" si="98"/>
        <v>41935.509652777779</v>
      </c>
      <c r="T1545" s="21">
        <f t="shared" si="99"/>
        <v>41965.551319444443</v>
      </c>
    </row>
    <row r="1546" spans="1:20" ht="49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 s="11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6" t="s">
        <v>8336</v>
      </c>
      <c r="R1546" s="11" t="s">
        <v>8341</v>
      </c>
      <c r="S1546" s="21">
        <f t="shared" si="98"/>
        <v>42053.051203703704</v>
      </c>
      <c r="T1546" s="21">
        <f t="shared" si="99"/>
        <v>42095.012499999997</v>
      </c>
    </row>
    <row r="1547" spans="1:20" ht="49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 s="11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6" t="s">
        <v>8336</v>
      </c>
      <c r="R1547" s="11" t="s">
        <v>8341</v>
      </c>
      <c r="S1547" s="21">
        <f t="shared" si="98"/>
        <v>42031.884652777779</v>
      </c>
      <c r="T1547" s="21">
        <f t="shared" si="99"/>
        <v>42065.886111111111</v>
      </c>
    </row>
    <row r="1548" spans="1:20" ht="49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 s="11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6" t="s">
        <v>8336</v>
      </c>
      <c r="R1548" s="11" t="s">
        <v>8341</v>
      </c>
      <c r="S1548" s="21">
        <f t="shared" si="98"/>
        <v>41839.212951388887</v>
      </c>
      <c r="T1548" s="21">
        <f t="shared" si="99"/>
        <v>41899.212951388887</v>
      </c>
    </row>
    <row r="1549" spans="1:20" ht="49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 s="11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6" t="s">
        <v>8336</v>
      </c>
      <c r="R1549" s="11" t="s">
        <v>8341</v>
      </c>
      <c r="S1549" s="21">
        <f t="shared" si="98"/>
        <v>42782.426875000005</v>
      </c>
      <c r="T1549" s="21">
        <f t="shared" si="99"/>
        <v>42789.426875000005</v>
      </c>
    </row>
    <row r="1550" spans="1:20" ht="33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 s="11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6" t="s">
        <v>8336</v>
      </c>
      <c r="R1550" s="11" t="s">
        <v>8341</v>
      </c>
      <c r="S1550" s="21">
        <f t="shared" si="98"/>
        <v>42286.88217592593</v>
      </c>
      <c r="T1550" s="21">
        <f t="shared" si="99"/>
        <v>42316.923842592587</v>
      </c>
    </row>
    <row r="1551" spans="1:20" ht="49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 s="1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6" t="s">
        <v>8336</v>
      </c>
      <c r="R1551" s="11" t="s">
        <v>8341</v>
      </c>
      <c r="S1551" s="21">
        <f t="shared" si="98"/>
        <v>42281.136099537034</v>
      </c>
      <c r="T1551" s="21">
        <f t="shared" si="99"/>
        <v>42311.177766203706</v>
      </c>
    </row>
    <row r="1552" spans="1:20" ht="49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 s="11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6" t="s">
        <v>8336</v>
      </c>
      <c r="R1552" s="11" t="s">
        <v>8341</v>
      </c>
      <c r="S1552" s="21">
        <f t="shared" si="98"/>
        <v>42472.449467592596</v>
      </c>
      <c r="T1552" s="21">
        <f t="shared" si="99"/>
        <v>42502.449467592596</v>
      </c>
    </row>
    <row r="1553" spans="1:20" ht="49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 s="11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6" t="s">
        <v>8336</v>
      </c>
      <c r="R1553" s="11" t="s">
        <v>8341</v>
      </c>
      <c r="S1553" s="21">
        <f t="shared" si="98"/>
        <v>42121.824525462958</v>
      </c>
      <c r="T1553" s="21">
        <f t="shared" si="99"/>
        <v>42151.824525462958</v>
      </c>
    </row>
    <row r="1554" spans="1:20" ht="49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 s="11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6" t="s">
        <v>8336</v>
      </c>
      <c r="R1554" s="11" t="s">
        <v>8341</v>
      </c>
      <c r="S1554" s="21">
        <f t="shared" si="98"/>
        <v>41892.688750000001</v>
      </c>
      <c r="T1554" s="21">
        <f t="shared" si="99"/>
        <v>41913.165972222225</v>
      </c>
    </row>
    <row r="1555" spans="1:20" ht="49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 s="11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6" t="s">
        <v>8336</v>
      </c>
      <c r="R1555" s="11" t="s">
        <v>8341</v>
      </c>
      <c r="S1555" s="21">
        <f t="shared" si="98"/>
        <v>42219.282951388886</v>
      </c>
      <c r="T1555" s="21">
        <f t="shared" si="99"/>
        <v>42249.282951388886</v>
      </c>
    </row>
    <row r="1556" spans="1:20" ht="49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 s="11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6" t="s">
        <v>8336</v>
      </c>
      <c r="R1556" s="11" t="s">
        <v>8341</v>
      </c>
      <c r="S1556" s="21">
        <f t="shared" si="98"/>
        <v>42188.252199074079</v>
      </c>
      <c r="T1556" s="21">
        <f t="shared" si="99"/>
        <v>42218.252199074079</v>
      </c>
    </row>
    <row r="1557" spans="1:20" ht="49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 s="11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6" t="s">
        <v>8336</v>
      </c>
      <c r="R1557" s="11" t="s">
        <v>8341</v>
      </c>
      <c r="S1557" s="21">
        <f t="shared" si="98"/>
        <v>42241.613796296297</v>
      </c>
      <c r="T1557" s="21">
        <f t="shared" si="99"/>
        <v>42264.708333333328</v>
      </c>
    </row>
    <row r="1558" spans="1:20" ht="49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 s="11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6" t="s">
        <v>8336</v>
      </c>
      <c r="R1558" s="11" t="s">
        <v>8341</v>
      </c>
      <c r="S1558" s="21">
        <f t="shared" si="98"/>
        <v>42525.153055555551</v>
      </c>
      <c r="T1558" s="21">
        <f t="shared" si="99"/>
        <v>42555.153055555551</v>
      </c>
    </row>
    <row r="1559" spans="1:20" ht="49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 s="11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6" t="s">
        <v>8336</v>
      </c>
      <c r="R1559" s="11" t="s">
        <v>8341</v>
      </c>
      <c r="S1559" s="21">
        <f t="shared" si="98"/>
        <v>41871.65315972222</v>
      </c>
      <c r="T1559" s="21">
        <f t="shared" si="99"/>
        <v>41902.65315972222</v>
      </c>
    </row>
    <row r="1560" spans="1:20" ht="33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 s="11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6" t="s">
        <v>8336</v>
      </c>
      <c r="R1560" s="11" t="s">
        <v>8341</v>
      </c>
      <c r="S1560" s="21">
        <f t="shared" si="98"/>
        <v>42185.397673611107</v>
      </c>
      <c r="T1560" s="21">
        <f t="shared" si="99"/>
        <v>42244.508333333331</v>
      </c>
    </row>
    <row r="1561" spans="1:20" ht="33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 s="1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6" t="s">
        <v>8336</v>
      </c>
      <c r="R1561" s="11" t="s">
        <v>8341</v>
      </c>
      <c r="S1561" s="21">
        <f t="shared" si="98"/>
        <v>42108.05322916666</v>
      </c>
      <c r="T1561" s="21">
        <f t="shared" si="99"/>
        <v>42123.05322916666</v>
      </c>
    </row>
    <row r="1562" spans="1:20" ht="49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 s="11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6" t="s">
        <v>8336</v>
      </c>
      <c r="R1562" s="11" t="s">
        <v>8341</v>
      </c>
      <c r="S1562" s="21">
        <f t="shared" si="98"/>
        <v>41936.020752314813</v>
      </c>
      <c r="T1562" s="21">
        <f t="shared" si="99"/>
        <v>41956.062418981484</v>
      </c>
    </row>
    <row r="1563" spans="1:20" ht="49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 s="11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6" t="s">
        <v>8320</v>
      </c>
      <c r="R1563" s="11" t="s">
        <v>8342</v>
      </c>
      <c r="S1563" s="21">
        <f t="shared" si="98"/>
        <v>41555.041701388887</v>
      </c>
      <c r="T1563" s="21">
        <f t="shared" si="99"/>
        <v>41585.083368055559</v>
      </c>
    </row>
    <row r="1564" spans="1:20" ht="49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 s="11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6" t="s">
        <v>8320</v>
      </c>
      <c r="R1564" s="11" t="s">
        <v>8342</v>
      </c>
      <c r="S1564" s="21">
        <f t="shared" si="98"/>
        <v>40079.566157407404</v>
      </c>
      <c r="T1564" s="21">
        <f t="shared" si="99"/>
        <v>40149.034722222219</v>
      </c>
    </row>
    <row r="1565" spans="1:20" ht="49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 s="11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6" t="s">
        <v>8320</v>
      </c>
      <c r="R1565" s="11" t="s">
        <v>8342</v>
      </c>
      <c r="S1565" s="21">
        <f t="shared" si="98"/>
        <v>41652.742488425924</v>
      </c>
      <c r="T1565" s="21">
        <f t="shared" si="99"/>
        <v>41712.700821759259</v>
      </c>
    </row>
    <row r="1566" spans="1:20" ht="49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 s="11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6" t="s">
        <v>8320</v>
      </c>
      <c r="R1566" s="11" t="s">
        <v>8342</v>
      </c>
      <c r="S1566" s="21">
        <f t="shared" si="98"/>
        <v>42121.367002314815</v>
      </c>
      <c r="T1566" s="21">
        <f t="shared" si="99"/>
        <v>42152.836805555555</v>
      </c>
    </row>
    <row r="1567" spans="1:20" ht="49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 s="11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6" t="s">
        <v>8320</v>
      </c>
      <c r="R1567" s="11" t="s">
        <v>8342</v>
      </c>
      <c r="S1567" s="21">
        <f t="shared" si="98"/>
        <v>40672.729872685188</v>
      </c>
      <c r="T1567" s="21">
        <f t="shared" si="99"/>
        <v>40702.729872685188</v>
      </c>
    </row>
    <row r="1568" spans="1:20" ht="49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 s="11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6" t="s">
        <v>8320</v>
      </c>
      <c r="R1568" s="11" t="s">
        <v>8342</v>
      </c>
      <c r="S1568" s="21">
        <f t="shared" si="98"/>
        <v>42549.916712962964</v>
      </c>
      <c r="T1568" s="21">
        <f t="shared" si="99"/>
        <v>42578.916666666672</v>
      </c>
    </row>
    <row r="1569" spans="1:20" ht="49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 s="11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6" t="s">
        <v>8320</v>
      </c>
      <c r="R1569" s="11" t="s">
        <v>8342</v>
      </c>
      <c r="S1569" s="21">
        <f t="shared" si="98"/>
        <v>41671.936863425923</v>
      </c>
      <c r="T1569" s="21">
        <f t="shared" si="99"/>
        <v>41687</v>
      </c>
    </row>
    <row r="1570" spans="1:20" ht="49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 s="11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6" t="s">
        <v>8320</v>
      </c>
      <c r="R1570" s="11" t="s">
        <v>8342</v>
      </c>
      <c r="S1570" s="21">
        <f t="shared" si="98"/>
        <v>41962.062326388885</v>
      </c>
      <c r="T1570" s="21">
        <f t="shared" si="99"/>
        <v>41997.062326388885</v>
      </c>
    </row>
    <row r="1571" spans="1:20" ht="21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 s="1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6" t="s">
        <v>8320</v>
      </c>
      <c r="R1571" s="11" t="s">
        <v>8342</v>
      </c>
      <c r="S1571" s="21">
        <f t="shared" si="98"/>
        <v>41389.679560185185</v>
      </c>
      <c r="T1571" s="21">
        <f t="shared" si="99"/>
        <v>41419.679560185185</v>
      </c>
    </row>
    <row r="1572" spans="1:20" ht="33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 s="11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6" t="s">
        <v>8320</v>
      </c>
      <c r="R1572" s="11" t="s">
        <v>8342</v>
      </c>
      <c r="S1572" s="21">
        <f t="shared" si="98"/>
        <v>42438.813449074078</v>
      </c>
      <c r="T1572" s="21">
        <f t="shared" si="99"/>
        <v>42468.771782407406</v>
      </c>
    </row>
    <row r="1573" spans="1:20" ht="49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 s="11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6" t="s">
        <v>8320</v>
      </c>
      <c r="R1573" s="11" t="s">
        <v>8342</v>
      </c>
      <c r="S1573" s="21">
        <f t="shared" si="98"/>
        <v>42144.769479166673</v>
      </c>
      <c r="T1573" s="21">
        <f t="shared" si="99"/>
        <v>42174.769479166673</v>
      </c>
    </row>
    <row r="1574" spans="1:20" ht="49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 s="11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6" t="s">
        <v>8320</v>
      </c>
      <c r="R1574" s="11" t="s">
        <v>8342</v>
      </c>
      <c r="S1574" s="21">
        <f t="shared" si="98"/>
        <v>42404.033090277779</v>
      </c>
      <c r="T1574" s="21">
        <f t="shared" si="99"/>
        <v>42428.999305555553</v>
      </c>
    </row>
    <row r="1575" spans="1:20" ht="49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 s="11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6" t="s">
        <v>8320</v>
      </c>
      <c r="R1575" s="11" t="s">
        <v>8342</v>
      </c>
      <c r="S1575" s="21">
        <f t="shared" si="98"/>
        <v>42786.000023148154</v>
      </c>
      <c r="T1575" s="21">
        <f t="shared" si="99"/>
        <v>42826.165972222225</v>
      </c>
    </row>
    <row r="1576" spans="1:20" ht="49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 s="11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6" t="s">
        <v>8320</v>
      </c>
      <c r="R1576" s="11" t="s">
        <v>8342</v>
      </c>
      <c r="S1576" s="21">
        <f t="shared" si="98"/>
        <v>42017.927418981482</v>
      </c>
      <c r="T1576" s="21">
        <f t="shared" si="99"/>
        <v>42052.927418981482</v>
      </c>
    </row>
    <row r="1577" spans="1:20" ht="49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 s="11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6" t="s">
        <v>8320</v>
      </c>
      <c r="R1577" s="11" t="s">
        <v>8342</v>
      </c>
      <c r="S1577" s="21">
        <f t="shared" si="98"/>
        <v>41799.524259259262</v>
      </c>
      <c r="T1577" s="21">
        <f t="shared" si="99"/>
        <v>41829.524259259262</v>
      </c>
    </row>
    <row r="1578" spans="1:20" ht="33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 s="11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6" t="s">
        <v>8320</v>
      </c>
      <c r="R1578" s="11" t="s">
        <v>8342</v>
      </c>
      <c r="S1578" s="21">
        <f t="shared" si="98"/>
        <v>42140.879259259258</v>
      </c>
      <c r="T1578" s="21">
        <f t="shared" si="99"/>
        <v>42185.879259259258</v>
      </c>
    </row>
    <row r="1579" spans="1:20" ht="49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 s="11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6" t="s">
        <v>8320</v>
      </c>
      <c r="R1579" s="11" t="s">
        <v>8342</v>
      </c>
      <c r="S1579" s="21">
        <f t="shared" si="98"/>
        <v>41054.847777777781</v>
      </c>
      <c r="T1579" s="21">
        <f t="shared" si="99"/>
        <v>41114.847777777781</v>
      </c>
    </row>
    <row r="1580" spans="1:20" ht="65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 s="11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6" t="s">
        <v>8320</v>
      </c>
      <c r="R1580" s="11" t="s">
        <v>8342</v>
      </c>
      <c r="S1580" s="21">
        <f t="shared" si="98"/>
        <v>40399.065868055557</v>
      </c>
      <c r="T1580" s="21">
        <f t="shared" si="99"/>
        <v>40423.083333333336</v>
      </c>
    </row>
    <row r="1581" spans="1:20" ht="33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 s="1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6" t="s">
        <v>8320</v>
      </c>
      <c r="R1581" s="11" t="s">
        <v>8342</v>
      </c>
      <c r="S1581" s="21">
        <f t="shared" si="98"/>
        <v>41481.996423611112</v>
      </c>
      <c r="T1581" s="21">
        <f t="shared" si="99"/>
        <v>41514.996423611112</v>
      </c>
    </row>
    <row r="1582" spans="1:20" ht="49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 s="11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6" t="s">
        <v>8320</v>
      </c>
      <c r="R1582" s="11" t="s">
        <v>8342</v>
      </c>
      <c r="S1582" s="21">
        <f t="shared" si="98"/>
        <v>40990.050069444449</v>
      </c>
      <c r="T1582" s="21">
        <f t="shared" si="99"/>
        <v>41050.050069444449</v>
      </c>
    </row>
    <row r="1583" spans="1:20" ht="49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 s="11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6" t="s">
        <v>8336</v>
      </c>
      <c r="R1583" s="11" t="s">
        <v>8343</v>
      </c>
      <c r="S1583" s="21">
        <f t="shared" si="98"/>
        <v>42325.448958333334</v>
      </c>
      <c r="T1583" s="21">
        <f t="shared" si="99"/>
        <v>42357.448958333334</v>
      </c>
    </row>
    <row r="1584" spans="1:20" ht="33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 s="11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6" t="s">
        <v>8336</v>
      </c>
      <c r="R1584" s="11" t="s">
        <v>8343</v>
      </c>
      <c r="S1584" s="21">
        <f t="shared" si="98"/>
        <v>42246.789965277778</v>
      </c>
      <c r="T1584" s="21">
        <f t="shared" si="99"/>
        <v>42303.888888888891</v>
      </c>
    </row>
    <row r="1585" spans="1:20" ht="49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 s="11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6" t="s">
        <v>8336</v>
      </c>
      <c r="R1585" s="11" t="s">
        <v>8343</v>
      </c>
      <c r="S1585" s="21">
        <f t="shared" si="98"/>
        <v>41877.904988425929</v>
      </c>
      <c r="T1585" s="21">
        <f t="shared" si="99"/>
        <v>41907.904988425929</v>
      </c>
    </row>
    <row r="1586" spans="1:20" ht="49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 s="11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6" t="s">
        <v>8336</v>
      </c>
      <c r="R1586" s="11" t="s">
        <v>8343</v>
      </c>
      <c r="S1586" s="21">
        <f t="shared" si="98"/>
        <v>41779.649317129632</v>
      </c>
      <c r="T1586" s="21">
        <f t="shared" si="99"/>
        <v>41789.649317129632</v>
      </c>
    </row>
    <row r="1587" spans="1:20" ht="49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 s="11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6" t="s">
        <v>8336</v>
      </c>
      <c r="R1587" s="11" t="s">
        <v>8343</v>
      </c>
      <c r="S1587" s="21">
        <f t="shared" si="98"/>
        <v>42707.895462962959</v>
      </c>
      <c r="T1587" s="21">
        <f t="shared" si="99"/>
        <v>42729.458333333328</v>
      </c>
    </row>
    <row r="1588" spans="1:20" ht="33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 s="11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6" t="s">
        <v>8336</v>
      </c>
      <c r="R1588" s="11" t="s">
        <v>8343</v>
      </c>
      <c r="S1588" s="21">
        <f t="shared" si="98"/>
        <v>42069.104421296302</v>
      </c>
      <c r="T1588" s="21">
        <f t="shared" si="99"/>
        <v>42099.062754629631</v>
      </c>
    </row>
    <row r="1589" spans="1:20" ht="49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 s="11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6" t="s">
        <v>8336</v>
      </c>
      <c r="R1589" s="11" t="s">
        <v>8343</v>
      </c>
      <c r="S1589" s="21">
        <f t="shared" si="98"/>
        <v>41956.950983796298</v>
      </c>
      <c r="T1589" s="21">
        <f t="shared" si="99"/>
        <v>41986.950983796298</v>
      </c>
    </row>
    <row r="1590" spans="1:20" ht="33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 s="11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6" t="s">
        <v>8336</v>
      </c>
      <c r="R1590" s="11" t="s">
        <v>8343</v>
      </c>
      <c r="S1590" s="21">
        <f t="shared" si="98"/>
        <v>42005.24998842593</v>
      </c>
      <c r="T1590" s="21">
        <f t="shared" si="99"/>
        <v>42035.841666666667</v>
      </c>
    </row>
    <row r="1591" spans="1:20" ht="49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 s="1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6" t="s">
        <v>8336</v>
      </c>
      <c r="R1591" s="11" t="s">
        <v>8343</v>
      </c>
      <c r="S1591" s="21">
        <f t="shared" si="98"/>
        <v>42256.984791666662</v>
      </c>
      <c r="T1591" s="21">
        <f t="shared" si="99"/>
        <v>42286.984791666662</v>
      </c>
    </row>
    <row r="1592" spans="1:20" ht="21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 s="11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6" t="s">
        <v>8336</v>
      </c>
      <c r="R1592" s="11" t="s">
        <v>8343</v>
      </c>
      <c r="S1592" s="21">
        <f t="shared" si="98"/>
        <v>42240.857222222221</v>
      </c>
      <c r="T1592" s="21">
        <f t="shared" si="99"/>
        <v>42270.857222222221</v>
      </c>
    </row>
    <row r="1593" spans="1:20" ht="49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 s="11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6" t="s">
        <v>8336</v>
      </c>
      <c r="R1593" s="11" t="s">
        <v>8343</v>
      </c>
      <c r="S1593" s="21">
        <f t="shared" si="98"/>
        <v>42433.726168981477</v>
      </c>
      <c r="T1593" s="21">
        <f t="shared" si="99"/>
        <v>42463.68450231482</v>
      </c>
    </row>
    <row r="1594" spans="1:20" ht="33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 s="11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6" t="s">
        <v>8336</v>
      </c>
      <c r="R1594" s="11" t="s">
        <v>8343</v>
      </c>
      <c r="S1594" s="21">
        <f t="shared" si="98"/>
        <v>42046.072743055556</v>
      </c>
      <c r="T1594" s="21">
        <f t="shared" si="99"/>
        <v>42091.031076388885</v>
      </c>
    </row>
    <row r="1595" spans="1:20" ht="33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 s="11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6" t="s">
        <v>8336</v>
      </c>
      <c r="R1595" s="11" t="s">
        <v>8343</v>
      </c>
      <c r="S1595" s="21">
        <f t="shared" si="98"/>
        <v>42033.845543981486</v>
      </c>
      <c r="T1595" s="21">
        <f t="shared" si="99"/>
        <v>42063.845543981486</v>
      </c>
    </row>
    <row r="1596" spans="1:20" ht="33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 s="11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6" t="s">
        <v>8336</v>
      </c>
      <c r="R1596" s="11" t="s">
        <v>8343</v>
      </c>
      <c r="S1596" s="21">
        <f t="shared" si="98"/>
        <v>42445.712754629625</v>
      </c>
      <c r="T1596" s="21">
        <f t="shared" si="99"/>
        <v>42505.681249999994</v>
      </c>
    </row>
    <row r="1597" spans="1:20" ht="49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 s="11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6" t="s">
        <v>8336</v>
      </c>
      <c r="R1597" s="11" t="s">
        <v>8343</v>
      </c>
      <c r="S1597" s="21">
        <f t="shared" si="98"/>
        <v>41780.050092592595</v>
      </c>
      <c r="T1597" s="21">
        <f t="shared" si="99"/>
        <v>41808.842361111114</v>
      </c>
    </row>
    <row r="1598" spans="1:20" ht="33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 s="11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6" t="s">
        <v>8336</v>
      </c>
      <c r="R1598" s="11" t="s">
        <v>8343</v>
      </c>
      <c r="S1598" s="21">
        <f t="shared" si="98"/>
        <v>41941.430196759262</v>
      </c>
      <c r="T1598" s="21">
        <f t="shared" si="99"/>
        <v>41986.471863425926</v>
      </c>
    </row>
    <row r="1599" spans="1:20" ht="49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 s="11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6" t="s">
        <v>8336</v>
      </c>
      <c r="R1599" s="11" t="s">
        <v>8343</v>
      </c>
      <c r="S1599" s="21">
        <f t="shared" si="98"/>
        <v>42603.354131944448</v>
      </c>
      <c r="T1599" s="21">
        <f t="shared" si="99"/>
        <v>42633.354131944448</v>
      </c>
    </row>
    <row r="1600" spans="1:20" ht="49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 s="11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6" t="s">
        <v>8336</v>
      </c>
      <c r="R1600" s="11" t="s">
        <v>8343</v>
      </c>
      <c r="S1600" s="21">
        <f t="shared" si="98"/>
        <v>42151.667337962965</v>
      </c>
      <c r="T1600" s="21">
        <f t="shared" si="99"/>
        <v>42211.667337962965</v>
      </c>
    </row>
    <row r="1601" spans="1:20" ht="49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 s="1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6" t="s">
        <v>8336</v>
      </c>
      <c r="R1601" s="11" t="s">
        <v>8343</v>
      </c>
      <c r="S1601" s="21">
        <f t="shared" si="98"/>
        <v>42438.53907407407</v>
      </c>
      <c r="T1601" s="21">
        <f t="shared" si="99"/>
        <v>42468.497407407413</v>
      </c>
    </row>
    <row r="1602" spans="1:20" ht="49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 s="11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>
        <f t="shared" si="97"/>
        <v>40.78</v>
      </c>
      <c r="Q1602" s="16" t="s">
        <v>8336</v>
      </c>
      <c r="R1602" s="11" t="s">
        <v>8343</v>
      </c>
      <c r="S1602" s="21">
        <f t="shared" si="98"/>
        <v>41791.057314814818</v>
      </c>
      <c r="T1602" s="21">
        <f t="shared" si="99"/>
        <v>41835.21597222222</v>
      </c>
    </row>
    <row r="1603" spans="1:20" ht="49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 s="11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>
        <f t="shared" ref="P1603:P1666" si="101">IFERROR(ROUND(E1603/L1603,2),0)</f>
        <v>48.33</v>
      </c>
      <c r="Q1603" s="16" t="s">
        <v>8323</v>
      </c>
      <c r="R1603" s="11" t="s">
        <v>8324</v>
      </c>
      <c r="S1603" s="21">
        <f t="shared" ref="S1603:S1666" si="102">(((J1603/60)/60)/24)+DATE(1970,1,1)</f>
        <v>40638.092974537038</v>
      </c>
      <c r="T1603" s="21">
        <f t="shared" ref="T1603:T1666" si="103">(((I1603/60)/60)/24)+DATE(1970,1,1)</f>
        <v>40668.092974537038</v>
      </c>
    </row>
    <row r="1604" spans="1:20" ht="49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 s="11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6" t="s">
        <v>8323</v>
      </c>
      <c r="R1604" s="11" t="s">
        <v>8324</v>
      </c>
      <c r="S1604" s="21">
        <f t="shared" si="102"/>
        <v>40788.297650462962</v>
      </c>
      <c r="T1604" s="21">
        <f t="shared" si="103"/>
        <v>40830.958333333336</v>
      </c>
    </row>
    <row r="1605" spans="1:20" ht="33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 s="11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6" t="s">
        <v>8323</v>
      </c>
      <c r="R1605" s="11" t="s">
        <v>8324</v>
      </c>
      <c r="S1605" s="21">
        <f t="shared" si="102"/>
        <v>40876.169664351852</v>
      </c>
      <c r="T1605" s="21">
        <f t="shared" si="103"/>
        <v>40936.169664351852</v>
      </c>
    </row>
    <row r="1606" spans="1:20" ht="49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 s="11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6" t="s">
        <v>8323</v>
      </c>
      <c r="R1606" s="11" t="s">
        <v>8324</v>
      </c>
      <c r="S1606" s="21">
        <f t="shared" si="102"/>
        <v>40945.845312500001</v>
      </c>
      <c r="T1606" s="21">
        <f t="shared" si="103"/>
        <v>40985.80364583333</v>
      </c>
    </row>
    <row r="1607" spans="1:20" ht="49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 s="11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6" t="s">
        <v>8323</v>
      </c>
      <c r="R1607" s="11" t="s">
        <v>8324</v>
      </c>
      <c r="S1607" s="21">
        <f t="shared" si="102"/>
        <v>40747.012881944444</v>
      </c>
      <c r="T1607" s="21">
        <f t="shared" si="103"/>
        <v>40756.291666666664</v>
      </c>
    </row>
    <row r="1608" spans="1:20" ht="49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 s="11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6" t="s">
        <v>8323</v>
      </c>
      <c r="R1608" s="11" t="s">
        <v>8324</v>
      </c>
      <c r="S1608" s="21">
        <f t="shared" si="102"/>
        <v>40536.111550925925</v>
      </c>
      <c r="T1608" s="21">
        <f t="shared" si="103"/>
        <v>40626.069884259261</v>
      </c>
    </row>
    <row r="1609" spans="1:20" ht="49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 s="11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6" t="s">
        <v>8323</v>
      </c>
      <c r="R1609" s="11" t="s">
        <v>8324</v>
      </c>
      <c r="S1609" s="21">
        <f t="shared" si="102"/>
        <v>41053.80846064815</v>
      </c>
      <c r="T1609" s="21">
        <f t="shared" si="103"/>
        <v>41074.80846064815</v>
      </c>
    </row>
    <row r="1610" spans="1:20" ht="33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 s="11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6" t="s">
        <v>8323</v>
      </c>
      <c r="R1610" s="11" t="s">
        <v>8324</v>
      </c>
      <c r="S1610" s="21">
        <f t="shared" si="102"/>
        <v>41607.83085648148</v>
      </c>
      <c r="T1610" s="21">
        <f t="shared" si="103"/>
        <v>41640.226388888892</v>
      </c>
    </row>
    <row r="1611" spans="1:20" ht="49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 s="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6" t="s">
        <v>8323</v>
      </c>
      <c r="R1611" s="11" t="s">
        <v>8324</v>
      </c>
      <c r="S1611" s="21">
        <f t="shared" si="102"/>
        <v>40796.001261574071</v>
      </c>
      <c r="T1611" s="21">
        <f t="shared" si="103"/>
        <v>40849.333333333336</v>
      </c>
    </row>
    <row r="1612" spans="1:20" ht="33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 s="11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6" t="s">
        <v>8323</v>
      </c>
      <c r="R1612" s="11" t="s">
        <v>8324</v>
      </c>
      <c r="S1612" s="21">
        <f t="shared" si="102"/>
        <v>41228.924884259257</v>
      </c>
      <c r="T1612" s="21">
        <f t="shared" si="103"/>
        <v>41258.924884259257</v>
      </c>
    </row>
    <row r="1613" spans="1:20" ht="21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 s="11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6" t="s">
        <v>8323</v>
      </c>
      <c r="R1613" s="11" t="s">
        <v>8324</v>
      </c>
      <c r="S1613" s="21">
        <f t="shared" si="102"/>
        <v>41409.00037037037</v>
      </c>
      <c r="T1613" s="21">
        <f t="shared" si="103"/>
        <v>41430.00037037037</v>
      </c>
    </row>
    <row r="1614" spans="1:20" ht="33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 s="11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6" t="s">
        <v>8323</v>
      </c>
      <c r="R1614" s="11" t="s">
        <v>8324</v>
      </c>
      <c r="S1614" s="21">
        <f t="shared" si="102"/>
        <v>41246.874814814815</v>
      </c>
      <c r="T1614" s="21">
        <f t="shared" si="103"/>
        <v>41276.874814814815</v>
      </c>
    </row>
    <row r="1615" spans="1:20" ht="49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 s="11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6" t="s">
        <v>8323</v>
      </c>
      <c r="R1615" s="11" t="s">
        <v>8324</v>
      </c>
      <c r="S1615" s="21">
        <f t="shared" si="102"/>
        <v>41082.069467592592</v>
      </c>
      <c r="T1615" s="21">
        <f t="shared" si="103"/>
        <v>41112.069467592592</v>
      </c>
    </row>
    <row r="1616" spans="1:20" ht="49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 s="11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6" t="s">
        <v>8323</v>
      </c>
      <c r="R1616" s="11" t="s">
        <v>8324</v>
      </c>
      <c r="S1616" s="21">
        <f t="shared" si="102"/>
        <v>41794.981122685182</v>
      </c>
      <c r="T1616" s="21">
        <f t="shared" si="103"/>
        <v>41854.708333333336</v>
      </c>
    </row>
    <row r="1617" spans="1:20" ht="49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 s="11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6" t="s">
        <v>8323</v>
      </c>
      <c r="R1617" s="11" t="s">
        <v>8324</v>
      </c>
      <c r="S1617" s="21">
        <f t="shared" si="102"/>
        <v>40845.050879629627</v>
      </c>
      <c r="T1617" s="21">
        <f t="shared" si="103"/>
        <v>40890.092546296299</v>
      </c>
    </row>
    <row r="1618" spans="1:20" ht="49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 s="11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6" t="s">
        <v>8323</v>
      </c>
      <c r="R1618" s="11" t="s">
        <v>8324</v>
      </c>
      <c r="S1618" s="21">
        <f t="shared" si="102"/>
        <v>41194.715520833335</v>
      </c>
      <c r="T1618" s="21">
        <f t="shared" si="103"/>
        <v>41235.916666666664</v>
      </c>
    </row>
    <row r="1619" spans="1:20" ht="33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 s="11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6" t="s">
        <v>8323</v>
      </c>
      <c r="R1619" s="11" t="s">
        <v>8324</v>
      </c>
      <c r="S1619" s="21">
        <f t="shared" si="102"/>
        <v>41546.664212962962</v>
      </c>
      <c r="T1619" s="21">
        <f t="shared" si="103"/>
        <v>41579.791666666664</v>
      </c>
    </row>
    <row r="1620" spans="1:20" ht="33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 s="11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6" t="s">
        <v>8323</v>
      </c>
      <c r="R1620" s="11" t="s">
        <v>8324</v>
      </c>
      <c r="S1620" s="21">
        <f t="shared" si="102"/>
        <v>41301.654340277775</v>
      </c>
      <c r="T1620" s="21">
        <f t="shared" si="103"/>
        <v>41341.654340277775</v>
      </c>
    </row>
    <row r="1621" spans="1:20" ht="49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 s="1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6" t="s">
        <v>8323</v>
      </c>
      <c r="R1621" s="11" t="s">
        <v>8324</v>
      </c>
      <c r="S1621" s="21">
        <f t="shared" si="102"/>
        <v>41876.18618055556</v>
      </c>
      <c r="T1621" s="21">
        <f t="shared" si="103"/>
        <v>41897.18618055556</v>
      </c>
    </row>
    <row r="1622" spans="1:20" ht="33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 s="11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6" t="s">
        <v>8323</v>
      </c>
      <c r="R1622" s="11" t="s">
        <v>8324</v>
      </c>
      <c r="S1622" s="21">
        <f t="shared" si="102"/>
        <v>41321.339583333334</v>
      </c>
      <c r="T1622" s="21">
        <f t="shared" si="103"/>
        <v>41328.339583333334</v>
      </c>
    </row>
    <row r="1623" spans="1:20" ht="49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 s="11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6" t="s">
        <v>8323</v>
      </c>
      <c r="R1623" s="11" t="s">
        <v>8324</v>
      </c>
      <c r="S1623" s="21">
        <f t="shared" si="102"/>
        <v>41003.60665509259</v>
      </c>
      <c r="T1623" s="21">
        <f t="shared" si="103"/>
        <v>41057.165972222225</v>
      </c>
    </row>
    <row r="1624" spans="1:20" ht="49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 s="11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6" t="s">
        <v>8323</v>
      </c>
      <c r="R1624" s="11" t="s">
        <v>8324</v>
      </c>
      <c r="S1624" s="21">
        <f t="shared" si="102"/>
        <v>41950.29483796296</v>
      </c>
      <c r="T1624" s="21">
        <f t="shared" si="103"/>
        <v>41990.332638888889</v>
      </c>
    </row>
    <row r="1625" spans="1:20" ht="49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 s="11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6" t="s">
        <v>8323</v>
      </c>
      <c r="R1625" s="11" t="s">
        <v>8324</v>
      </c>
      <c r="S1625" s="21">
        <f t="shared" si="102"/>
        <v>41453.688530092593</v>
      </c>
      <c r="T1625" s="21">
        <f t="shared" si="103"/>
        <v>41513.688530092593</v>
      </c>
    </row>
    <row r="1626" spans="1:20" ht="33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 s="11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6" t="s">
        <v>8323</v>
      </c>
      <c r="R1626" s="11" t="s">
        <v>8324</v>
      </c>
      <c r="S1626" s="21">
        <f t="shared" si="102"/>
        <v>41243.367303240739</v>
      </c>
      <c r="T1626" s="21">
        <f t="shared" si="103"/>
        <v>41283.367303240739</v>
      </c>
    </row>
    <row r="1627" spans="1:20" ht="49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 s="11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6" t="s">
        <v>8323</v>
      </c>
      <c r="R1627" s="11" t="s">
        <v>8324</v>
      </c>
      <c r="S1627" s="21">
        <f t="shared" si="102"/>
        <v>41135.699687500004</v>
      </c>
      <c r="T1627" s="21">
        <f t="shared" si="103"/>
        <v>41163.699687500004</v>
      </c>
    </row>
    <row r="1628" spans="1:20" ht="49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 s="11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6" t="s">
        <v>8323</v>
      </c>
      <c r="R1628" s="11" t="s">
        <v>8324</v>
      </c>
      <c r="S1628" s="21">
        <f t="shared" si="102"/>
        <v>41579.847997685189</v>
      </c>
      <c r="T1628" s="21">
        <f t="shared" si="103"/>
        <v>41609.889664351853</v>
      </c>
    </row>
    <row r="1629" spans="1:20" ht="49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 s="11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6" t="s">
        <v>8323</v>
      </c>
      <c r="R1629" s="11" t="s">
        <v>8324</v>
      </c>
      <c r="S1629" s="21">
        <f t="shared" si="102"/>
        <v>41205.707048611112</v>
      </c>
      <c r="T1629" s="21">
        <f t="shared" si="103"/>
        <v>41239.207638888889</v>
      </c>
    </row>
    <row r="1630" spans="1:20" ht="33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 s="11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6" t="s">
        <v>8323</v>
      </c>
      <c r="R1630" s="11" t="s">
        <v>8324</v>
      </c>
      <c r="S1630" s="21">
        <f t="shared" si="102"/>
        <v>41774.737060185187</v>
      </c>
      <c r="T1630" s="21">
        <f t="shared" si="103"/>
        <v>41807.737060185187</v>
      </c>
    </row>
    <row r="1631" spans="1:20" ht="33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 s="1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6" t="s">
        <v>8323</v>
      </c>
      <c r="R1631" s="11" t="s">
        <v>8324</v>
      </c>
      <c r="S1631" s="21">
        <f t="shared" si="102"/>
        <v>41645.867280092592</v>
      </c>
      <c r="T1631" s="21">
        <f t="shared" si="103"/>
        <v>41690.867280092592</v>
      </c>
    </row>
    <row r="1632" spans="1:20" ht="49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 s="11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6" t="s">
        <v>8323</v>
      </c>
      <c r="R1632" s="11" t="s">
        <v>8324</v>
      </c>
      <c r="S1632" s="21">
        <f t="shared" si="102"/>
        <v>40939.837673611109</v>
      </c>
      <c r="T1632" s="21">
        <f t="shared" si="103"/>
        <v>40970.290972222225</v>
      </c>
    </row>
    <row r="1633" spans="1:20" ht="49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 s="11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6" t="s">
        <v>8323</v>
      </c>
      <c r="R1633" s="11" t="s">
        <v>8324</v>
      </c>
      <c r="S1633" s="21">
        <f t="shared" si="102"/>
        <v>41164.859502314815</v>
      </c>
      <c r="T1633" s="21">
        <f t="shared" si="103"/>
        <v>41194.859502314815</v>
      </c>
    </row>
    <row r="1634" spans="1:20" ht="49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 s="11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6" t="s">
        <v>8323</v>
      </c>
      <c r="R1634" s="11" t="s">
        <v>8324</v>
      </c>
      <c r="S1634" s="21">
        <f t="shared" si="102"/>
        <v>40750.340902777774</v>
      </c>
      <c r="T1634" s="21">
        <f t="shared" si="103"/>
        <v>40810.340902777774</v>
      </c>
    </row>
    <row r="1635" spans="1:20" ht="49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 s="11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6" t="s">
        <v>8323</v>
      </c>
      <c r="R1635" s="11" t="s">
        <v>8324</v>
      </c>
      <c r="S1635" s="21">
        <f t="shared" si="102"/>
        <v>40896.883750000001</v>
      </c>
      <c r="T1635" s="21">
        <f t="shared" si="103"/>
        <v>40924.208333333336</v>
      </c>
    </row>
    <row r="1636" spans="1:20" ht="33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 s="11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6" t="s">
        <v>8323</v>
      </c>
      <c r="R1636" s="11" t="s">
        <v>8324</v>
      </c>
      <c r="S1636" s="21">
        <f t="shared" si="102"/>
        <v>40658.189826388887</v>
      </c>
      <c r="T1636" s="21">
        <f t="shared" si="103"/>
        <v>40696.249305555553</v>
      </c>
    </row>
    <row r="1637" spans="1:20" ht="49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 s="11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6" t="s">
        <v>8323</v>
      </c>
      <c r="R1637" s="11" t="s">
        <v>8324</v>
      </c>
      <c r="S1637" s="21">
        <f t="shared" si="102"/>
        <v>42502.868761574078</v>
      </c>
      <c r="T1637" s="21">
        <f t="shared" si="103"/>
        <v>42562.868761574078</v>
      </c>
    </row>
    <row r="1638" spans="1:20" ht="49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 s="11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6" t="s">
        <v>8323</v>
      </c>
      <c r="R1638" s="11" t="s">
        <v>8324</v>
      </c>
      <c r="S1638" s="21">
        <f t="shared" si="102"/>
        <v>40663.08666666667</v>
      </c>
      <c r="T1638" s="21">
        <f t="shared" si="103"/>
        <v>40706.166666666664</v>
      </c>
    </row>
    <row r="1639" spans="1:20" ht="49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 s="11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6" t="s">
        <v>8323</v>
      </c>
      <c r="R1639" s="11" t="s">
        <v>8324</v>
      </c>
      <c r="S1639" s="21">
        <f t="shared" si="102"/>
        <v>40122.751620370371</v>
      </c>
      <c r="T1639" s="21">
        <f t="shared" si="103"/>
        <v>40178.98541666667</v>
      </c>
    </row>
    <row r="1640" spans="1:20" ht="33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 s="11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6" t="s">
        <v>8323</v>
      </c>
      <c r="R1640" s="11" t="s">
        <v>8324</v>
      </c>
      <c r="S1640" s="21">
        <f t="shared" si="102"/>
        <v>41288.68712962963</v>
      </c>
      <c r="T1640" s="21">
        <f t="shared" si="103"/>
        <v>41333.892361111109</v>
      </c>
    </row>
    <row r="1641" spans="1:20" ht="49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 s="1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6" t="s">
        <v>8323</v>
      </c>
      <c r="R1641" s="11" t="s">
        <v>8324</v>
      </c>
      <c r="S1641" s="21">
        <f t="shared" si="102"/>
        <v>40941.652372685188</v>
      </c>
      <c r="T1641" s="21">
        <f t="shared" si="103"/>
        <v>40971.652372685188</v>
      </c>
    </row>
    <row r="1642" spans="1:20" ht="49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 s="11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6" t="s">
        <v>8323</v>
      </c>
      <c r="R1642" s="11" t="s">
        <v>8324</v>
      </c>
      <c r="S1642" s="21">
        <f t="shared" si="102"/>
        <v>40379.23096064815</v>
      </c>
      <c r="T1642" s="21">
        <f t="shared" si="103"/>
        <v>40393.082638888889</v>
      </c>
    </row>
    <row r="1643" spans="1:20" ht="33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 s="11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6" t="s">
        <v>8323</v>
      </c>
      <c r="R1643" s="11" t="s">
        <v>8344</v>
      </c>
      <c r="S1643" s="21">
        <f t="shared" si="102"/>
        <v>41962.596574074079</v>
      </c>
      <c r="T1643" s="21">
        <f t="shared" si="103"/>
        <v>41992.596574074079</v>
      </c>
    </row>
    <row r="1644" spans="1:20" ht="49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 s="11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6" t="s">
        <v>8323</v>
      </c>
      <c r="R1644" s="11" t="s">
        <v>8344</v>
      </c>
      <c r="S1644" s="21">
        <f t="shared" si="102"/>
        <v>40688.024618055555</v>
      </c>
      <c r="T1644" s="21">
        <f t="shared" si="103"/>
        <v>40708.024618055555</v>
      </c>
    </row>
    <row r="1645" spans="1:20" ht="33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 s="11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6" t="s">
        <v>8323</v>
      </c>
      <c r="R1645" s="11" t="s">
        <v>8344</v>
      </c>
      <c r="S1645" s="21">
        <f t="shared" si="102"/>
        <v>41146.824212962965</v>
      </c>
      <c r="T1645" s="21">
        <f t="shared" si="103"/>
        <v>41176.824212962965</v>
      </c>
    </row>
    <row r="1646" spans="1:20" ht="49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 s="11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6" t="s">
        <v>8323</v>
      </c>
      <c r="R1646" s="11" t="s">
        <v>8344</v>
      </c>
      <c r="S1646" s="21">
        <f t="shared" si="102"/>
        <v>41175.05972222222</v>
      </c>
      <c r="T1646" s="21">
        <f t="shared" si="103"/>
        <v>41235.101388888892</v>
      </c>
    </row>
    <row r="1647" spans="1:20" ht="49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 s="11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6" t="s">
        <v>8323</v>
      </c>
      <c r="R1647" s="11" t="s">
        <v>8344</v>
      </c>
      <c r="S1647" s="21">
        <f t="shared" si="102"/>
        <v>41521.617361111108</v>
      </c>
      <c r="T1647" s="21">
        <f t="shared" si="103"/>
        <v>41535.617361111108</v>
      </c>
    </row>
    <row r="1648" spans="1:20" ht="49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 s="11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6" t="s">
        <v>8323</v>
      </c>
      <c r="R1648" s="11" t="s">
        <v>8344</v>
      </c>
      <c r="S1648" s="21">
        <f t="shared" si="102"/>
        <v>41833.450266203705</v>
      </c>
      <c r="T1648" s="21">
        <f t="shared" si="103"/>
        <v>41865.757638888892</v>
      </c>
    </row>
    <row r="1649" spans="1:20" ht="49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 s="11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6" t="s">
        <v>8323</v>
      </c>
      <c r="R1649" s="11" t="s">
        <v>8344</v>
      </c>
      <c r="S1649" s="21">
        <f t="shared" si="102"/>
        <v>41039.409456018519</v>
      </c>
      <c r="T1649" s="21">
        <f t="shared" si="103"/>
        <v>41069.409456018519</v>
      </c>
    </row>
    <row r="1650" spans="1:20" ht="49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 s="11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6" t="s">
        <v>8323</v>
      </c>
      <c r="R1650" s="11" t="s">
        <v>8344</v>
      </c>
      <c r="S1650" s="21">
        <f t="shared" si="102"/>
        <v>40592.704652777778</v>
      </c>
      <c r="T1650" s="21">
        <f t="shared" si="103"/>
        <v>40622.662986111114</v>
      </c>
    </row>
    <row r="1651" spans="1:20" ht="49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 s="1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6" t="s">
        <v>8323</v>
      </c>
      <c r="R1651" s="11" t="s">
        <v>8344</v>
      </c>
      <c r="S1651" s="21">
        <f t="shared" si="102"/>
        <v>41737.684664351851</v>
      </c>
      <c r="T1651" s="21">
        <f t="shared" si="103"/>
        <v>41782.684664351851</v>
      </c>
    </row>
    <row r="1652" spans="1:20" ht="33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 s="11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6" t="s">
        <v>8323</v>
      </c>
      <c r="R1652" s="11" t="s">
        <v>8344</v>
      </c>
      <c r="S1652" s="21">
        <f t="shared" si="102"/>
        <v>41526.435613425929</v>
      </c>
      <c r="T1652" s="21">
        <f t="shared" si="103"/>
        <v>41556.435613425929</v>
      </c>
    </row>
    <row r="1653" spans="1:20" ht="49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 s="11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6" t="s">
        <v>8323</v>
      </c>
      <c r="R1653" s="11" t="s">
        <v>8344</v>
      </c>
      <c r="S1653" s="21">
        <f t="shared" si="102"/>
        <v>40625.900694444441</v>
      </c>
      <c r="T1653" s="21">
        <f t="shared" si="103"/>
        <v>40659.290972222225</v>
      </c>
    </row>
    <row r="1654" spans="1:20" ht="49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 s="11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6" t="s">
        <v>8323</v>
      </c>
      <c r="R1654" s="11" t="s">
        <v>8344</v>
      </c>
      <c r="S1654" s="21">
        <f t="shared" si="102"/>
        <v>41572.492974537039</v>
      </c>
      <c r="T1654" s="21">
        <f t="shared" si="103"/>
        <v>41602.534641203703</v>
      </c>
    </row>
    <row r="1655" spans="1:20" ht="49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 s="11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6" t="s">
        <v>8323</v>
      </c>
      <c r="R1655" s="11" t="s">
        <v>8344</v>
      </c>
      <c r="S1655" s="21">
        <f t="shared" si="102"/>
        <v>40626.834444444445</v>
      </c>
      <c r="T1655" s="21">
        <f t="shared" si="103"/>
        <v>40657.834444444445</v>
      </c>
    </row>
    <row r="1656" spans="1:20" ht="49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 s="11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6" t="s">
        <v>8323</v>
      </c>
      <c r="R1656" s="11" t="s">
        <v>8344</v>
      </c>
      <c r="S1656" s="21">
        <f t="shared" si="102"/>
        <v>40987.890740740739</v>
      </c>
      <c r="T1656" s="21">
        <f t="shared" si="103"/>
        <v>41017.890740740739</v>
      </c>
    </row>
    <row r="1657" spans="1:20" ht="33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 s="11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6" t="s">
        <v>8323</v>
      </c>
      <c r="R1657" s="11" t="s">
        <v>8344</v>
      </c>
      <c r="S1657" s="21">
        <f t="shared" si="102"/>
        <v>40974.791898148149</v>
      </c>
      <c r="T1657" s="21">
        <f t="shared" si="103"/>
        <v>41004.750231481477</v>
      </c>
    </row>
    <row r="1658" spans="1:20" ht="65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 s="11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6" t="s">
        <v>8323</v>
      </c>
      <c r="R1658" s="11" t="s">
        <v>8344</v>
      </c>
      <c r="S1658" s="21">
        <f t="shared" si="102"/>
        <v>41226.928842592592</v>
      </c>
      <c r="T1658" s="21">
        <f t="shared" si="103"/>
        <v>41256.928842592592</v>
      </c>
    </row>
    <row r="1659" spans="1:20" ht="49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 s="11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6" t="s">
        <v>8323</v>
      </c>
      <c r="R1659" s="11" t="s">
        <v>8344</v>
      </c>
      <c r="S1659" s="21">
        <f t="shared" si="102"/>
        <v>41023.782037037039</v>
      </c>
      <c r="T1659" s="21">
        <f t="shared" si="103"/>
        <v>41053.782037037039</v>
      </c>
    </row>
    <row r="1660" spans="1:20" ht="49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 s="11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6" t="s">
        <v>8323</v>
      </c>
      <c r="R1660" s="11" t="s">
        <v>8344</v>
      </c>
      <c r="S1660" s="21">
        <f t="shared" si="102"/>
        <v>41223.22184027778</v>
      </c>
      <c r="T1660" s="21">
        <f t="shared" si="103"/>
        <v>41261.597222222219</v>
      </c>
    </row>
    <row r="1661" spans="1:20" ht="49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 s="1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6" t="s">
        <v>8323</v>
      </c>
      <c r="R1661" s="11" t="s">
        <v>8344</v>
      </c>
      <c r="S1661" s="21">
        <f t="shared" si="102"/>
        <v>41596.913437499999</v>
      </c>
      <c r="T1661" s="21">
        <f t="shared" si="103"/>
        <v>41625.5</v>
      </c>
    </row>
    <row r="1662" spans="1:20" ht="49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 s="11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6" t="s">
        <v>8323</v>
      </c>
      <c r="R1662" s="11" t="s">
        <v>8344</v>
      </c>
      <c r="S1662" s="21">
        <f t="shared" si="102"/>
        <v>42459.693865740745</v>
      </c>
      <c r="T1662" s="21">
        <f t="shared" si="103"/>
        <v>42490.915972222225</v>
      </c>
    </row>
    <row r="1663" spans="1:20" ht="6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 s="11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6" t="s">
        <v>8323</v>
      </c>
      <c r="R1663" s="11" t="s">
        <v>8344</v>
      </c>
      <c r="S1663" s="21">
        <f t="shared" si="102"/>
        <v>42343.998043981483</v>
      </c>
      <c r="T1663" s="21">
        <f t="shared" si="103"/>
        <v>42386.875</v>
      </c>
    </row>
    <row r="1664" spans="1:20" ht="49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 s="11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6" t="s">
        <v>8323</v>
      </c>
      <c r="R1664" s="11" t="s">
        <v>8344</v>
      </c>
      <c r="S1664" s="21">
        <f t="shared" si="102"/>
        <v>40848.198333333334</v>
      </c>
      <c r="T1664" s="21">
        <f t="shared" si="103"/>
        <v>40908.239999999998</v>
      </c>
    </row>
    <row r="1665" spans="1:20" ht="33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 s="11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6" t="s">
        <v>8323</v>
      </c>
      <c r="R1665" s="11" t="s">
        <v>8344</v>
      </c>
      <c r="S1665" s="21">
        <f t="shared" si="102"/>
        <v>42006.02207175926</v>
      </c>
      <c r="T1665" s="21">
        <f t="shared" si="103"/>
        <v>42036.02207175926</v>
      </c>
    </row>
    <row r="1666" spans="1:20" ht="49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 s="11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>
        <f t="shared" si="101"/>
        <v>34.380000000000003</v>
      </c>
      <c r="Q1666" s="16" t="s">
        <v>8323</v>
      </c>
      <c r="R1666" s="11" t="s">
        <v>8344</v>
      </c>
      <c r="S1666" s="21">
        <f t="shared" si="102"/>
        <v>40939.761782407404</v>
      </c>
      <c r="T1666" s="21">
        <f t="shared" si="103"/>
        <v>40984.165972222225</v>
      </c>
    </row>
    <row r="1667" spans="1:20" ht="49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 s="11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>
        <f t="shared" ref="P1667:P1730" si="105">IFERROR(ROUND(E1667/L1667,2),0)</f>
        <v>44.96</v>
      </c>
      <c r="Q1667" s="16" t="s">
        <v>8323</v>
      </c>
      <c r="R1667" s="11" t="s">
        <v>8344</v>
      </c>
      <c r="S1667" s="21">
        <f t="shared" ref="S1667:S1730" si="106">(((J1667/60)/60)/24)+DATE(1970,1,1)</f>
        <v>40564.649456018517</v>
      </c>
      <c r="T1667" s="21">
        <f t="shared" ref="T1667:T1730" si="107">(((I1667/60)/60)/24)+DATE(1970,1,1)</f>
        <v>40596.125</v>
      </c>
    </row>
    <row r="1668" spans="1:20" ht="49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 s="11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6" t="s">
        <v>8323</v>
      </c>
      <c r="R1668" s="11" t="s">
        <v>8344</v>
      </c>
      <c r="S1668" s="21">
        <f t="shared" si="106"/>
        <v>41331.253159722226</v>
      </c>
      <c r="T1668" s="21">
        <f t="shared" si="107"/>
        <v>41361.211493055554</v>
      </c>
    </row>
    <row r="1669" spans="1:20" ht="49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 s="11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6" t="s">
        <v>8323</v>
      </c>
      <c r="R1669" s="11" t="s">
        <v>8344</v>
      </c>
      <c r="S1669" s="21">
        <f t="shared" si="106"/>
        <v>41682.0705787037</v>
      </c>
      <c r="T1669" s="21">
        <f t="shared" si="107"/>
        <v>41709.290972222225</v>
      </c>
    </row>
    <row r="1670" spans="1:20" ht="49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 s="11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6" t="s">
        <v>8323</v>
      </c>
      <c r="R1670" s="11" t="s">
        <v>8344</v>
      </c>
      <c r="S1670" s="21">
        <f t="shared" si="106"/>
        <v>40845.14975694444</v>
      </c>
      <c r="T1670" s="21">
        <f t="shared" si="107"/>
        <v>40875.191423611112</v>
      </c>
    </row>
    <row r="1671" spans="1:20" ht="49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 s="1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6" t="s">
        <v>8323</v>
      </c>
      <c r="R1671" s="11" t="s">
        <v>8344</v>
      </c>
      <c r="S1671" s="21">
        <f t="shared" si="106"/>
        <v>42461.885138888887</v>
      </c>
      <c r="T1671" s="21">
        <f t="shared" si="107"/>
        <v>42521.885138888887</v>
      </c>
    </row>
    <row r="1672" spans="1:20" ht="65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 s="11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6" t="s">
        <v>8323</v>
      </c>
      <c r="R1672" s="11" t="s">
        <v>8344</v>
      </c>
      <c r="S1672" s="21">
        <f t="shared" si="106"/>
        <v>40313.930543981485</v>
      </c>
      <c r="T1672" s="21">
        <f t="shared" si="107"/>
        <v>40364.166666666664</v>
      </c>
    </row>
    <row r="1673" spans="1:20" ht="33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 s="11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6" t="s">
        <v>8323</v>
      </c>
      <c r="R1673" s="11" t="s">
        <v>8344</v>
      </c>
      <c r="S1673" s="21">
        <f t="shared" si="106"/>
        <v>42553.54414351852</v>
      </c>
      <c r="T1673" s="21">
        <f t="shared" si="107"/>
        <v>42583.54414351852</v>
      </c>
    </row>
    <row r="1674" spans="1:20" ht="33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 s="11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6" t="s">
        <v>8323</v>
      </c>
      <c r="R1674" s="11" t="s">
        <v>8344</v>
      </c>
      <c r="S1674" s="21">
        <f t="shared" si="106"/>
        <v>41034.656597222223</v>
      </c>
      <c r="T1674" s="21">
        <f t="shared" si="107"/>
        <v>41064.656597222223</v>
      </c>
    </row>
    <row r="1675" spans="1:20" ht="49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 s="11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6" t="s">
        <v>8323</v>
      </c>
      <c r="R1675" s="11" t="s">
        <v>8344</v>
      </c>
      <c r="S1675" s="21">
        <f t="shared" si="106"/>
        <v>42039.878379629634</v>
      </c>
      <c r="T1675" s="21">
        <f t="shared" si="107"/>
        <v>42069.878379629634</v>
      </c>
    </row>
    <row r="1676" spans="1:20" ht="49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 s="11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6" t="s">
        <v>8323</v>
      </c>
      <c r="R1676" s="11" t="s">
        <v>8344</v>
      </c>
      <c r="S1676" s="21">
        <f t="shared" si="106"/>
        <v>42569.605393518519</v>
      </c>
      <c r="T1676" s="21">
        <f t="shared" si="107"/>
        <v>42600.290972222225</v>
      </c>
    </row>
    <row r="1677" spans="1:20" ht="33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 s="11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6" t="s">
        <v>8323</v>
      </c>
      <c r="R1677" s="11" t="s">
        <v>8344</v>
      </c>
      <c r="S1677" s="21">
        <f t="shared" si="106"/>
        <v>40802.733101851853</v>
      </c>
      <c r="T1677" s="21">
        <f t="shared" si="107"/>
        <v>40832.918749999997</v>
      </c>
    </row>
    <row r="1678" spans="1:20" ht="33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 s="11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6" t="s">
        <v>8323</v>
      </c>
      <c r="R1678" s="11" t="s">
        <v>8344</v>
      </c>
      <c r="S1678" s="21">
        <f t="shared" si="106"/>
        <v>40973.72623842593</v>
      </c>
      <c r="T1678" s="21">
        <f t="shared" si="107"/>
        <v>41020.165972222225</v>
      </c>
    </row>
    <row r="1679" spans="1:20" ht="49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 s="11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6" t="s">
        <v>8323</v>
      </c>
      <c r="R1679" s="11" t="s">
        <v>8344</v>
      </c>
      <c r="S1679" s="21">
        <f t="shared" si="106"/>
        <v>42416.407129629632</v>
      </c>
      <c r="T1679" s="21">
        <f t="shared" si="107"/>
        <v>42476.249305555553</v>
      </c>
    </row>
    <row r="1680" spans="1:20" ht="33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 s="11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6" t="s">
        <v>8323</v>
      </c>
      <c r="R1680" s="11" t="s">
        <v>8344</v>
      </c>
      <c r="S1680" s="21">
        <f t="shared" si="106"/>
        <v>41662.854988425926</v>
      </c>
      <c r="T1680" s="21">
        <f t="shared" si="107"/>
        <v>41676.854988425926</v>
      </c>
    </row>
    <row r="1681" spans="1:20" ht="65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 s="1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6" t="s">
        <v>8323</v>
      </c>
      <c r="R1681" s="11" t="s">
        <v>8344</v>
      </c>
      <c r="S1681" s="21">
        <f t="shared" si="106"/>
        <v>40723.068807870368</v>
      </c>
      <c r="T1681" s="21">
        <f t="shared" si="107"/>
        <v>40746.068807870368</v>
      </c>
    </row>
    <row r="1682" spans="1:20" ht="33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 s="11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6" t="s">
        <v>8323</v>
      </c>
      <c r="R1682" s="11" t="s">
        <v>8344</v>
      </c>
      <c r="S1682" s="21">
        <f t="shared" si="106"/>
        <v>41802.757719907408</v>
      </c>
      <c r="T1682" s="21">
        <f t="shared" si="107"/>
        <v>41832.757719907408</v>
      </c>
    </row>
    <row r="1683" spans="1:20" ht="49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 s="11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6" t="s">
        <v>8323</v>
      </c>
      <c r="R1683" s="11" t="s">
        <v>8345</v>
      </c>
      <c r="S1683" s="21">
        <f t="shared" si="106"/>
        <v>42774.121342592596</v>
      </c>
      <c r="T1683" s="21">
        <f t="shared" si="107"/>
        <v>42823.083333333328</v>
      </c>
    </row>
    <row r="1684" spans="1:20" ht="33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 s="11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6" t="s">
        <v>8323</v>
      </c>
      <c r="R1684" s="11" t="s">
        <v>8345</v>
      </c>
      <c r="S1684" s="21">
        <f t="shared" si="106"/>
        <v>42779.21365740741</v>
      </c>
      <c r="T1684" s="21">
        <f t="shared" si="107"/>
        <v>42839.171990740739</v>
      </c>
    </row>
    <row r="1685" spans="1:20" ht="49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 s="11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6" t="s">
        <v>8323</v>
      </c>
      <c r="R1685" s="11" t="s">
        <v>8345</v>
      </c>
      <c r="S1685" s="21">
        <f t="shared" si="106"/>
        <v>42808.781689814816</v>
      </c>
      <c r="T1685" s="21">
        <f t="shared" si="107"/>
        <v>42832.781689814816</v>
      </c>
    </row>
    <row r="1686" spans="1:20" ht="33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 s="11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6" t="s">
        <v>8323</v>
      </c>
      <c r="R1686" s="11" t="s">
        <v>8345</v>
      </c>
      <c r="S1686" s="21">
        <f t="shared" si="106"/>
        <v>42783.815289351856</v>
      </c>
      <c r="T1686" s="21">
        <f t="shared" si="107"/>
        <v>42811.773622685185</v>
      </c>
    </row>
    <row r="1687" spans="1:20" ht="49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 s="11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6" t="s">
        <v>8323</v>
      </c>
      <c r="R1687" s="11" t="s">
        <v>8345</v>
      </c>
      <c r="S1687" s="21">
        <f t="shared" si="106"/>
        <v>42788.2502662037</v>
      </c>
      <c r="T1687" s="21">
        <f t="shared" si="107"/>
        <v>42818.208599537036</v>
      </c>
    </row>
    <row r="1688" spans="1:20" ht="49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 s="11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6" t="s">
        <v>8323</v>
      </c>
      <c r="R1688" s="11" t="s">
        <v>8345</v>
      </c>
      <c r="S1688" s="21">
        <f t="shared" si="106"/>
        <v>42792.843969907408</v>
      </c>
      <c r="T1688" s="21">
        <f t="shared" si="107"/>
        <v>42852.802303240736</v>
      </c>
    </row>
    <row r="1689" spans="1:20" ht="49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 s="11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6" t="s">
        <v>8323</v>
      </c>
      <c r="R1689" s="11" t="s">
        <v>8345</v>
      </c>
      <c r="S1689" s="21">
        <f t="shared" si="106"/>
        <v>42802.046817129631</v>
      </c>
      <c r="T1689" s="21">
        <f t="shared" si="107"/>
        <v>42835.84375</v>
      </c>
    </row>
    <row r="1690" spans="1:20" ht="65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 s="11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6" t="s">
        <v>8323</v>
      </c>
      <c r="R1690" s="11" t="s">
        <v>8345</v>
      </c>
      <c r="S1690" s="21">
        <f t="shared" si="106"/>
        <v>42804.534652777773</v>
      </c>
      <c r="T1690" s="21">
        <f t="shared" si="107"/>
        <v>42834.492986111116</v>
      </c>
    </row>
    <row r="1691" spans="1:20" ht="21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 s="1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6" t="s">
        <v>8323</v>
      </c>
      <c r="R1691" s="11" t="s">
        <v>8345</v>
      </c>
      <c r="S1691" s="21">
        <f t="shared" si="106"/>
        <v>42780.942476851851</v>
      </c>
      <c r="T1691" s="21">
        <f t="shared" si="107"/>
        <v>42810.900810185187</v>
      </c>
    </row>
    <row r="1692" spans="1:20" ht="49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 s="11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6" t="s">
        <v>8323</v>
      </c>
      <c r="R1692" s="11" t="s">
        <v>8345</v>
      </c>
      <c r="S1692" s="21">
        <f t="shared" si="106"/>
        <v>42801.43104166667</v>
      </c>
      <c r="T1692" s="21">
        <f t="shared" si="107"/>
        <v>42831.389374999999</v>
      </c>
    </row>
    <row r="1693" spans="1:20" ht="49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 s="11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6" t="s">
        <v>8323</v>
      </c>
      <c r="R1693" s="11" t="s">
        <v>8345</v>
      </c>
      <c r="S1693" s="21">
        <f t="shared" si="106"/>
        <v>42795.701481481476</v>
      </c>
      <c r="T1693" s="21">
        <f t="shared" si="107"/>
        <v>42828.041666666672</v>
      </c>
    </row>
    <row r="1694" spans="1:20" ht="49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 s="11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6" t="s">
        <v>8323</v>
      </c>
      <c r="R1694" s="11" t="s">
        <v>8345</v>
      </c>
      <c r="S1694" s="21">
        <f t="shared" si="106"/>
        <v>42788.151238425926</v>
      </c>
      <c r="T1694" s="21">
        <f t="shared" si="107"/>
        <v>42820.999305555553</v>
      </c>
    </row>
    <row r="1695" spans="1:20" ht="49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 s="11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6" t="s">
        <v>8323</v>
      </c>
      <c r="R1695" s="11" t="s">
        <v>8345</v>
      </c>
      <c r="S1695" s="21">
        <f t="shared" si="106"/>
        <v>42803.920277777783</v>
      </c>
      <c r="T1695" s="21">
        <f t="shared" si="107"/>
        <v>42834.833333333328</v>
      </c>
    </row>
    <row r="1696" spans="1:20" ht="49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 s="11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6" t="s">
        <v>8323</v>
      </c>
      <c r="R1696" s="11" t="s">
        <v>8345</v>
      </c>
      <c r="S1696" s="21">
        <f t="shared" si="106"/>
        <v>42791.669837962967</v>
      </c>
      <c r="T1696" s="21">
        <f t="shared" si="107"/>
        <v>42821.191666666666</v>
      </c>
    </row>
    <row r="1697" spans="1:20" ht="49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 s="11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6" t="s">
        <v>8323</v>
      </c>
      <c r="R1697" s="11" t="s">
        <v>8345</v>
      </c>
      <c r="S1697" s="21">
        <f t="shared" si="106"/>
        <v>42801.031412037039</v>
      </c>
      <c r="T1697" s="21">
        <f t="shared" si="107"/>
        <v>42835.041666666672</v>
      </c>
    </row>
    <row r="1698" spans="1:20" ht="49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 s="11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6" t="s">
        <v>8323</v>
      </c>
      <c r="R1698" s="11" t="s">
        <v>8345</v>
      </c>
      <c r="S1698" s="21">
        <f t="shared" si="106"/>
        <v>42796.069571759261</v>
      </c>
      <c r="T1698" s="21">
        <f t="shared" si="107"/>
        <v>42826.027905092589</v>
      </c>
    </row>
    <row r="1699" spans="1:20" ht="49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 s="11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6" t="s">
        <v>8323</v>
      </c>
      <c r="R1699" s="11" t="s">
        <v>8345</v>
      </c>
      <c r="S1699" s="21">
        <f t="shared" si="106"/>
        <v>42805.032962962956</v>
      </c>
      <c r="T1699" s="21">
        <f t="shared" si="107"/>
        <v>42834.991296296299</v>
      </c>
    </row>
    <row r="1700" spans="1:20" ht="81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 s="11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6" t="s">
        <v>8323</v>
      </c>
      <c r="R1700" s="11" t="s">
        <v>8345</v>
      </c>
      <c r="S1700" s="21">
        <f t="shared" si="106"/>
        <v>42796.207870370374</v>
      </c>
      <c r="T1700" s="21">
        <f t="shared" si="107"/>
        <v>42820.147916666669</v>
      </c>
    </row>
    <row r="1701" spans="1:20" ht="49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 s="1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6" t="s">
        <v>8323</v>
      </c>
      <c r="R1701" s="11" t="s">
        <v>8345</v>
      </c>
      <c r="S1701" s="21">
        <f t="shared" si="106"/>
        <v>42806.863946759258</v>
      </c>
      <c r="T1701" s="21">
        <f t="shared" si="107"/>
        <v>42836.863946759258</v>
      </c>
    </row>
    <row r="1702" spans="1:20" ht="49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 s="11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6" t="s">
        <v>8323</v>
      </c>
      <c r="R1702" s="11" t="s">
        <v>8345</v>
      </c>
      <c r="S1702" s="21">
        <f t="shared" si="106"/>
        <v>42796.071643518517</v>
      </c>
      <c r="T1702" s="21">
        <f t="shared" si="107"/>
        <v>42826.166666666672</v>
      </c>
    </row>
    <row r="1703" spans="1:20" ht="49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 s="11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6" t="s">
        <v>8323</v>
      </c>
      <c r="R1703" s="11" t="s">
        <v>8345</v>
      </c>
      <c r="S1703" s="21">
        <f t="shared" si="106"/>
        <v>41989.664409722223</v>
      </c>
      <c r="T1703" s="21">
        <f t="shared" si="107"/>
        <v>42019.664409722223</v>
      </c>
    </row>
    <row r="1704" spans="1:20" ht="21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 s="11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6" t="s">
        <v>8323</v>
      </c>
      <c r="R1704" s="11" t="s">
        <v>8345</v>
      </c>
      <c r="S1704" s="21">
        <f t="shared" si="106"/>
        <v>42063.869791666672</v>
      </c>
      <c r="T1704" s="21">
        <f t="shared" si="107"/>
        <v>42093.828125</v>
      </c>
    </row>
    <row r="1705" spans="1:20" ht="49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 s="11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6" t="s">
        <v>8323</v>
      </c>
      <c r="R1705" s="11" t="s">
        <v>8345</v>
      </c>
      <c r="S1705" s="21">
        <f t="shared" si="106"/>
        <v>42187.281678240746</v>
      </c>
      <c r="T1705" s="21">
        <f t="shared" si="107"/>
        <v>42247.281678240746</v>
      </c>
    </row>
    <row r="1706" spans="1:20" ht="33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 s="11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6" t="s">
        <v>8323</v>
      </c>
      <c r="R1706" s="11" t="s">
        <v>8345</v>
      </c>
      <c r="S1706" s="21">
        <f t="shared" si="106"/>
        <v>42021.139733796299</v>
      </c>
      <c r="T1706" s="21">
        <f t="shared" si="107"/>
        <v>42051.139733796299</v>
      </c>
    </row>
    <row r="1707" spans="1:20" ht="49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 s="11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6" t="s">
        <v>8323</v>
      </c>
      <c r="R1707" s="11" t="s">
        <v>8345</v>
      </c>
      <c r="S1707" s="21">
        <f t="shared" si="106"/>
        <v>42245.016736111109</v>
      </c>
      <c r="T1707" s="21">
        <f t="shared" si="107"/>
        <v>42256.666666666672</v>
      </c>
    </row>
    <row r="1708" spans="1:20" ht="49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 s="11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6" t="s">
        <v>8323</v>
      </c>
      <c r="R1708" s="11" t="s">
        <v>8345</v>
      </c>
      <c r="S1708" s="21">
        <f t="shared" si="106"/>
        <v>42179.306388888886</v>
      </c>
      <c r="T1708" s="21">
        <f t="shared" si="107"/>
        <v>42239.306388888886</v>
      </c>
    </row>
    <row r="1709" spans="1:20" ht="49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 s="11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6" t="s">
        <v>8323</v>
      </c>
      <c r="R1709" s="11" t="s">
        <v>8345</v>
      </c>
      <c r="S1709" s="21">
        <f t="shared" si="106"/>
        <v>42427.721006944441</v>
      </c>
      <c r="T1709" s="21">
        <f t="shared" si="107"/>
        <v>42457.679340277777</v>
      </c>
    </row>
    <row r="1710" spans="1:20" ht="49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 s="11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6" t="s">
        <v>8323</v>
      </c>
      <c r="R1710" s="11" t="s">
        <v>8345</v>
      </c>
      <c r="S1710" s="21">
        <f t="shared" si="106"/>
        <v>42451.866967592592</v>
      </c>
      <c r="T1710" s="21">
        <f t="shared" si="107"/>
        <v>42491.866967592592</v>
      </c>
    </row>
    <row r="1711" spans="1:20" ht="49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 s="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6" t="s">
        <v>8323</v>
      </c>
      <c r="R1711" s="11" t="s">
        <v>8345</v>
      </c>
      <c r="S1711" s="21">
        <f t="shared" si="106"/>
        <v>41841.56381944444</v>
      </c>
      <c r="T1711" s="21">
        <f t="shared" si="107"/>
        <v>41882.818749999999</v>
      </c>
    </row>
    <row r="1712" spans="1:20" ht="33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 s="11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6" t="s">
        <v>8323</v>
      </c>
      <c r="R1712" s="11" t="s">
        <v>8345</v>
      </c>
      <c r="S1712" s="21">
        <f t="shared" si="106"/>
        <v>42341.59129629629</v>
      </c>
      <c r="T1712" s="21">
        <f t="shared" si="107"/>
        <v>42387.541666666672</v>
      </c>
    </row>
    <row r="1713" spans="1:20" ht="49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 s="11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6" t="s">
        <v>8323</v>
      </c>
      <c r="R1713" s="11" t="s">
        <v>8345</v>
      </c>
      <c r="S1713" s="21">
        <f t="shared" si="106"/>
        <v>41852.646226851852</v>
      </c>
      <c r="T1713" s="21">
        <f t="shared" si="107"/>
        <v>41883.646226851852</v>
      </c>
    </row>
    <row r="1714" spans="1:20" ht="49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 s="11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6" t="s">
        <v>8323</v>
      </c>
      <c r="R1714" s="11" t="s">
        <v>8345</v>
      </c>
      <c r="S1714" s="21">
        <f t="shared" si="106"/>
        <v>42125.913807870369</v>
      </c>
      <c r="T1714" s="21">
        <f t="shared" si="107"/>
        <v>42185.913807870369</v>
      </c>
    </row>
    <row r="1715" spans="1:20" ht="49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 s="11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6" t="s">
        <v>8323</v>
      </c>
      <c r="R1715" s="11" t="s">
        <v>8345</v>
      </c>
      <c r="S1715" s="21">
        <f t="shared" si="106"/>
        <v>41887.801064814819</v>
      </c>
      <c r="T1715" s="21">
        <f t="shared" si="107"/>
        <v>41917.801064814819</v>
      </c>
    </row>
    <row r="1716" spans="1:20" ht="49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 s="11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6" t="s">
        <v>8323</v>
      </c>
      <c r="R1716" s="11" t="s">
        <v>8345</v>
      </c>
      <c r="S1716" s="21">
        <f t="shared" si="106"/>
        <v>42095.918530092589</v>
      </c>
      <c r="T1716" s="21">
        <f t="shared" si="107"/>
        <v>42125.918530092589</v>
      </c>
    </row>
    <row r="1717" spans="1:20" ht="49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 s="11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6" t="s">
        <v>8323</v>
      </c>
      <c r="R1717" s="11" t="s">
        <v>8345</v>
      </c>
      <c r="S1717" s="21">
        <f t="shared" si="106"/>
        <v>42064.217418981483</v>
      </c>
      <c r="T1717" s="21">
        <f t="shared" si="107"/>
        <v>42094.140277777777</v>
      </c>
    </row>
    <row r="1718" spans="1:20" ht="49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 s="11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6" t="s">
        <v>8323</v>
      </c>
      <c r="R1718" s="11" t="s">
        <v>8345</v>
      </c>
      <c r="S1718" s="21">
        <f t="shared" si="106"/>
        <v>42673.577534722222</v>
      </c>
      <c r="T1718" s="21">
        <f t="shared" si="107"/>
        <v>42713.619201388887</v>
      </c>
    </row>
    <row r="1719" spans="1:20" ht="49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 s="11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6" t="s">
        <v>8323</v>
      </c>
      <c r="R1719" s="11" t="s">
        <v>8345</v>
      </c>
      <c r="S1719" s="21">
        <f t="shared" si="106"/>
        <v>42460.98192129629</v>
      </c>
      <c r="T1719" s="21">
        <f t="shared" si="107"/>
        <v>42481.166666666672</v>
      </c>
    </row>
    <row r="1720" spans="1:20" ht="21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 s="11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6" t="s">
        <v>8323</v>
      </c>
      <c r="R1720" s="11" t="s">
        <v>8345</v>
      </c>
      <c r="S1720" s="21">
        <f t="shared" si="106"/>
        <v>42460.610520833332</v>
      </c>
      <c r="T1720" s="21">
        <f t="shared" si="107"/>
        <v>42504.207638888889</v>
      </c>
    </row>
    <row r="1721" spans="1:20" ht="49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 s="1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6" t="s">
        <v>8323</v>
      </c>
      <c r="R1721" s="11" t="s">
        <v>8345</v>
      </c>
      <c r="S1721" s="21">
        <f t="shared" si="106"/>
        <v>41869.534618055557</v>
      </c>
      <c r="T1721" s="21">
        <f t="shared" si="107"/>
        <v>41899.534618055557</v>
      </c>
    </row>
    <row r="1722" spans="1:20" ht="49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 s="11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6" t="s">
        <v>8323</v>
      </c>
      <c r="R1722" s="11" t="s">
        <v>8345</v>
      </c>
      <c r="S1722" s="21">
        <f t="shared" si="106"/>
        <v>41922.783229166671</v>
      </c>
      <c r="T1722" s="21">
        <f t="shared" si="107"/>
        <v>41952.824895833335</v>
      </c>
    </row>
    <row r="1723" spans="1:20" ht="49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 s="11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6" t="s">
        <v>8323</v>
      </c>
      <c r="R1723" s="11" t="s">
        <v>8345</v>
      </c>
      <c r="S1723" s="21">
        <f t="shared" si="106"/>
        <v>42319.461377314816</v>
      </c>
      <c r="T1723" s="21">
        <f t="shared" si="107"/>
        <v>42349.461377314816</v>
      </c>
    </row>
    <row r="1724" spans="1:20" ht="49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 s="11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6" t="s">
        <v>8323</v>
      </c>
      <c r="R1724" s="11" t="s">
        <v>8345</v>
      </c>
      <c r="S1724" s="21">
        <f t="shared" si="106"/>
        <v>42425.960983796293</v>
      </c>
      <c r="T1724" s="21">
        <f t="shared" si="107"/>
        <v>42463.006944444445</v>
      </c>
    </row>
    <row r="1725" spans="1:20" ht="49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 s="11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6" t="s">
        <v>8323</v>
      </c>
      <c r="R1725" s="11" t="s">
        <v>8345</v>
      </c>
      <c r="S1725" s="21">
        <f t="shared" si="106"/>
        <v>42129.82540509259</v>
      </c>
      <c r="T1725" s="21">
        <f t="shared" si="107"/>
        <v>42186.25</v>
      </c>
    </row>
    <row r="1726" spans="1:20" ht="49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 s="11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6" t="s">
        <v>8323</v>
      </c>
      <c r="R1726" s="11" t="s">
        <v>8345</v>
      </c>
      <c r="S1726" s="21">
        <f t="shared" si="106"/>
        <v>41912.932430555556</v>
      </c>
      <c r="T1726" s="21">
        <f t="shared" si="107"/>
        <v>41942.932430555556</v>
      </c>
    </row>
    <row r="1727" spans="1:20" ht="49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 s="11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6" t="s">
        <v>8323</v>
      </c>
      <c r="R1727" s="11" t="s">
        <v>8345</v>
      </c>
      <c r="S1727" s="21">
        <f t="shared" si="106"/>
        <v>41845.968159722222</v>
      </c>
      <c r="T1727" s="21">
        <f t="shared" si="107"/>
        <v>41875.968159722222</v>
      </c>
    </row>
    <row r="1728" spans="1:20" ht="33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 s="11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6" t="s">
        <v>8323</v>
      </c>
      <c r="R1728" s="11" t="s">
        <v>8345</v>
      </c>
      <c r="S1728" s="21">
        <f t="shared" si="106"/>
        <v>41788.919722222221</v>
      </c>
      <c r="T1728" s="21">
        <f t="shared" si="107"/>
        <v>41817.919722222221</v>
      </c>
    </row>
    <row r="1729" spans="1:20" ht="49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 s="11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6" t="s">
        <v>8323</v>
      </c>
      <c r="R1729" s="11" t="s">
        <v>8345</v>
      </c>
      <c r="S1729" s="21">
        <f t="shared" si="106"/>
        <v>42044.927974537044</v>
      </c>
      <c r="T1729" s="21">
        <f t="shared" si="107"/>
        <v>42099.458333333328</v>
      </c>
    </row>
    <row r="1730" spans="1:20" ht="49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 s="11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>
        <f t="shared" si="105"/>
        <v>122.14</v>
      </c>
      <c r="Q1730" s="16" t="s">
        <v>8323</v>
      </c>
      <c r="R1730" s="11" t="s">
        <v>8345</v>
      </c>
      <c r="S1730" s="21">
        <f t="shared" si="106"/>
        <v>42268.625856481478</v>
      </c>
      <c r="T1730" s="21">
        <f t="shared" si="107"/>
        <v>42298.625856481478</v>
      </c>
    </row>
    <row r="1731" spans="1:20" ht="49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 s="1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>
        <f t="shared" ref="P1731:P1794" si="109">IFERROR(ROUND(E1731/L1731,2),0)</f>
        <v>0</v>
      </c>
      <c r="Q1731" s="16" t="s">
        <v>8323</v>
      </c>
      <c r="R1731" s="11" t="s">
        <v>8345</v>
      </c>
      <c r="S1731" s="21">
        <f t="shared" ref="S1731:S1794" si="110">(((J1731/60)/60)/24)+DATE(1970,1,1)</f>
        <v>42471.052152777775</v>
      </c>
      <c r="T1731" s="21">
        <f t="shared" ref="T1731:T1794" si="111">(((I1731/60)/60)/24)+DATE(1970,1,1)</f>
        <v>42531.052152777775</v>
      </c>
    </row>
    <row r="1732" spans="1:20" ht="49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 s="11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6" t="s">
        <v>8323</v>
      </c>
      <c r="R1732" s="11" t="s">
        <v>8345</v>
      </c>
      <c r="S1732" s="21">
        <f t="shared" si="110"/>
        <v>42272.087766203709</v>
      </c>
      <c r="T1732" s="21">
        <f t="shared" si="111"/>
        <v>42302.087766203709</v>
      </c>
    </row>
    <row r="1733" spans="1:20" ht="33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 s="11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6" t="s">
        <v>8323</v>
      </c>
      <c r="R1733" s="11" t="s">
        <v>8345</v>
      </c>
      <c r="S1733" s="21">
        <f t="shared" si="110"/>
        <v>42152.906851851847</v>
      </c>
      <c r="T1733" s="21">
        <f t="shared" si="111"/>
        <v>42166.625</v>
      </c>
    </row>
    <row r="1734" spans="1:20" ht="49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 s="11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6" t="s">
        <v>8323</v>
      </c>
      <c r="R1734" s="11" t="s">
        <v>8345</v>
      </c>
      <c r="S1734" s="21">
        <f t="shared" si="110"/>
        <v>42325.683807870373</v>
      </c>
      <c r="T1734" s="21">
        <f t="shared" si="111"/>
        <v>42385.208333333328</v>
      </c>
    </row>
    <row r="1735" spans="1:20" ht="49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 s="11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6" t="s">
        <v>8323</v>
      </c>
      <c r="R1735" s="11" t="s">
        <v>8345</v>
      </c>
      <c r="S1735" s="21">
        <f t="shared" si="110"/>
        <v>42614.675625000003</v>
      </c>
      <c r="T1735" s="21">
        <f t="shared" si="111"/>
        <v>42626.895833333328</v>
      </c>
    </row>
    <row r="1736" spans="1:20" ht="49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 s="11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6" t="s">
        <v>8323</v>
      </c>
      <c r="R1736" s="11" t="s">
        <v>8345</v>
      </c>
      <c r="S1736" s="21">
        <f t="shared" si="110"/>
        <v>42102.036527777775</v>
      </c>
      <c r="T1736" s="21">
        <f t="shared" si="111"/>
        <v>42132.036527777775</v>
      </c>
    </row>
    <row r="1737" spans="1:20" ht="49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 s="11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6" t="s">
        <v>8323</v>
      </c>
      <c r="R1737" s="11" t="s">
        <v>8345</v>
      </c>
      <c r="S1737" s="21">
        <f t="shared" si="110"/>
        <v>42559.814178240747</v>
      </c>
      <c r="T1737" s="21">
        <f t="shared" si="111"/>
        <v>42589.814178240747</v>
      </c>
    </row>
    <row r="1738" spans="1:20" ht="33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 s="11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6" t="s">
        <v>8323</v>
      </c>
      <c r="R1738" s="11" t="s">
        <v>8345</v>
      </c>
      <c r="S1738" s="21">
        <f t="shared" si="110"/>
        <v>42286.861493055556</v>
      </c>
      <c r="T1738" s="21">
        <f t="shared" si="111"/>
        <v>42316.90315972222</v>
      </c>
    </row>
    <row r="1739" spans="1:20" ht="49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 s="11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6" t="s">
        <v>8323</v>
      </c>
      <c r="R1739" s="11" t="s">
        <v>8345</v>
      </c>
      <c r="S1739" s="21">
        <f t="shared" si="110"/>
        <v>42175.948981481488</v>
      </c>
      <c r="T1739" s="21">
        <f t="shared" si="111"/>
        <v>42205.948981481488</v>
      </c>
    </row>
    <row r="1740" spans="1:20" ht="33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 s="11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6" t="s">
        <v>8323</v>
      </c>
      <c r="R1740" s="11" t="s">
        <v>8345</v>
      </c>
      <c r="S1740" s="21">
        <f t="shared" si="110"/>
        <v>41884.874328703707</v>
      </c>
      <c r="T1740" s="21">
        <f t="shared" si="111"/>
        <v>41914.874328703707</v>
      </c>
    </row>
    <row r="1741" spans="1:20" ht="49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 s="1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6" t="s">
        <v>8323</v>
      </c>
      <c r="R1741" s="11" t="s">
        <v>8345</v>
      </c>
      <c r="S1741" s="21">
        <f t="shared" si="110"/>
        <v>42435.874212962968</v>
      </c>
      <c r="T1741" s="21">
        <f t="shared" si="111"/>
        <v>42494.832546296297</v>
      </c>
    </row>
    <row r="1742" spans="1:20" ht="49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 s="11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6" t="s">
        <v>8323</v>
      </c>
      <c r="R1742" s="11" t="s">
        <v>8345</v>
      </c>
      <c r="S1742" s="21">
        <f t="shared" si="110"/>
        <v>42171.817384259266</v>
      </c>
      <c r="T1742" s="21">
        <f t="shared" si="111"/>
        <v>42201.817384259266</v>
      </c>
    </row>
    <row r="1743" spans="1:20" ht="33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 s="11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6" t="s">
        <v>8336</v>
      </c>
      <c r="R1743" s="11" t="s">
        <v>8337</v>
      </c>
      <c r="S1743" s="21">
        <f t="shared" si="110"/>
        <v>42120.628136574072</v>
      </c>
      <c r="T1743" s="21">
        <f t="shared" si="111"/>
        <v>42165.628136574072</v>
      </c>
    </row>
    <row r="1744" spans="1:20" ht="49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 s="11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6" t="s">
        <v>8336</v>
      </c>
      <c r="R1744" s="11" t="s">
        <v>8337</v>
      </c>
      <c r="S1744" s="21">
        <f t="shared" si="110"/>
        <v>42710.876967592587</v>
      </c>
      <c r="T1744" s="21">
        <f t="shared" si="111"/>
        <v>42742.875</v>
      </c>
    </row>
    <row r="1745" spans="1:20" ht="49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 s="11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6" t="s">
        <v>8336</v>
      </c>
      <c r="R1745" s="11" t="s">
        <v>8337</v>
      </c>
      <c r="S1745" s="21">
        <f t="shared" si="110"/>
        <v>42586.925636574073</v>
      </c>
      <c r="T1745" s="21">
        <f t="shared" si="111"/>
        <v>42609.165972222225</v>
      </c>
    </row>
    <row r="1746" spans="1:20" ht="49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 s="11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6" t="s">
        <v>8336</v>
      </c>
      <c r="R1746" s="11" t="s">
        <v>8337</v>
      </c>
      <c r="S1746" s="21">
        <f t="shared" si="110"/>
        <v>42026.605057870373</v>
      </c>
      <c r="T1746" s="21">
        <f t="shared" si="111"/>
        <v>42071.563391203701</v>
      </c>
    </row>
    <row r="1747" spans="1:20" ht="49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 s="11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6" t="s">
        <v>8336</v>
      </c>
      <c r="R1747" s="11" t="s">
        <v>8337</v>
      </c>
      <c r="S1747" s="21">
        <f t="shared" si="110"/>
        <v>42690.259699074071</v>
      </c>
      <c r="T1747" s="21">
        <f t="shared" si="111"/>
        <v>42726.083333333328</v>
      </c>
    </row>
    <row r="1748" spans="1:20" ht="49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 s="11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6" t="s">
        <v>8336</v>
      </c>
      <c r="R1748" s="11" t="s">
        <v>8337</v>
      </c>
      <c r="S1748" s="21">
        <f t="shared" si="110"/>
        <v>42668.176701388889</v>
      </c>
      <c r="T1748" s="21">
        <f t="shared" si="111"/>
        <v>42698.083333333328</v>
      </c>
    </row>
    <row r="1749" spans="1:20" ht="49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 s="11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6" t="s">
        <v>8336</v>
      </c>
      <c r="R1749" s="11" t="s">
        <v>8337</v>
      </c>
      <c r="S1749" s="21">
        <f t="shared" si="110"/>
        <v>42292.435532407413</v>
      </c>
      <c r="T1749" s="21">
        <f t="shared" si="111"/>
        <v>42321.625</v>
      </c>
    </row>
    <row r="1750" spans="1:20" ht="33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 s="11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6" t="s">
        <v>8336</v>
      </c>
      <c r="R1750" s="11" t="s">
        <v>8337</v>
      </c>
      <c r="S1750" s="21">
        <f t="shared" si="110"/>
        <v>42219.950729166667</v>
      </c>
      <c r="T1750" s="21">
        <f t="shared" si="111"/>
        <v>42249.950729166667</v>
      </c>
    </row>
    <row r="1751" spans="1:20" ht="33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 s="1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6" t="s">
        <v>8336</v>
      </c>
      <c r="R1751" s="11" t="s">
        <v>8337</v>
      </c>
      <c r="S1751" s="21">
        <f t="shared" si="110"/>
        <v>42758.975937499999</v>
      </c>
      <c r="T1751" s="21">
        <f t="shared" si="111"/>
        <v>42795.791666666672</v>
      </c>
    </row>
    <row r="1752" spans="1:20" ht="49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 s="11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6" t="s">
        <v>8336</v>
      </c>
      <c r="R1752" s="11" t="s">
        <v>8337</v>
      </c>
      <c r="S1752" s="21">
        <f t="shared" si="110"/>
        <v>42454.836851851855</v>
      </c>
      <c r="T1752" s="21">
        <f t="shared" si="111"/>
        <v>42479.836851851855</v>
      </c>
    </row>
    <row r="1753" spans="1:20" ht="33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 s="11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6" t="s">
        <v>8336</v>
      </c>
      <c r="R1753" s="11" t="s">
        <v>8337</v>
      </c>
      <c r="S1753" s="21">
        <f t="shared" si="110"/>
        <v>42052.7815162037</v>
      </c>
      <c r="T1753" s="21">
        <f t="shared" si="111"/>
        <v>42082.739849537036</v>
      </c>
    </row>
    <row r="1754" spans="1:20" ht="33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 s="11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6" t="s">
        <v>8336</v>
      </c>
      <c r="R1754" s="11" t="s">
        <v>8337</v>
      </c>
      <c r="S1754" s="21">
        <f t="shared" si="110"/>
        <v>42627.253263888888</v>
      </c>
      <c r="T1754" s="21">
        <f t="shared" si="111"/>
        <v>42657.253263888888</v>
      </c>
    </row>
    <row r="1755" spans="1:20" ht="49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 s="11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6" t="s">
        <v>8336</v>
      </c>
      <c r="R1755" s="11" t="s">
        <v>8337</v>
      </c>
      <c r="S1755" s="21">
        <f t="shared" si="110"/>
        <v>42420.74962962963</v>
      </c>
      <c r="T1755" s="21">
        <f t="shared" si="111"/>
        <v>42450.707962962959</v>
      </c>
    </row>
    <row r="1756" spans="1:20" ht="49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 s="11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6" t="s">
        <v>8336</v>
      </c>
      <c r="R1756" s="11" t="s">
        <v>8337</v>
      </c>
      <c r="S1756" s="21">
        <f t="shared" si="110"/>
        <v>42067.876770833333</v>
      </c>
      <c r="T1756" s="21">
        <f t="shared" si="111"/>
        <v>42097.835104166668</v>
      </c>
    </row>
    <row r="1757" spans="1:20" ht="49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 s="11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6" t="s">
        <v>8336</v>
      </c>
      <c r="R1757" s="11" t="s">
        <v>8337</v>
      </c>
      <c r="S1757" s="21">
        <f t="shared" si="110"/>
        <v>42252.788900462961</v>
      </c>
      <c r="T1757" s="21">
        <f t="shared" si="111"/>
        <v>42282.788900462961</v>
      </c>
    </row>
    <row r="1758" spans="1:20" ht="49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 s="11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6" t="s">
        <v>8336</v>
      </c>
      <c r="R1758" s="11" t="s">
        <v>8337</v>
      </c>
      <c r="S1758" s="21">
        <f t="shared" si="110"/>
        <v>42571.167465277773</v>
      </c>
      <c r="T1758" s="21">
        <f t="shared" si="111"/>
        <v>42611.167465277773</v>
      </c>
    </row>
    <row r="1759" spans="1:20" ht="33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 s="11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6" t="s">
        <v>8336</v>
      </c>
      <c r="R1759" s="11" t="s">
        <v>8337</v>
      </c>
      <c r="S1759" s="21">
        <f t="shared" si="110"/>
        <v>42733.827349537038</v>
      </c>
      <c r="T1759" s="21">
        <f t="shared" si="111"/>
        <v>42763.811805555553</v>
      </c>
    </row>
    <row r="1760" spans="1:20" ht="49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 s="11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6" t="s">
        <v>8336</v>
      </c>
      <c r="R1760" s="11" t="s">
        <v>8337</v>
      </c>
      <c r="S1760" s="21">
        <f t="shared" si="110"/>
        <v>42505.955925925926</v>
      </c>
      <c r="T1760" s="21">
        <f t="shared" si="111"/>
        <v>42565.955925925926</v>
      </c>
    </row>
    <row r="1761" spans="1:20" ht="33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 s="1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6" t="s">
        <v>8336</v>
      </c>
      <c r="R1761" s="11" t="s">
        <v>8337</v>
      </c>
      <c r="S1761" s="21">
        <f t="shared" si="110"/>
        <v>42068.829039351855</v>
      </c>
      <c r="T1761" s="21">
        <f t="shared" si="111"/>
        <v>42088.787372685183</v>
      </c>
    </row>
    <row r="1762" spans="1:20" ht="49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 s="11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6" t="s">
        <v>8336</v>
      </c>
      <c r="R1762" s="11" t="s">
        <v>8337</v>
      </c>
      <c r="S1762" s="21">
        <f t="shared" si="110"/>
        <v>42405.67260416667</v>
      </c>
      <c r="T1762" s="21">
        <f t="shared" si="111"/>
        <v>42425.67260416667</v>
      </c>
    </row>
    <row r="1763" spans="1:20" ht="33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 s="11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6" t="s">
        <v>8336</v>
      </c>
      <c r="R1763" s="11" t="s">
        <v>8337</v>
      </c>
      <c r="S1763" s="21">
        <f t="shared" si="110"/>
        <v>42209.567824074074</v>
      </c>
      <c r="T1763" s="21">
        <f t="shared" si="111"/>
        <v>42259.567824074074</v>
      </c>
    </row>
    <row r="1764" spans="1:20" ht="21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 s="11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6" t="s">
        <v>8336</v>
      </c>
      <c r="R1764" s="11" t="s">
        <v>8337</v>
      </c>
      <c r="S1764" s="21">
        <f t="shared" si="110"/>
        <v>42410.982002314813</v>
      </c>
      <c r="T1764" s="21">
        <f t="shared" si="111"/>
        <v>42440.982002314813</v>
      </c>
    </row>
    <row r="1765" spans="1:20" ht="49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 s="11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6" t="s">
        <v>8336</v>
      </c>
      <c r="R1765" s="11" t="s">
        <v>8337</v>
      </c>
      <c r="S1765" s="21">
        <f t="shared" si="110"/>
        <v>42636.868518518517</v>
      </c>
      <c r="T1765" s="21">
        <f t="shared" si="111"/>
        <v>42666.868518518517</v>
      </c>
    </row>
    <row r="1766" spans="1:20" ht="49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 s="11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6" t="s">
        <v>8336</v>
      </c>
      <c r="R1766" s="11" t="s">
        <v>8337</v>
      </c>
      <c r="S1766" s="21">
        <f t="shared" si="110"/>
        <v>41825.485868055555</v>
      </c>
      <c r="T1766" s="21">
        <f t="shared" si="111"/>
        <v>41854.485868055555</v>
      </c>
    </row>
    <row r="1767" spans="1:20" ht="49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 s="11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6" t="s">
        <v>8336</v>
      </c>
      <c r="R1767" s="11" t="s">
        <v>8337</v>
      </c>
      <c r="S1767" s="21">
        <f t="shared" si="110"/>
        <v>41834.980462962965</v>
      </c>
      <c r="T1767" s="21">
        <f t="shared" si="111"/>
        <v>41864.980462962965</v>
      </c>
    </row>
    <row r="1768" spans="1:20" ht="33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 s="11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6" t="s">
        <v>8336</v>
      </c>
      <c r="R1768" s="11" t="s">
        <v>8337</v>
      </c>
      <c r="S1768" s="21">
        <f t="shared" si="110"/>
        <v>41855.859814814816</v>
      </c>
      <c r="T1768" s="21">
        <f t="shared" si="111"/>
        <v>41876.859814814816</v>
      </c>
    </row>
    <row r="1769" spans="1:20" ht="33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 s="11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6" t="s">
        <v>8336</v>
      </c>
      <c r="R1769" s="11" t="s">
        <v>8337</v>
      </c>
      <c r="S1769" s="21">
        <f t="shared" si="110"/>
        <v>41824.658379629633</v>
      </c>
      <c r="T1769" s="21">
        <f t="shared" si="111"/>
        <v>41854.658379629633</v>
      </c>
    </row>
    <row r="1770" spans="1:20" ht="49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 s="11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6" t="s">
        <v>8336</v>
      </c>
      <c r="R1770" s="11" t="s">
        <v>8337</v>
      </c>
      <c r="S1770" s="21">
        <f t="shared" si="110"/>
        <v>41849.560694444444</v>
      </c>
      <c r="T1770" s="21">
        <f t="shared" si="111"/>
        <v>41909.560694444444</v>
      </c>
    </row>
    <row r="1771" spans="1:20" ht="49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 s="1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6" t="s">
        <v>8336</v>
      </c>
      <c r="R1771" s="11" t="s">
        <v>8337</v>
      </c>
      <c r="S1771" s="21">
        <f t="shared" si="110"/>
        <v>41987.818969907406</v>
      </c>
      <c r="T1771" s="21">
        <f t="shared" si="111"/>
        <v>42017.818969907406</v>
      </c>
    </row>
    <row r="1772" spans="1:20" ht="49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 s="11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6" t="s">
        <v>8336</v>
      </c>
      <c r="R1772" s="11" t="s">
        <v>8337</v>
      </c>
      <c r="S1772" s="21">
        <f t="shared" si="110"/>
        <v>41891.780023148152</v>
      </c>
      <c r="T1772" s="21">
        <f t="shared" si="111"/>
        <v>41926.780023148152</v>
      </c>
    </row>
    <row r="1773" spans="1:20" ht="49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 s="11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6" t="s">
        <v>8336</v>
      </c>
      <c r="R1773" s="11" t="s">
        <v>8337</v>
      </c>
      <c r="S1773" s="21">
        <f t="shared" si="110"/>
        <v>41905.979629629634</v>
      </c>
      <c r="T1773" s="21">
        <f t="shared" si="111"/>
        <v>41935.979629629634</v>
      </c>
    </row>
    <row r="1774" spans="1:20" ht="33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 s="11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6" t="s">
        <v>8336</v>
      </c>
      <c r="R1774" s="11" t="s">
        <v>8337</v>
      </c>
      <c r="S1774" s="21">
        <f t="shared" si="110"/>
        <v>41766.718009259261</v>
      </c>
      <c r="T1774" s="21">
        <f t="shared" si="111"/>
        <v>41826.718009259261</v>
      </c>
    </row>
    <row r="1775" spans="1:20" ht="49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 s="11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6" t="s">
        <v>8336</v>
      </c>
      <c r="R1775" s="11" t="s">
        <v>8337</v>
      </c>
      <c r="S1775" s="21">
        <f t="shared" si="110"/>
        <v>41978.760393518518</v>
      </c>
      <c r="T1775" s="21">
        <f t="shared" si="111"/>
        <v>42023.760393518518</v>
      </c>
    </row>
    <row r="1776" spans="1:20" ht="49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 s="11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6" t="s">
        <v>8336</v>
      </c>
      <c r="R1776" s="11" t="s">
        <v>8337</v>
      </c>
      <c r="S1776" s="21">
        <f t="shared" si="110"/>
        <v>41930.218657407408</v>
      </c>
      <c r="T1776" s="21">
        <f t="shared" si="111"/>
        <v>41972.624305555553</v>
      </c>
    </row>
    <row r="1777" spans="1:20" ht="49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 s="11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6" t="s">
        <v>8336</v>
      </c>
      <c r="R1777" s="11" t="s">
        <v>8337</v>
      </c>
      <c r="S1777" s="21">
        <f t="shared" si="110"/>
        <v>41891.976388888892</v>
      </c>
      <c r="T1777" s="21">
        <f t="shared" si="111"/>
        <v>41936.976388888892</v>
      </c>
    </row>
    <row r="1778" spans="1:20" ht="49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 s="11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6" t="s">
        <v>8336</v>
      </c>
      <c r="R1778" s="11" t="s">
        <v>8337</v>
      </c>
      <c r="S1778" s="21">
        <f t="shared" si="110"/>
        <v>41905.95684027778</v>
      </c>
      <c r="T1778" s="21">
        <f t="shared" si="111"/>
        <v>41941.95684027778</v>
      </c>
    </row>
    <row r="1779" spans="1:20" ht="49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 s="11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6" t="s">
        <v>8336</v>
      </c>
      <c r="R1779" s="11" t="s">
        <v>8337</v>
      </c>
      <c r="S1779" s="21">
        <f t="shared" si="110"/>
        <v>42025.357094907406</v>
      </c>
      <c r="T1779" s="21">
        <f t="shared" si="111"/>
        <v>42055.357094907406</v>
      </c>
    </row>
    <row r="1780" spans="1:20" ht="49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 s="11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6" t="s">
        <v>8336</v>
      </c>
      <c r="R1780" s="11" t="s">
        <v>8337</v>
      </c>
      <c r="S1780" s="21">
        <f t="shared" si="110"/>
        <v>42045.86336805555</v>
      </c>
      <c r="T1780" s="21">
        <f t="shared" si="111"/>
        <v>42090.821701388893</v>
      </c>
    </row>
    <row r="1781" spans="1:20" ht="49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 s="1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6" t="s">
        <v>8336</v>
      </c>
      <c r="R1781" s="11" t="s">
        <v>8337</v>
      </c>
      <c r="S1781" s="21">
        <f t="shared" si="110"/>
        <v>42585.691898148143</v>
      </c>
      <c r="T1781" s="21">
        <f t="shared" si="111"/>
        <v>42615.691898148143</v>
      </c>
    </row>
    <row r="1782" spans="1:20" ht="49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 s="11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6" t="s">
        <v>8336</v>
      </c>
      <c r="R1782" s="11" t="s">
        <v>8337</v>
      </c>
      <c r="S1782" s="21">
        <f t="shared" si="110"/>
        <v>42493.600810185191</v>
      </c>
      <c r="T1782" s="21">
        <f t="shared" si="111"/>
        <v>42553.600810185191</v>
      </c>
    </row>
    <row r="1783" spans="1:20" ht="49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 s="11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6" t="s">
        <v>8336</v>
      </c>
      <c r="R1783" s="11" t="s">
        <v>8337</v>
      </c>
      <c r="S1783" s="21">
        <f t="shared" si="110"/>
        <v>42597.617418981477</v>
      </c>
      <c r="T1783" s="21">
        <f t="shared" si="111"/>
        <v>42628.617418981477</v>
      </c>
    </row>
    <row r="1784" spans="1:20" ht="49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 s="11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6" t="s">
        <v>8336</v>
      </c>
      <c r="R1784" s="11" t="s">
        <v>8337</v>
      </c>
      <c r="S1784" s="21">
        <f t="shared" si="110"/>
        <v>42388.575104166666</v>
      </c>
      <c r="T1784" s="21">
        <f t="shared" si="111"/>
        <v>42421.575104166666</v>
      </c>
    </row>
    <row r="1785" spans="1:20" ht="49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 s="11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6" t="s">
        <v>8336</v>
      </c>
      <c r="R1785" s="11" t="s">
        <v>8337</v>
      </c>
      <c r="S1785" s="21">
        <f t="shared" si="110"/>
        <v>42115.949976851851</v>
      </c>
      <c r="T1785" s="21">
        <f t="shared" si="111"/>
        <v>42145.949976851851</v>
      </c>
    </row>
    <row r="1786" spans="1:20" ht="49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 s="11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6" t="s">
        <v>8336</v>
      </c>
      <c r="R1786" s="11" t="s">
        <v>8337</v>
      </c>
      <c r="S1786" s="21">
        <f t="shared" si="110"/>
        <v>42003.655555555553</v>
      </c>
      <c r="T1786" s="21">
        <f t="shared" si="111"/>
        <v>42035.142361111109</v>
      </c>
    </row>
    <row r="1787" spans="1:20" ht="49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 s="11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6" t="s">
        <v>8336</v>
      </c>
      <c r="R1787" s="11" t="s">
        <v>8337</v>
      </c>
      <c r="S1787" s="21">
        <f t="shared" si="110"/>
        <v>41897.134895833333</v>
      </c>
      <c r="T1787" s="21">
        <f t="shared" si="111"/>
        <v>41928</v>
      </c>
    </row>
    <row r="1788" spans="1:20" ht="49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 s="11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6" t="s">
        <v>8336</v>
      </c>
      <c r="R1788" s="11" t="s">
        <v>8337</v>
      </c>
      <c r="S1788" s="21">
        <f t="shared" si="110"/>
        <v>41958.550659722227</v>
      </c>
      <c r="T1788" s="21">
        <f t="shared" si="111"/>
        <v>41988.550659722227</v>
      </c>
    </row>
    <row r="1789" spans="1:20" ht="49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 s="11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6" t="s">
        <v>8336</v>
      </c>
      <c r="R1789" s="11" t="s">
        <v>8337</v>
      </c>
      <c r="S1789" s="21">
        <f t="shared" si="110"/>
        <v>42068.65552083333</v>
      </c>
      <c r="T1789" s="21">
        <f t="shared" si="111"/>
        <v>42098.613854166666</v>
      </c>
    </row>
    <row r="1790" spans="1:20" ht="49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 s="11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6" t="s">
        <v>8336</v>
      </c>
      <c r="R1790" s="11" t="s">
        <v>8337</v>
      </c>
      <c r="S1790" s="21">
        <f t="shared" si="110"/>
        <v>41913.94840277778</v>
      </c>
      <c r="T1790" s="21">
        <f t="shared" si="111"/>
        <v>41943.94840277778</v>
      </c>
    </row>
    <row r="1791" spans="1:20" ht="49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 s="1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6" t="s">
        <v>8336</v>
      </c>
      <c r="R1791" s="11" t="s">
        <v>8337</v>
      </c>
      <c r="S1791" s="21">
        <f t="shared" si="110"/>
        <v>41956.250034722223</v>
      </c>
      <c r="T1791" s="21">
        <f t="shared" si="111"/>
        <v>42016.250034722223</v>
      </c>
    </row>
    <row r="1792" spans="1:20" ht="49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 s="11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6" t="s">
        <v>8336</v>
      </c>
      <c r="R1792" s="11" t="s">
        <v>8337</v>
      </c>
      <c r="S1792" s="21">
        <f t="shared" si="110"/>
        <v>42010.674513888895</v>
      </c>
      <c r="T1792" s="21">
        <f t="shared" si="111"/>
        <v>42040.674513888895</v>
      </c>
    </row>
    <row r="1793" spans="1:20" ht="33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 s="11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6" t="s">
        <v>8336</v>
      </c>
      <c r="R1793" s="11" t="s">
        <v>8337</v>
      </c>
      <c r="S1793" s="21">
        <f t="shared" si="110"/>
        <v>41973.740335648152</v>
      </c>
      <c r="T1793" s="21">
        <f t="shared" si="111"/>
        <v>42033.740335648152</v>
      </c>
    </row>
    <row r="1794" spans="1:20" ht="33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 s="11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>
        <f t="shared" si="109"/>
        <v>109.94</v>
      </c>
      <c r="Q1794" s="16" t="s">
        <v>8336</v>
      </c>
      <c r="R1794" s="11" t="s">
        <v>8337</v>
      </c>
      <c r="S1794" s="21">
        <f t="shared" si="110"/>
        <v>42189.031041666662</v>
      </c>
      <c r="T1794" s="21">
        <f t="shared" si="111"/>
        <v>42226.290972222225</v>
      </c>
    </row>
    <row r="1795" spans="1:20" ht="49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 s="11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>
        <f t="shared" ref="P1795:P1858" si="113">IFERROR(ROUND(E1795/L1795,2),0)</f>
        <v>20</v>
      </c>
      <c r="Q1795" s="16" t="s">
        <v>8336</v>
      </c>
      <c r="R1795" s="11" t="s">
        <v>8337</v>
      </c>
      <c r="S1795" s="21">
        <f t="shared" ref="S1795:S1858" si="114">(((J1795/60)/60)/24)+DATE(1970,1,1)</f>
        <v>41940.89166666667</v>
      </c>
      <c r="T1795" s="21">
        <f t="shared" ref="T1795:T1858" si="115">(((I1795/60)/60)/24)+DATE(1970,1,1)</f>
        <v>41970.933333333334</v>
      </c>
    </row>
    <row r="1796" spans="1:20" ht="49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 s="11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6" t="s">
        <v>8336</v>
      </c>
      <c r="R1796" s="11" t="s">
        <v>8337</v>
      </c>
      <c r="S1796" s="21">
        <f t="shared" si="114"/>
        <v>42011.551180555558</v>
      </c>
      <c r="T1796" s="21">
        <f t="shared" si="115"/>
        <v>42046.551180555558</v>
      </c>
    </row>
    <row r="1797" spans="1:20" ht="49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 s="11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6" t="s">
        <v>8336</v>
      </c>
      <c r="R1797" s="11" t="s">
        <v>8337</v>
      </c>
      <c r="S1797" s="21">
        <f t="shared" si="114"/>
        <v>42628.288668981477</v>
      </c>
      <c r="T1797" s="21">
        <f t="shared" si="115"/>
        <v>42657.666666666672</v>
      </c>
    </row>
    <row r="1798" spans="1:20" ht="49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 s="11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6" t="s">
        <v>8336</v>
      </c>
      <c r="R1798" s="11" t="s">
        <v>8337</v>
      </c>
      <c r="S1798" s="21">
        <f t="shared" si="114"/>
        <v>42515.439421296294</v>
      </c>
      <c r="T1798" s="21">
        <f t="shared" si="115"/>
        <v>42575.439421296294</v>
      </c>
    </row>
    <row r="1799" spans="1:20" ht="49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 s="11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6" t="s">
        <v>8336</v>
      </c>
      <c r="R1799" s="11" t="s">
        <v>8337</v>
      </c>
      <c r="S1799" s="21">
        <f t="shared" si="114"/>
        <v>42689.56931712963</v>
      </c>
      <c r="T1799" s="21">
        <f t="shared" si="115"/>
        <v>42719.56931712963</v>
      </c>
    </row>
    <row r="1800" spans="1:20" ht="49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 s="11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6" t="s">
        <v>8336</v>
      </c>
      <c r="R1800" s="11" t="s">
        <v>8337</v>
      </c>
      <c r="S1800" s="21">
        <f t="shared" si="114"/>
        <v>42344.32677083333</v>
      </c>
      <c r="T1800" s="21">
        <f t="shared" si="115"/>
        <v>42404.32677083333</v>
      </c>
    </row>
    <row r="1801" spans="1:20" ht="33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 s="1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6" t="s">
        <v>8336</v>
      </c>
      <c r="R1801" s="11" t="s">
        <v>8337</v>
      </c>
      <c r="S1801" s="21">
        <f t="shared" si="114"/>
        <v>41934.842685185184</v>
      </c>
      <c r="T1801" s="21">
        <f t="shared" si="115"/>
        <v>41954.884351851855</v>
      </c>
    </row>
    <row r="1802" spans="1:20" ht="49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 s="11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6" t="s">
        <v>8336</v>
      </c>
      <c r="R1802" s="11" t="s">
        <v>8337</v>
      </c>
      <c r="S1802" s="21">
        <f t="shared" si="114"/>
        <v>42623.606134259258</v>
      </c>
      <c r="T1802" s="21">
        <f t="shared" si="115"/>
        <v>42653.606134259258</v>
      </c>
    </row>
    <row r="1803" spans="1:20" ht="49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 s="11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6" t="s">
        <v>8336</v>
      </c>
      <c r="R1803" s="11" t="s">
        <v>8337</v>
      </c>
      <c r="S1803" s="21">
        <f t="shared" si="114"/>
        <v>42321.660509259258</v>
      </c>
      <c r="T1803" s="21">
        <f t="shared" si="115"/>
        <v>42353.506944444445</v>
      </c>
    </row>
    <row r="1804" spans="1:20" ht="33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 s="11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6" t="s">
        <v>8336</v>
      </c>
      <c r="R1804" s="11" t="s">
        <v>8337</v>
      </c>
      <c r="S1804" s="21">
        <f t="shared" si="114"/>
        <v>42159.47256944445</v>
      </c>
      <c r="T1804" s="21">
        <f t="shared" si="115"/>
        <v>42182.915972222225</v>
      </c>
    </row>
    <row r="1805" spans="1:20" ht="49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 s="11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6" t="s">
        <v>8336</v>
      </c>
      <c r="R1805" s="11" t="s">
        <v>8337</v>
      </c>
      <c r="S1805" s="21">
        <f t="shared" si="114"/>
        <v>42018.071550925932</v>
      </c>
      <c r="T1805" s="21">
        <f t="shared" si="115"/>
        <v>42049.071550925932</v>
      </c>
    </row>
    <row r="1806" spans="1:20" ht="49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 s="11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6" t="s">
        <v>8336</v>
      </c>
      <c r="R1806" s="11" t="s">
        <v>8337</v>
      </c>
      <c r="S1806" s="21">
        <f t="shared" si="114"/>
        <v>42282.678287037037</v>
      </c>
      <c r="T1806" s="21">
        <f t="shared" si="115"/>
        <v>42322.719953703709</v>
      </c>
    </row>
    <row r="1807" spans="1:20" ht="49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 s="11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6" t="s">
        <v>8336</v>
      </c>
      <c r="R1807" s="11" t="s">
        <v>8337</v>
      </c>
      <c r="S1807" s="21">
        <f t="shared" si="114"/>
        <v>42247.803912037038</v>
      </c>
      <c r="T1807" s="21">
        <f t="shared" si="115"/>
        <v>42279.75</v>
      </c>
    </row>
    <row r="1808" spans="1:20" ht="49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 s="11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6" t="s">
        <v>8336</v>
      </c>
      <c r="R1808" s="11" t="s">
        <v>8337</v>
      </c>
      <c r="S1808" s="21">
        <f t="shared" si="114"/>
        <v>41877.638298611113</v>
      </c>
      <c r="T1808" s="21">
        <f t="shared" si="115"/>
        <v>41912.638298611113</v>
      </c>
    </row>
    <row r="1809" spans="1:20" ht="33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 s="11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6" t="s">
        <v>8336</v>
      </c>
      <c r="R1809" s="11" t="s">
        <v>8337</v>
      </c>
      <c r="S1809" s="21">
        <f t="shared" si="114"/>
        <v>41880.068437499998</v>
      </c>
      <c r="T1809" s="21">
        <f t="shared" si="115"/>
        <v>41910.068437499998</v>
      </c>
    </row>
    <row r="1810" spans="1:20" ht="49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 s="11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6" t="s">
        <v>8336</v>
      </c>
      <c r="R1810" s="11" t="s">
        <v>8337</v>
      </c>
      <c r="S1810" s="21">
        <f t="shared" si="114"/>
        <v>42742.680902777778</v>
      </c>
      <c r="T1810" s="21">
        <f t="shared" si="115"/>
        <v>42777.680902777778</v>
      </c>
    </row>
    <row r="1811" spans="1:20" ht="49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 s="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6" t="s">
        <v>8336</v>
      </c>
      <c r="R1811" s="11" t="s">
        <v>8337</v>
      </c>
      <c r="S1811" s="21">
        <f t="shared" si="114"/>
        <v>42029.907858796301</v>
      </c>
      <c r="T1811" s="21">
        <f t="shared" si="115"/>
        <v>42064.907858796301</v>
      </c>
    </row>
    <row r="1812" spans="1:20" ht="49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 s="11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6" t="s">
        <v>8336</v>
      </c>
      <c r="R1812" s="11" t="s">
        <v>8337</v>
      </c>
      <c r="S1812" s="21">
        <f t="shared" si="114"/>
        <v>41860.91002314815</v>
      </c>
      <c r="T1812" s="21">
        <f t="shared" si="115"/>
        <v>41872.91002314815</v>
      </c>
    </row>
    <row r="1813" spans="1:20" ht="33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 s="11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6" t="s">
        <v>8336</v>
      </c>
      <c r="R1813" s="11" t="s">
        <v>8337</v>
      </c>
      <c r="S1813" s="21">
        <f t="shared" si="114"/>
        <v>41876.433680555558</v>
      </c>
      <c r="T1813" s="21">
        <f t="shared" si="115"/>
        <v>41936.166666666664</v>
      </c>
    </row>
    <row r="1814" spans="1:20" ht="49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 s="11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6" t="s">
        <v>8336</v>
      </c>
      <c r="R1814" s="11" t="s">
        <v>8337</v>
      </c>
      <c r="S1814" s="21">
        <f t="shared" si="114"/>
        <v>42524.318703703699</v>
      </c>
      <c r="T1814" s="21">
        <f t="shared" si="115"/>
        <v>42554.318703703699</v>
      </c>
    </row>
    <row r="1815" spans="1:20" ht="49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 s="11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6" t="s">
        <v>8336</v>
      </c>
      <c r="R1815" s="11" t="s">
        <v>8337</v>
      </c>
      <c r="S1815" s="21">
        <f t="shared" si="114"/>
        <v>41829.889027777775</v>
      </c>
      <c r="T1815" s="21">
        <f t="shared" si="115"/>
        <v>41859.889027777775</v>
      </c>
    </row>
    <row r="1816" spans="1:20" ht="49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 s="11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6" t="s">
        <v>8336</v>
      </c>
      <c r="R1816" s="11" t="s">
        <v>8337</v>
      </c>
      <c r="S1816" s="21">
        <f t="shared" si="114"/>
        <v>42033.314074074078</v>
      </c>
      <c r="T1816" s="21">
        <f t="shared" si="115"/>
        <v>42063.314074074078</v>
      </c>
    </row>
    <row r="1817" spans="1:20" ht="49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 s="11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6" t="s">
        <v>8336</v>
      </c>
      <c r="R1817" s="11" t="s">
        <v>8337</v>
      </c>
      <c r="S1817" s="21">
        <f t="shared" si="114"/>
        <v>42172.906678240746</v>
      </c>
      <c r="T1817" s="21">
        <f t="shared" si="115"/>
        <v>42186.906678240746</v>
      </c>
    </row>
    <row r="1818" spans="1:20" ht="49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 s="11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6" t="s">
        <v>8336</v>
      </c>
      <c r="R1818" s="11" t="s">
        <v>8337</v>
      </c>
      <c r="S1818" s="21">
        <f t="shared" si="114"/>
        <v>42548.876192129625</v>
      </c>
      <c r="T1818" s="21">
        <f t="shared" si="115"/>
        <v>42576.791666666672</v>
      </c>
    </row>
    <row r="1819" spans="1:20" ht="33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 s="11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6" t="s">
        <v>8336</v>
      </c>
      <c r="R1819" s="11" t="s">
        <v>8337</v>
      </c>
      <c r="S1819" s="21">
        <f t="shared" si="114"/>
        <v>42705.662118055552</v>
      </c>
      <c r="T1819" s="21">
        <f t="shared" si="115"/>
        <v>42765.290972222225</v>
      </c>
    </row>
    <row r="1820" spans="1:20" ht="33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 s="11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6" t="s">
        <v>8336</v>
      </c>
      <c r="R1820" s="11" t="s">
        <v>8337</v>
      </c>
      <c r="S1820" s="21">
        <f t="shared" si="114"/>
        <v>42067.234375</v>
      </c>
      <c r="T1820" s="21">
        <f t="shared" si="115"/>
        <v>42097.192708333328</v>
      </c>
    </row>
    <row r="1821" spans="1:20" ht="49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 s="1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6" t="s">
        <v>8336</v>
      </c>
      <c r="R1821" s="11" t="s">
        <v>8337</v>
      </c>
      <c r="S1821" s="21">
        <f t="shared" si="114"/>
        <v>41820.752268518518</v>
      </c>
      <c r="T1821" s="21">
        <f t="shared" si="115"/>
        <v>41850.752268518518</v>
      </c>
    </row>
    <row r="1822" spans="1:20" ht="49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 s="11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6" t="s">
        <v>8336</v>
      </c>
      <c r="R1822" s="11" t="s">
        <v>8337</v>
      </c>
      <c r="S1822" s="21">
        <f t="shared" si="114"/>
        <v>42065.084375000006</v>
      </c>
      <c r="T1822" s="21">
        <f t="shared" si="115"/>
        <v>42095.042708333334</v>
      </c>
    </row>
    <row r="1823" spans="1:20" ht="49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 s="11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6" t="s">
        <v>8323</v>
      </c>
      <c r="R1823" s="11" t="s">
        <v>8324</v>
      </c>
      <c r="S1823" s="21">
        <f t="shared" si="114"/>
        <v>40926.319062499999</v>
      </c>
      <c r="T1823" s="21">
        <f t="shared" si="115"/>
        <v>40971.319062499999</v>
      </c>
    </row>
    <row r="1824" spans="1:20" ht="33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 s="11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6" t="s">
        <v>8323</v>
      </c>
      <c r="R1824" s="11" t="s">
        <v>8324</v>
      </c>
      <c r="S1824" s="21">
        <f t="shared" si="114"/>
        <v>41634.797013888885</v>
      </c>
      <c r="T1824" s="21">
        <f t="shared" si="115"/>
        <v>41670.792361111111</v>
      </c>
    </row>
    <row r="1825" spans="1:20" ht="49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 s="11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6" t="s">
        <v>8323</v>
      </c>
      <c r="R1825" s="11" t="s">
        <v>8324</v>
      </c>
      <c r="S1825" s="21">
        <f t="shared" si="114"/>
        <v>41176.684907407405</v>
      </c>
      <c r="T1825" s="21">
        <f t="shared" si="115"/>
        <v>41206.684907407405</v>
      </c>
    </row>
    <row r="1826" spans="1:20" ht="21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 s="11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6" t="s">
        <v>8323</v>
      </c>
      <c r="R1826" s="11" t="s">
        <v>8324</v>
      </c>
      <c r="S1826" s="21">
        <f t="shared" si="114"/>
        <v>41626.916284722225</v>
      </c>
      <c r="T1826" s="21">
        <f t="shared" si="115"/>
        <v>41647.088888888888</v>
      </c>
    </row>
    <row r="1827" spans="1:20" ht="49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 s="11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6" t="s">
        <v>8323</v>
      </c>
      <c r="R1827" s="11" t="s">
        <v>8324</v>
      </c>
      <c r="S1827" s="21">
        <f t="shared" si="114"/>
        <v>41443.83452546296</v>
      </c>
      <c r="T1827" s="21">
        <f t="shared" si="115"/>
        <v>41466.83452546296</v>
      </c>
    </row>
    <row r="1828" spans="1:20" ht="21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 s="11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6" t="s">
        <v>8323</v>
      </c>
      <c r="R1828" s="11" t="s">
        <v>8324</v>
      </c>
      <c r="S1828" s="21">
        <f t="shared" si="114"/>
        <v>41657.923807870371</v>
      </c>
      <c r="T1828" s="21">
        <f t="shared" si="115"/>
        <v>41687.923807870371</v>
      </c>
    </row>
    <row r="1829" spans="1:20" ht="49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 s="11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6" t="s">
        <v>8323</v>
      </c>
      <c r="R1829" s="11" t="s">
        <v>8324</v>
      </c>
      <c r="S1829" s="21">
        <f t="shared" si="114"/>
        <v>40555.325937499998</v>
      </c>
      <c r="T1829" s="21">
        <f t="shared" si="115"/>
        <v>40605.325937499998</v>
      </c>
    </row>
    <row r="1830" spans="1:20" ht="49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 s="11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6" t="s">
        <v>8323</v>
      </c>
      <c r="R1830" s="11" t="s">
        <v>8324</v>
      </c>
      <c r="S1830" s="21">
        <f t="shared" si="114"/>
        <v>41736.899652777778</v>
      </c>
      <c r="T1830" s="21">
        <f t="shared" si="115"/>
        <v>41768.916666666664</v>
      </c>
    </row>
    <row r="1831" spans="1:20" ht="49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 s="1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6" t="s">
        <v>8323</v>
      </c>
      <c r="R1831" s="11" t="s">
        <v>8324</v>
      </c>
      <c r="S1831" s="21">
        <f t="shared" si="114"/>
        <v>40516.087627314817</v>
      </c>
      <c r="T1831" s="21">
        <f t="shared" si="115"/>
        <v>40564.916666666664</v>
      </c>
    </row>
    <row r="1832" spans="1:20" ht="49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 s="11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6" t="s">
        <v>8323</v>
      </c>
      <c r="R1832" s="11" t="s">
        <v>8324</v>
      </c>
      <c r="S1832" s="21">
        <f t="shared" si="114"/>
        <v>41664.684108796297</v>
      </c>
      <c r="T1832" s="21">
        <f t="shared" si="115"/>
        <v>41694.684108796297</v>
      </c>
    </row>
    <row r="1833" spans="1:20" ht="49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 s="11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6" t="s">
        <v>8323</v>
      </c>
      <c r="R1833" s="11" t="s">
        <v>8324</v>
      </c>
      <c r="S1833" s="21">
        <f t="shared" si="114"/>
        <v>41026.996099537035</v>
      </c>
      <c r="T1833" s="21">
        <f t="shared" si="115"/>
        <v>41041.996099537035</v>
      </c>
    </row>
    <row r="1834" spans="1:20" ht="49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 s="11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6" t="s">
        <v>8323</v>
      </c>
      <c r="R1834" s="11" t="s">
        <v>8324</v>
      </c>
      <c r="S1834" s="21">
        <f t="shared" si="114"/>
        <v>40576.539664351854</v>
      </c>
      <c r="T1834" s="21">
        <f t="shared" si="115"/>
        <v>40606.539664351854</v>
      </c>
    </row>
    <row r="1835" spans="1:20" ht="49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 s="11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6" t="s">
        <v>8323</v>
      </c>
      <c r="R1835" s="11" t="s">
        <v>8324</v>
      </c>
      <c r="S1835" s="21">
        <f t="shared" si="114"/>
        <v>41303.044016203705</v>
      </c>
      <c r="T1835" s="21">
        <f t="shared" si="115"/>
        <v>41335.332638888889</v>
      </c>
    </row>
    <row r="1836" spans="1:20" ht="33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 s="11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6" t="s">
        <v>8323</v>
      </c>
      <c r="R1836" s="11" t="s">
        <v>8324</v>
      </c>
      <c r="S1836" s="21">
        <f t="shared" si="114"/>
        <v>41988.964062500003</v>
      </c>
      <c r="T1836" s="21">
        <f t="shared" si="115"/>
        <v>42028.964062500003</v>
      </c>
    </row>
    <row r="1837" spans="1:20" ht="6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 s="11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6" t="s">
        <v>8323</v>
      </c>
      <c r="R1837" s="11" t="s">
        <v>8324</v>
      </c>
      <c r="S1837" s="21">
        <f t="shared" si="114"/>
        <v>42430.702210648145</v>
      </c>
      <c r="T1837" s="21">
        <f t="shared" si="115"/>
        <v>42460.660543981481</v>
      </c>
    </row>
    <row r="1838" spans="1:20" ht="21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 s="11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6" t="s">
        <v>8323</v>
      </c>
      <c r="R1838" s="11" t="s">
        <v>8324</v>
      </c>
      <c r="S1838" s="21">
        <f t="shared" si="114"/>
        <v>41305.809363425928</v>
      </c>
      <c r="T1838" s="21">
        <f t="shared" si="115"/>
        <v>41322.809363425928</v>
      </c>
    </row>
    <row r="1839" spans="1:20" ht="49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 s="11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6" t="s">
        <v>8323</v>
      </c>
      <c r="R1839" s="11" t="s">
        <v>8324</v>
      </c>
      <c r="S1839" s="21">
        <f t="shared" si="114"/>
        <v>40926.047858796301</v>
      </c>
      <c r="T1839" s="21">
        <f t="shared" si="115"/>
        <v>40986.006192129629</v>
      </c>
    </row>
    <row r="1840" spans="1:20" ht="49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 s="11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6" t="s">
        <v>8323</v>
      </c>
      <c r="R1840" s="11" t="s">
        <v>8324</v>
      </c>
      <c r="S1840" s="21">
        <f t="shared" si="114"/>
        <v>40788.786539351851</v>
      </c>
      <c r="T1840" s="21">
        <f t="shared" si="115"/>
        <v>40817.125</v>
      </c>
    </row>
    <row r="1841" spans="1:20" ht="49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 s="1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6" t="s">
        <v>8323</v>
      </c>
      <c r="R1841" s="11" t="s">
        <v>8324</v>
      </c>
      <c r="S1841" s="21">
        <f t="shared" si="114"/>
        <v>42614.722013888888</v>
      </c>
      <c r="T1841" s="21">
        <f t="shared" si="115"/>
        <v>42644.722013888888</v>
      </c>
    </row>
    <row r="1842" spans="1:20" ht="49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 s="11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6" t="s">
        <v>8323</v>
      </c>
      <c r="R1842" s="11" t="s">
        <v>8324</v>
      </c>
      <c r="S1842" s="21">
        <f t="shared" si="114"/>
        <v>41382.096180555556</v>
      </c>
      <c r="T1842" s="21">
        <f t="shared" si="115"/>
        <v>41401.207638888889</v>
      </c>
    </row>
    <row r="1843" spans="1:20" ht="33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 s="11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6" t="s">
        <v>8323</v>
      </c>
      <c r="R1843" s="11" t="s">
        <v>8324</v>
      </c>
      <c r="S1843" s="21">
        <f t="shared" si="114"/>
        <v>41745.84542824074</v>
      </c>
      <c r="T1843" s="21">
        <f t="shared" si="115"/>
        <v>41779.207638888889</v>
      </c>
    </row>
    <row r="1844" spans="1:20" ht="49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 s="11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6" t="s">
        <v>8323</v>
      </c>
      <c r="R1844" s="11" t="s">
        <v>8324</v>
      </c>
      <c r="S1844" s="21">
        <f t="shared" si="114"/>
        <v>42031.631724537037</v>
      </c>
      <c r="T1844" s="21">
        <f t="shared" si="115"/>
        <v>42065.249305555553</v>
      </c>
    </row>
    <row r="1845" spans="1:20" ht="49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 s="11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6" t="s">
        <v>8323</v>
      </c>
      <c r="R1845" s="11" t="s">
        <v>8324</v>
      </c>
      <c r="S1845" s="21">
        <f t="shared" si="114"/>
        <v>40564.994837962964</v>
      </c>
      <c r="T1845" s="21">
        <f t="shared" si="115"/>
        <v>40594.994837962964</v>
      </c>
    </row>
    <row r="1846" spans="1:20" ht="49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 s="11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6" t="s">
        <v>8323</v>
      </c>
      <c r="R1846" s="11" t="s">
        <v>8324</v>
      </c>
      <c r="S1846" s="21">
        <f t="shared" si="114"/>
        <v>40666.973541666666</v>
      </c>
      <c r="T1846" s="21">
        <f t="shared" si="115"/>
        <v>40705.125</v>
      </c>
    </row>
    <row r="1847" spans="1:20" ht="97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 s="11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6" t="s">
        <v>8323</v>
      </c>
      <c r="R1847" s="11" t="s">
        <v>8324</v>
      </c>
      <c r="S1847" s="21">
        <f t="shared" si="114"/>
        <v>42523.333310185189</v>
      </c>
      <c r="T1847" s="21">
        <f t="shared" si="115"/>
        <v>42538.204861111109</v>
      </c>
    </row>
    <row r="1848" spans="1:20" ht="49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 s="11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6" t="s">
        <v>8323</v>
      </c>
      <c r="R1848" s="11" t="s">
        <v>8324</v>
      </c>
      <c r="S1848" s="21">
        <f t="shared" si="114"/>
        <v>41228.650196759263</v>
      </c>
      <c r="T1848" s="21">
        <f t="shared" si="115"/>
        <v>41258.650196759263</v>
      </c>
    </row>
    <row r="1849" spans="1:20" ht="49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 s="11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6" t="s">
        <v>8323</v>
      </c>
      <c r="R1849" s="11" t="s">
        <v>8324</v>
      </c>
      <c r="S1849" s="21">
        <f t="shared" si="114"/>
        <v>42094.236481481479</v>
      </c>
      <c r="T1849" s="21">
        <f t="shared" si="115"/>
        <v>42115.236481481479</v>
      </c>
    </row>
    <row r="1850" spans="1:20" ht="49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 s="11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6" t="s">
        <v>8323</v>
      </c>
      <c r="R1850" s="11" t="s">
        <v>8324</v>
      </c>
      <c r="S1850" s="21">
        <f t="shared" si="114"/>
        <v>40691.788055555553</v>
      </c>
      <c r="T1850" s="21">
        <f t="shared" si="115"/>
        <v>40755.290972222225</v>
      </c>
    </row>
    <row r="1851" spans="1:20" ht="33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 s="1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6" t="s">
        <v>8323</v>
      </c>
      <c r="R1851" s="11" t="s">
        <v>8324</v>
      </c>
      <c r="S1851" s="21">
        <f t="shared" si="114"/>
        <v>41169.845590277779</v>
      </c>
      <c r="T1851" s="21">
        <f t="shared" si="115"/>
        <v>41199.845590277779</v>
      </c>
    </row>
    <row r="1852" spans="1:20" ht="49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 s="11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6" t="s">
        <v>8323</v>
      </c>
      <c r="R1852" s="11" t="s">
        <v>8324</v>
      </c>
      <c r="S1852" s="21">
        <f t="shared" si="114"/>
        <v>41800.959490740745</v>
      </c>
      <c r="T1852" s="21">
        <f t="shared" si="115"/>
        <v>41830.959490740745</v>
      </c>
    </row>
    <row r="1853" spans="1:20" ht="49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 s="11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6" t="s">
        <v>8323</v>
      </c>
      <c r="R1853" s="11" t="s">
        <v>8324</v>
      </c>
      <c r="S1853" s="21">
        <f t="shared" si="114"/>
        <v>41827.906689814816</v>
      </c>
      <c r="T1853" s="21">
        <f t="shared" si="115"/>
        <v>41848.041666666664</v>
      </c>
    </row>
    <row r="1854" spans="1:20" ht="49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 s="11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6" t="s">
        <v>8323</v>
      </c>
      <c r="R1854" s="11" t="s">
        <v>8324</v>
      </c>
      <c r="S1854" s="21">
        <f t="shared" si="114"/>
        <v>42081.77143518519</v>
      </c>
      <c r="T1854" s="21">
        <f t="shared" si="115"/>
        <v>42119</v>
      </c>
    </row>
    <row r="1855" spans="1:20" ht="49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 s="11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6" t="s">
        <v>8323</v>
      </c>
      <c r="R1855" s="11" t="s">
        <v>8324</v>
      </c>
      <c r="S1855" s="21">
        <f t="shared" si="114"/>
        <v>41177.060381944444</v>
      </c>
      <c r="T1855" s="21">
        <f t="shared" si="115"/>
        <v>41227.102048611108</v>
      </c>
    </row>
    <row r="1856" spans="1:20" ht="49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 s="11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6" t="s">
        <v>8323</v>
      </c>
      <c r="R1856" s="11" t="s">
        <v>8324</v>
      </c>
      <c r="S1856" s="21">
        <f t="shared" si="114"/>
        <v>41388.021261574075</v>
      </c>
      <c r="T1856" s="21">
        <f t="shared" si="115"/>
        <v>41418.021261574075</v>
      </c>
    </row>
    <row r="1857" spans="1:20" ht="49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 s="11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6" t="s">
        <v>8323</v>
      </c>
      <c r="R1857" s="11" t="s">
        <v>8324</v>
      </c>
      <c r="S1857" s="21">
        <f t="shared" si="114"/>
        <v>41600.538657407407</v>
      </c>
      <c r="T1857" s="21">
        <f t="shared" si="115"/>
        <v>41645.538657407407</v>
      </c>
    </row>
    <row r="1858" spans="1:20" ht="49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 s="11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>
        <f t="shared" si="113"/>
        <v>53.29</v>
      </c>
      <c r="Q1858" s="16" t="s">
        <v>8323</v>
      </c>
      <c r="R1858" s="11" t="s">
        <v>8324</v>
      </c>
      <c r="S1858" s="21">
        <f t="shared" si="114"/>
        <v>41817.854999999996</v>
      </c>
      <c r="T1858" s="21">
        <f t="shared" si="115"/>
        <v>41838.854999999996</v>
      </c>
    </row>
    <row r="1859" spans="1:20" ht="49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 s="11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>
        <f t="shared" ref="P1859:P1922" si="117">IFERROR(ROUND(E1859/L1859,2),0)</f>
        <v>136.36000000000001</v>
      </c>
      <c r="Q1859" s="16" t="s">
        <v>8323</v>
      </c>
      <c r="R1859" s="11" t="s">
        <v>8324</v>
      </c>
      <c r="S1859" s="21">
        <f t="shared" ref="S1859:S1922" si="118">(((J1859/60)/60)/24)+DATE(1970,1,1)</f>
        <v>41864.76866898148</v>
      </c>
      <c r="T1859" s="21">
        <f t="shared" ref="T1859:T1922" si="119">(((I1859/60)/60)/24)+DATE(1970,1,1)</f>
        <v>41894.76866898148</v>
      </c>
    </row>
    <row r="1860" spans="1:20" ht="49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 s="11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6" t="s">
        <v>8323</v>
      </c>
      <c r="R1860" s="11" t="s">
        <v>8324</v>
      </c>
      <c r="S1860" s="21">
        <f t="shared" si="118"/>
        <v>40833.200474537036</v>
      </c>
      <c r="T1860" s="21">
        <f t="shared" si="119"/>
        <v>40893.242141203707</v>
      </c>
    </row>
    <row r="1861" spans="1:20" ht="33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 s="1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6" t="s">
        <v>8323</v>
      </c>
      <c r="R1861" s="11" t="s">
        <v>8324</v>
      </c>
      <c r="S1861" s="21">
        <f t="shared" si="118"/>
        <v>40778.770011574074</v>
      </c>
      <c r="T1861" s="21">
        <f t="shared" si="119"/>
        <v>40808.770011574074</v>
      </c>
    </row>
    <row r="1862" spans="1:20" ht="49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 s="11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6" t="s">
        <v>8323</v>
      </c>
      <c r="R1862" s="11" t="s">
        <v>8324</v>
      </c>
      <c r="S1862" s="21">
        <f t="shared" si="118"/>
        <v>41655.709305555552</v>
      </c>
      <c r="T1862" s="21">
        <f t="shared" si="119"/>
        <v>41676.709305555552</v>
      </c>
    </row>
    <row r="1863" spans="1:20" ht="49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 s="11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6" t="s">
        <v>8331</v>
      </c>
      <c r="R1863" s="11" t="s">
        <v>8333</v>
      </c>
      <c r="S1863" s="21">
        <f t="shared" si="118"/>
        <v>42000.300243055557</v>
      </c>
      <c r="T1863" s="21">
        <f t="shared" si="119"/>
        <v>42030.300243055557</v>
      </c>
    </row>
    <row r="1864" spans="1:20" ht="49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 s="11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6" t="s">
        <v>8331</v>
      </c>
      <c r="R1864" s="11" t="s">
        <v>8333</v>
      </c>
      <c r="S1864" s="21">
        <f t="shared" si="118"/>
        <v>42755.492754629624</v>
      </c>
      <c r="T1864" s="21">
        <f t="shared" si="119"/>
        <v>42802.3125</v>
      </c>
    </row>
    <row r="1865" spans="1:20" ht="49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 s="11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6" t="s">
        <v>8331</v>
      </c>
      <c r="R1865" s="11" t="s">
        <v>8333</v>
      </c>
      <c r="S1865" s="21">
        <f t="shared" si="118"/>
        <v>41772.797280092593</v>
      </c>
      <c r="T1865" s="21">
        <f t="shared" si="119"/>
        <v>41802.797280092593</v>
      </c>
    </row>
    <row r="1866" spans="1:20" ht="49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 s="11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6" t="s">
        <v>8331</v>
      </c>
      <c r="R1866" s="11" t="s">
        <v>8333</v>
      </c>
      <c r="S1866" s="21">
        <f t="shared" si="118"/>
        <v>41733.716435185182</v>
      </c>
      <c r="T1866" s="21">
        <f t="shared" si="119"/>
        <v>41763.716435185182</v>
      </c>
    </row>
    <row r="1867" spans="1:20" ht="49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 s="11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6" t="s">
        <v>8331</v>
      </c>
      <c r="R1867" s="11" t="s">
        <v>8333</v>
      </c>
      <c r="S1867" s="21">
        <f t="shared" si="118"/>
        <v>42645.367442129631</v>
      </c>
      <c r="T1867" s="21">
        <f t="shared" si="119"/>
        <v>42680.409108796302</v>
      </c>
    </row>
    <row r="1868" spans="1:20" ht="49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 s="11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6" t="s">
        <v>8331</v>
      </c>
      <c r="R1868" s="11" t="s">
        <v>8333</v>
      </c>
      <c r="S1868" s="21">
        <f t="shared" si="118"/>
        <v>42742.246493055558</v>
      </c>
      <c r="T1868" s="21">
        <f t="shared" si="119"/>
        <v>42795.166666666672</v>
      </c>
    </row>
    <row r="1869" spans="1:20" ht="49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 s="11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6" t="s">
        <v>8331</v>
      </c>
      <c r="R1869" s="11" t="s">
        <v>8333</v>
      </c>
      <c r="S1869" s="21">
        <f t="shared" si="118"/>
        <v>42649.924907407403</v>
      </c>
      <c r="T1869" s="21">
        <f t="shared" si="119"/>
        <v>42679.924907407403</v>
      </c>
    </row>
    <row r="1870" spans="1:20" ht="49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 s="11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6" t="s">
        <v>8331</v>
      </c>
      <c r="R1870" s="11" t="s">
        <v>8333</v>
      </c>
      <c r="S1870" s="21">
        <f t="shared" si="118"/>
        <v>42328.779224537036</v>
      </c>
      <c r="T1870" s="21">
        <f t="shared" si="119"/>
        <v>42353.332638888889</v>
      </c>
    </row>
    <row r="1871" spans="1:20" ht="49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 s="1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6" t="s">
        <v>8331</v>
      </c>
      <c r="R1871" s="11" t="s">
        <v>8333</v>
      </c>
      <c r="S1871" s="21">
        <f t="shared" si="118"/>
        <v>42709.002881944441</v>
      </c>
      <c r="T1871" s="21">
        <f t="shared" si="119"/>
        <v>42739.002881944441</v>
      </c>
    </row>
    <row r="1872" spans="1:20" ht="49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 s="11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6" t="s">
        <v>8331</v>
      </c>
      <c r="R1872" s="11" t="s">
        <v>8333</v>
      </c>
      <c r="S1872" s="21">
        <f t="shared" si="118"/>
        <v>42371.355729166666</v>
      </c>
      <c r="T1872" s="21">
        <f t="shared" si="119"/>
        <v>42400.178472222222</v>
      </c>
    </row>
    <row r="1873" spans="1:20" ht="49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 s="11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6" t="s">
        <v>8331</v>
      </c>
      <c r="R1873" s="11" t="s">
        <v>8333</v>
      </c>
      <c r="S1873" s="21">
        <f t="shared" si="118"/>
        <v>41923.783576388887</v>
      </c>
      <c r="T1873" s="21">
        <f t="shared" si="119"/>
        <v>41963.825243055559</v>
      </c>
    </row>
    <row r="1874" spans="1:20" ht="49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 s="11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6" t="s">
        <v>8331</v>
      </c>
      <c r="R1874" s="11" t="s">
        <v>8333</v>
      </c>
      <c r="S1874" s="21">
        <f t="shared" si="118"/>
        <v>42155.129652777774</v>
      </c>
      <c r="T1874" s="21">
        <f t="shared" si="119"/>
        <v>42185.129652777774</v>
      </c>
    </row>
    <row r="1875" spans="1:20" ht="49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 s="11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6" t="s">
        <v>8331</v>
      </c>
      <c r="R1875" s="11" t="s">
        <v>8333</v>
      </c>
      <c r="S1875" s="21">
        <f t="shared" si="118"/>
        <v>42164.615856481483</v>
      </c>
      <c r="T1875" s="21">
        <f t="shared" si="119"/>
        <v>42193.697916666672</v>
      </c>
    </row>
    <row r="1876" spans="1:20" ht="49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 s="11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6" t="s">
        <v>8331</v>
      </c>
      <c r="R1876" s="11" t="s">
        <v>8333</v>
      </c>
      <c r="S1876" s="21">
        <f t="shared" si="118"/>
        <v>42529.969131944439</v>
      </c>
      <c r="T1876" s="21">
        <f t="shared" si="119"/>
        <v>42549.969131944439</v>
      </c>
    </row>
    <row r="1877" spans="1:20" ht="33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 s="11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6" t="s">
        <v>8331</v>
      </c>
      <c r="R1877" s="11" t="s">
        <v>8333</v>
      </c>
      <c r="S1877" s="21">
        <f t="shared" si="118"/>
        <v>42528.899398148147</v>
      </c>
      <c r="T1877" s="21">
        <f t="shared" si="119"/>
        <v>42588.899398148147</v>
      </c>
    </row>
    <row r="1878" spans="1:20" ht="49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 s="11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6" t="s">
        <v>8331</v>
      </c>
      <c r="R1878" s="11" t="s">
        <v>8333</v>
      </c>
      <c r="S1878" s="21">
        <f t="shared" si="118"/>
        <v>41776.284780092588</v>
      </c>
      <c r="T1878" s="21">
        <f t="shared" si="119"/>
        <v>41806.284780092588</v>
      </c>
    </row>
    <row r="1879" spans="1:20" ht="33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 s="11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6" t="s">
        <v>8331</v>
      </c>
      <c r="R1879" s="11" t="s">
        <v>8333</v>
      </c>
      <c r="S1879" s="21">
        <f t="shared" si="118"/>
        <v>42035.029224537036</v>
      </c>
      <c r="T1879" s="21">
        <f t="shared" si="119"/>
        <v>42064.029224537036</v>
      </c>
    </row>
    <row r="1880" spans="1:20" ht="49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 s="11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6" t="s">
        <v>8331</v>
      </c>
      <c r="R1880" s="11" t="s">
        <v>8333</v>
      </c>
      <c r="S1880" s="21">
        <f t="shared" si="118"/>
        <v>41773.008738425924</v>
      </c>
      <c r="T1880" s="21">
        <f t="shared" si="119"/>
        <v>41803.008738425924</v>
      </c>
    </row>
    <row r="1881" spans="1:20" ht="49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 s="1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6" t="s">
        <v>8331</v>
      </c>
      <c r="R1881" s="11" t="s">
        <v>8333</v>
      </c>
      <c r="S1881" s="21">
        <f t="shared" si="118"/>
        <v>42413.649641203709</v>
      </c>
      <c r="T1881" s="21">
        <f t="shared" si="119"/>
        <v>42443.607974537037</v>
      </c>
    </row>
    <row r="1882" spans="1:20" ht="33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 s="11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6" t="s">
        <v>8331</v>
      </c>
      <c r="R1882" s="11" t="s">
        <v>8333</v>
      </c>
      <c r="S1882" s="21">
        <f t="shared" si="118"/>
        <v>42430.566898148143</v>
      </c>
      <c r="T1882" s="21">
        <f t="shared" si="119"/>
        <v>42459.525231481486</v>
      </c>
    </row>
    <row r="1883" spans="1:20" ht="49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 s="11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6" t="s">
        <v>8323</v>
      </c>
      <c r="R1883" s="11" t="s">
        <v>8327</v>
      </c>
      <c r="S1883" s="21">
        <f t="shared" si="118"/>
        <v>42043.152650462958</v>
      </c>
      <c r="T1883" s="21">
        <f t="shared" si="119"/>
        <v>42073.110983796301</v>
      </c>
    </row>
    <row r="1884" spans="1:20" ht="49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 s="11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6" t="s">
        <v>8323</v>
      </c>
      <c r="R1884" s="11" t="s">
        <v>8327</v>
      </c>
      <c r="S1884" s="21">
        <f t="shared" si="118"/>
        <v>41067.949212962965</v>
      </c>
      <c r="T1884" s="21">
        <f t="shared" si="119"/>
        <v>41100.991666666669</v>
      </c>
    </row>
    <row r="1885" spans="1:20" ht="49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 s="11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6" t="s">
        <v>8323</v>
      </c>
      <c r="R1885" s="11" t="s">
        <v>8327</v>
      </c>
      <c r="S1885" s="21">
        <f t="shared" si="118"/>
        <v>40977.948009259257</v>
      </c>
      <c r="T1885" s="21">
        <f t="shared" si="119"/>
        <v>41007.906342592592</v>
      </c>
    </row>
    <row r="1886" spans="1:20" ht="49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 s="11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6" t="s">
        <v>8323</v>
      </c>
      <c r="R1886" s="11" t="s">
        <v>8327</v>
      </c>
      <c r="S1886" s="21">
        <f t="shared" si="118"/>
        <v>41205.198321759257</v>
      </c>
      <c r="T1886" s="21">
        <f t="shared" si="119"/>
        <v>41240.5</v>
      </c>
    </row>
    <row r="1887" spans="1:20" ht="49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 s="11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6" t="s">
        <v>8323</v>
      </c>
      <c r="R1887" s="11" t="s">
        <v>8327</v>
      </c>
      <c r="S1887" s="21">
        <f t="shared" si="118"/>
        <v>41099.093865740739</v>
      </c>
      <c r="T1887" s="21">
        <f t="shared" si="119"/>
        <v>41131.916666666664</v>
      </c>
    </row>
    <row r="1888" spans="1:20" ht="49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 s="11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6" t="s">
        <v>8323</v>
      </c>
      <c r="R1888" s="11" t="s">
        <v>8327</v>
      </c>
      <c r="S1888" s="21">
        <f t="shared" si="118"/>
        <v>41925.906689814816</v>
      </c>
      <c r="T1888" s="21">
        <f t="shared" si="119"/>
        <v>41955.94835648148</v>
      </c>
    </row>
    <row r="1889" spans="1:20" ht="49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 s="11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6" t="s">
        <v>8323</v>
      </c>
      <c r="R1889" s="11" t="s">
        <v>8327</v>
      </c>
      <c r="S1889" s="21">
        <f t="shared" si="118"/>
        <v>42323.800138888888</v>
      </c>
      <c r="T1889" s="21">
        <f t="shared" si="119"/>
        <v>42341.895833333328</v>
      </c>
    </row>
    <row r="1890" spans="1:20" ht="49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 s="11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6" t="s">
        <v>8323</v>
      </c>
      <c r="R1890" s="11" t="s">
        <v>8327</v>
      </c>
      <c r="S1890" s="21">
        <f t="shared" si="118"/>
        <v>40299.239953703705</v>
      </c>
      <c r="T1890" s="21">
        <f t="shared" si="119"/>
        <v>40330.207638888889</v>
      </c>
    </row>
    <row r="1891" spans="1:20" ht="49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 s="1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6" t="s">
        <v>8323</v>
      </c>
      <c r="R1891" s="11" t="s">
        <v>8327</v>
      </c>
      <c r="S1891" s="21">
        <f t="shared" si="118"/>
        <v>41299.793356481481</v>
      </c>
      <c r="T1891" s="21">
        <f t="shared" si="119"/>
        <v>41344.751689814817</v>
      </c>
    </row>
    <row r="1892" spans="1:20" ht="49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 s="11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6" t="s">
        <v>8323</v>
      </c>
      <c r="R1892" s="11" t="s">
        <v>8327</v>
      </c>
      <c r="S1892" s="21">
        <f t="shared" si="118"/>
        <v>41228.786203703705</v>
      </c>
      <c r="T1892" s="21">
        <f t="shared" si="119"/>
        <v>41258.786203703705</v>
      </c>
    </row>
    <row r="1893" spans="1:20" ht="65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 s="11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6" t="s">
        <v>8323</v>
      </c>
      <c r="R1893" s="11" t="s">
        <v>8327</v>
      </c>
      <c r="S1893" s="21">
        <f t="shared" si="118"/>
        <v>40335.798078703701</v>
      </c>
      <c r="T1893" s="21">
        <f t="shared" si="119"/>
        <v>40381.25</v>
      </c>
    </row>
    <row r="1894" spans="1:20" ht="33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 s="11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6" t="s">
        <v>8323</v>
      </c>
      <c r="R1894" s="11" t="s">
        <v>8327</v>
      </c>
      <c r="S1894" s="21">
        <f t="shared" si="118"/>
        <v>40671.637511574074</v>
      </c>
      <c r="T1894" s="21">
        <f t="shared" si="119"/>
        <v>40701.637511574074</v>
      </c>
    </row>
    <row r="1895" spans="1:20" ht="49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 s="11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6" t="s">
        <v>8323</v>
      </c>
      <c r="R1895" s="11" t="s">
        <v>8327</v>
      </c>
      <c r="S1895" s="21">
        <f t="shared" si="118"/>
        <v>40632.94195601852</v>
      </c>
      <c r="T1895" s="21">
        <f t="shared" si="119"/>
        <v>40649.165972222225</v>
      </c>
    </row>
    <row r="1896" spans="1:20" ht="21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 s="11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6" t="s">
        <v>8323</v>
      </c>
      <c r="R1896" s="11" t="s">
        <v>8327</v>
      </c>
      <c r="S1896" s="21">
        <f t="shared" si="118"/>
        <v>40920.904895833337</v>
      </c>
      <c r="T1896" s="21">
        <f t="shared" si="119"/>
        <v>40951.904895833337</v>
      </c>
    </row>
    <row r="1897" spans="1:20" ht="49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 s="11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6" t="s">
        <v>8323</v>
      </c>
      <c r="R1897" s="11" t="s">
        <v>8327</v>
      </c>
      <c r="S1897" s="21">
        <f t="shared" si="118"/>
        <v>42267.746782407412</v>
      </c>
      <c r="T1897" s="21">
        <f t="shared" si="119"/>
        <v>42297.746782407412</v>
      </c>
    </row>
    <row r="1898" spans="1:20" ht="49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 s="11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6" t="s">
        <v>8323</v>
      </c>
      <c r="R1898" s="11" t="s">
        <v>8327</v>
      </c>
      <c r="S1898" s="21">
        <f t="shared" si="118"/>
        <v>40981.710243055553</v>
      </c>
      <c r="T1898" s="21">
        <f t="shared" si="119"/>
        <v>41011.710243055553</v>
      </c>
    </row>
    <row r="1899" spans="1:20" ht="49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 s="11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6" t="s">
        <v>8323</v>
      </c>
      <c r="R1899" s="11" t="s">
        <v>8327</v>
      </c>
      <c r="S1899" s="21">
        <f t="shared" si="118"/>
        <v>41680.583402777782</v>
      </c>
      <c r="T1899" s="21">
        <f t="shared" si="119"/>
        <v>41702.875</v>
      </c>
    </row>
    <row r="1900" spans="1:20" ht="49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 s="11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6" t="s">
        <v>8323</v>
      </c>
      <c r="R1900" s="11" t="s">
        <v>8327</v>
      </c>
      <c r="S1900" s="21">
        <f t="shared" si="118"/>
        <v>42366.192974537036</v>
      </c>
      <c r="T1900" s="21">
        <f t="shared" si="119"/>
        <v>42401.75</v>
      </c>
    </row>
    <row r="1901" spans="1:20" ht="49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 s="1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6" t="s">
        <v>8323</v>
      </c>
      <c r="R1901" s="11" t="s">
        <v>8327</v>
      </c>
      <c r="S1901" s="21">
        <f t="shared" si="118"/>
        <v>42058.941736111112</v>
      </c>
      <c r="T1901" s="21">
        <f t="shared" si="119"/>
        <v>42088.90006944444</v>
      </c>
    </row>
    <row r="1902" spans="1:20" ht="49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 s="11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6" t="s">
        <v>8323</v>
      </c>
      <c r="R1902" s="11" t="s">
        <v>8327</v>
      </c>
      <c r="S1902" s="21">
        <f t="shared" si="118"/>
        <v>41160.871886574074</v>
      </c>
      <c r="T1902" s="21">
        <f t="shared" si="119"/>
        <v>41188.415972222225</v>
      </c>
    </row>
    <row r="1903" spans="1:20" ht="49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 s="11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6" t="s">
        <v>8317</v>
      </c>
      <c r="R1903" s="11" t="s">
        <v>8346</v>
      </c>
      <c r="S1903" s="21">
        <f t="shared" si="118"/>
        <v>42116.54315972222</v>
      </c>
      <c r="T1903" s="21">
        <f t="shared" si="119"/>
        <v>42146.541666666672</v>
      </c>
    </row>
    <row r="1904" spans="1:20" ht="49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 s="11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6" t="s">
        <v>8317</v>
      </c>
      <c r="R1904" s="11" t="s">
        <v>8346</v>
      </c>
      <c r="S1904" s="21">
        <f t="shared" si="118"/>
        <v>42037.789895833332</v>
      </c>
      <c r="T1904" s="21">
        <f t="shared" si="119"/>
        <v>42067.789895833332</v>
      </c>
    </row>
    <row r="1905" spans="1:20" ht="49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 s="11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6" t="s">
        <v>8317</v>
      </c>
      <c r="R1905" s="11" t="s">
        <v>8346</v>
      </c>
      <c r="S1905" s="21">
        <f t="shared" si="118"/>
        <v>42702.770729166667</v>
      </c>
      <c r="T1905" s="21">
        <f t="shared" si="119"/>
        <v>42762.770729166667</v>
      </c>
    </row>
    <row r="1906" spans="1:20" ht="49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 s="11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6" t="s">
        <v>8317</v>
      </c>
      <c r="R1906" s="11" t="s">
        <v>8346</v>
      </c>
      <c r="S1906" s="21">
        <f t="shared" si="118"/>
        <v>42326.685428240744</v>
      </c>
      <c r="T1906" s="21">
        <f t="shared" si="119"/>
        <v>42371.685428240744</v>
      </c>
    </row>
    <row r="1907" spans="1:20" ht="49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 s="11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6" t="s">
        <v>8317</v>
      </c>
      <c r="R1907" s="11" t="s">
        <v>8346</v>
      </c>
      <c r="S1907" s="21">
        <f t="shared" si="118"/>
        <v>41859.925856481481</v>
      </c>
      <c r="T1907" s="21">
        <f t="shared" si="119"/>
        <v>41889.925856481481</v>
      </c>
    </row>
    <row r="1908" spans="1:20" ht="49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 s="11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6" t="s">
        <v>8317</v>
      </c>
      <c r="R1908" s="11" t="s">
        <v>8346</v>
      </c>
      <c r="S1908" s="21">
        <f t="shared" si="118"/>
        <v>42514.671099537038</v>
      </c>
      <c r="T1908" s="21">
        <f t="shared" si="119"/>
        <v>42544.671099537038</v>
      </c>
    </row>
    <row r="1909" spans="1:20" ht="49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 s="11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6" t="s">
        <v>8317</v>
      </c>
      <c r="R1909" s="11" t="s">
        <v>8346</v>
      </c>
      <c r="S1909" s="21">
        <f t="shared" si="118"/>
        <v>41767.587094907409</v>
      </c>
      <c r="T1909" s="21">
        <f t="shared" si="119"/>
        <v>41782.587094907409</v>
      </c>
    </row>
    <row r="1910" spans="1:20" ht="49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 s="11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6" t="s">
        <v>8317</v>
      </c>
      <c r="R1910" s="11" t="s">
        <v>8346</v>
      </c>
      <c r="S1910" s="21">
        <f t="shared" si="118"/>
        <v>42703.917824074073</v>
      </c>
      <c r="T1910" s="21">
        <f t="shared" si="119"/>
        <v>42733.917824074073</v>
      </c>
    </row>
    <row r="1911" spans="1:20" ht="49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 s="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6" t="s">
        <v>8317</v>
      </c>
      <c r="R1911" s="11" t="s">
        <v>8346</v>
      </c>
      <c r="S1911" s="21">
        <f t="shared" si="118"/>
        <v>41905.429155092592</v>
      </c>
      <c r="T1911" s="21">
        <f t="shared" si="119"/>
        <v>41935.429155092592</v>
      </c>
    </row>
    <row r="1912" spans="1:20" ht="49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 s="11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6" t="s">
        <v>8317</v>
      </c>
      <c r="R1912" s="11" t="s">
        <v>8346</v>
      </c>
      <c r="S1912" s="21">
        <f t="shared" si="118"/>
        <v>42264.963159722218</v>
      </c>
      <c r="T1912" s="21">
        <f t="shared" si="119"/>
        <v>42308.947916666672</v>
      </c>
    </row>
    <row r="1913" spans="1:20" ht="49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 s="11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6" t="s">
        <v>8317</v>
      </c>
      <c r="R1913" s="11" t="s">
        <v>8346</v>
      </c>
      <c r="S1913" s="21">
        <f t="shared" si="118"/>
        <v>41830.033958333333</v>
      </c>
      <c r="T1913" s="21">
        <f t="shared" si="119"/>
        <v>41860.033958333333</v>
      </c>
    </row>
    <row r="1914" spans="1:20" ht="49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 s="11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6" t="s">
        <v>8317</v>
      </c>
      <c r="R1914" s="11" t="s">
        <v>8346</v>
      </c>
      <c r="S1914" s="21">
        <f t="shared" si="118"/>
        <v>42129.226388888885</v>
      </c>
      <c r="T1914" s="21">
        <f t="shared" si="119"/>
        <v>42159.226388888885</v>
      </c>
    </row>
    <row r="1915" spans="1:20" ht="33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 s="11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6" t="s">
        <v>8317</v>
      </c>
      <c r="R1915" s="11" t="s">
        <v>8346</v>
      </c>
      <c r="S1915" s="21">
        <f t="shared" si="118"/>
        <v>41890.511319444442</v>
      </c>
      <c r="T1915" s="21">
        <f t="shared" si="119"/>
        <v>41920.511319444442</v>
      </c>
    </row>
    <row r="1916" spans="1:20" ht="49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 s="11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6" t="s">
        <v>8317</v>
      </c>
      <c r="R1916" s="11" t="s">
        <v>8346</v>
      </c>
      <c r="S1916" s="21">
        <f t="shared" si="118"/>
        <v>41929.174456018518</v>
      </c>
      <c r="T1916" s="21">
        <f t="shared" si="119"/>
        <v>41944.165972222225</v>
      </c>
    </row>
    <row r="1917" spans="1:20" ht="49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 s="11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6" t="s">
        <v>8317</v>
      </c>
      <c r="R1917" s="11" t="s">
        <v>8346</v>
      </c>
      <c r="S1917" s="21">
        <f t="shared" si="118"/>
        <v>41864.04886574074</v>
      </c>
      <c r="T1917" s="21">
        <f t="shared" si="119"/>
        <v>41884.04886574074</v>
      </c>
    </row>
    <row r="1918" spans="1:20" ht="33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 s="11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6" t="s">
        <v>8317</v>
      </c>
      <c r="R1918" s="11" t="s">
        <v>8346</v>
      </c>
      <c r="S1918" s="21">
        <f t="shared" si="118"/>
        <v>42656.717303240745</v>
      </c>
      <c r="T1918" s="21">
        <f t="shared" si="119"/>
        <v>42681.758969907409</v>
      </c>
    </row>
    <row r="1919" spans="1:20" ht="33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 s="11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6" t="s">
        <v>8317</v>
      </c>
      <c r="R1919" s="11" t="s">
        <v>8346</v>
      </c>
      <c r="S1919" s="21">
        <f t="shared" si="118"/>
        <v>42746.270057870366</v>
      </c>
      <c r="T1919" s="21">
        <f t="shared" si="119"/>
        <v>42776.270057870366</v>
      </c>
    </row>
    <row r="1920" spans="1:20" ht="49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 s="11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6" t="s">
        <v>8317</v>
      </c>
      <c r="R1920" s="11" t="s">
        <v>8346</v>
      </c>
      <c r="S1920" s="21">
        <f t="shared" si="118"/>
        <v>41828.789942129632</v>
      </c>
      <c r="T1920" s="21">
        <f t="shared" si="119"/>
        <v>41863.789942129632</v>
      </c>
    </row>
    <row r="1921" spans="1:20" ht="49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 s="1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6" t="s">
        <v>8317</v>
      </c>
      <c r="R1921" s="11" t="s">
        <v>8346</v>
      </c>
      <c r="S1921" s="21">
        <f t="shared" si="118"/>
        <v>42113.875567129624</v>
      </c>
      <c r="T1921" s="21">
        <f t="shared" si="119"/>
        <v>42143.875567129624</v>
      </c>
    </row>
    <row r="1922" spans="1:20" ht="49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 s="11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>
        <f t="shared" si="117"/>
        <v>40.98</v>
      </c>
      <c r="Q1922" s="16" t="s">
        <v>8317</v>
      </c>
      <c r="R1922" s="11" t="s">
        <v>8346</v>
      </c>
      <c r="S1922" s="21">
        <f t="shared" si="118"/>
        <v>42270.875706018516</v>
      </c>
      <c r="T1922" s="21">
        <f t="shared" si="119"/>
        <v>42298.958333333328</v>
      </c>
    </row>
    <row r="1923" spans="1:20" ht="33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 s="11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>
        <f t="shared" ref="P1923:P1986" si="121">IFERROR(ROUND(E1923/L1923,2),0)</f>
        <v>54</v>
      </c>
      <c r="Q1923" s="16" t="s">
        <v>8323</v>
      </c>
      <c r="R1923" s="11" t="s">
        <v>8327</v>
      </c>
      <c r="S1923" s="21">
        <f t="shared" ref="S1923:S1986" si="122">(((J1923/60)/60)/24)+DATE(1970,1,1)</f>
        <v>41074.221562500003</v>
      </c>
      <c r="T1923" s="21">
        <f t="shared" ref="T1923:T1986" si="123">(((I1923/60)/60)/24)+DATE(1970,1,1)</f>
        <v>41104.221562500003</v>
      </c>
    </row>
    <row r="1924" spans="1:20" ht="49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 s="11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6" t="s">
        <v>8323</v>
      </c>
      <c r="R1924" s="11" t="s">
        <v>8327</v>
      </c>
      <c r="S1924" s="21">
        <f t="shared" si="122"/>
        <v>41590.255868055552</v>
      </c>
      <c r="T1924" s="21">
        <f t="shared" si="123"/>
        <v>41620.255868055552</v>
      </c>
    </row>
    <row r="1925" spans="1:20" ht="49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 s="11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6" t="s">
        <v>8323</v>
      </c>
      <c r="R1925" s="11" t="s">
        <v>8327</v>
      </c>
      <c r="S1925" s="21">
        <f t="shared" si="122"/>
        <v>40772.848749999997</v>
      </c>
      <c r="T1925" s="21">
        <f t="shared" si="123"/>
        <v>40813.207638888889</v>
      </c>
    </row>
    <row r="1926" spans="1:20" ht="49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 s="11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6" t="s">
        <v>8323</v>
      </c>
      <c r="R1926" s="11" t="s">
        <v>8327</v>
      </c>
      <c r="S1926" s="21">
        <f t="shared" si="122"/>
        <v>41626.761053240742</v>
      </c>
      <c r="T1926" s="21">
        <f t="shared" si="123"/>
        <v>41654.814583333333</v>
      </c>
    </row>
    <row r="1927" spans="1:20" ht="33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 s="11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6" t="s">
        <v>8323</v>
      </c>
      <c r="R1927" s="11" t="s">
        <v>8327</v>
      </c>
      <c r="S1927" s="21">
        <f t="shared" si="122"/>
        <v>41535.90148148148</v>
      </c>
      <c r="T1927" s="21">
        <f t="shared" si="123"/>
        <v>41558</v>
      </c>
    </row>
    <row r="1928" spans="1:20" ht="65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 s="11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6" t="s">
        <v>8323</v>
      </c>
      <c r="R1928" s="11" t="s">
        <v>8327</v>
      </c>
      <c r="S1928" s="21">
        <f t="shared" si="122"/>
        <v>40456.954351851848</v>
      </c>
      <c r="T1928" s="21">
        <f t="shared" si="123"/>
        <v>40484.018055555556</v>
      </c>
    </row>
    <row r="1929" spans="1:20" ht="21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 s="11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6" t="s">
        <v>8323</v>
      </c>
      <c r="R1929" s="11" t="s">
        <v>8327</v>
      </c>
      <c r="S1929" s="21">
        <f t="shared" si="122"/>
        <v>40960.861562500002</v>
      </c>
      <c r="T1929" s="21">
        <f t="shared" si="123"/>
        <v>40976.207638888889</v>
      </c>
    </row>
    <row r="1930" spans="1:20" ht="33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 s="11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6" t="s">
        <v>8323</v>
      </c>
      <c r="R1930" s="11" t="s">
        <v>8327</v>
      </c>
      <c r="S1930" s="21">
        <f t="shared" si="122"/>
        <v>41371.648078703707</v>
      </c>
      <c r="T1930" s="21">
        <f t="shared" si="123"/>
        <v>41401.648078703707</v>
      </c>
    </row>
    <row r="1931" spans="1:20" ht="49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 s="1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6" t="s">
        <v>8323</v>
      </c>
      <c r="R1931" s="11" t="s">
        <v>8327</v>
      </c>
      <c r="S1931" s="21">
        <f t="shared" si="122"/>
        <v>40687.021597222221</v>
      </c>
      <c r="T1931" s="21">
        <f t="shared" si="123"/>
        <v>40729.021597222221</v>
      </c>
    </row>
    <row r="1932" spans="1:20" ht="33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 s="11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6" t="s">
        <v>8323</v>
      </c>
      <c r="R1932" s="11" t="s">
        <v>8327</v>
      </c>
      <c r="S1932" s="21">
        <f t="shared" si="122"/>
        <v>41402.558819444443</v>
      </c>
      <c r="T1932" s="21">
        <f t="shared" si="123"/>
        <v>41462.558819444443</v>
      </c>
    </row>
    <row r="1933" spans="1:20" ht="33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 s="11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6" t="s">
        <v>8323</v>
      </c>
      <c r="R1933" s="11" t="s">
        <v>8327</v>
      </c>
      <c r="S1933" s="21">
        <f t="shared" si="122"/>
        <v>41037.892465277779</v>
      </c>
      <c r="T1933" s="21">
        <f t="shared" si="123"/>
        <v>41051.145833333336</v>
      </c>
    </row>
    <row r="1934" spans="1:20" ht="49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 s="11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6" t="s">
        <v>8323</v>
      </c>
      <c r="R1934" s="11" t="s">
        <v>8327</v>
      </c>
      <c r="S1934" s="21">
        <f t="shared" si="122"/>
        <v>40911.809872685182</v>
      </c>
      <c r="T1934" s="21">
        <f t="shared" si="123"/>
        <v>40932.809872685182</v>
      </c>
    </row>
    <row r="1935" spans="1:20" ht="49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 s="11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6" t="s">
        <v>8323</v>
      </c>
      <c r="R1935" s="11" t="s">
        <v>8327</v>
      </c>
      <c r="S1935" s="21">
        <f t="shared" si="122"/>
        <v>41879.130868055552</v>
      </c>
      <c r="T1935" s="21">
        <f t="shared" si="123"/>
        <v>41909.130868055552</v>
      </c>
    </row>
    <row r="1936" spans="1:20" ht="49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 s="11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6" t="s">
        <v>8323</v>
      </c>
      <c r="R1936" s="11" t="s">
        <v>8327</v>
      </c>
      <c r="S1936" s="21">
        <f t="shared" si="122"/>
        <v>40865.867141203707</v>
      </c>
      <c r="T1936" s="21">
        <f t="shared" si="123"/>
        <v>40902.208333333336</v>
      </c>
    </row>
    <row r="1937" spans="1:20" ht="49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 s="11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6" t="s">
        <v>8323</v>
      </c>
      <c r="R1937" s="11" t="s">
        <v>8327</v>
      </c>
      <c r="S1937" s="21">
        <f t="shared" si="122"/>
        <v>41773.932534722226</v>
      </c>
      <c r="T1937" s="21">
        <f t="shared" si="123"/>
        <v>41811.207638888889</v>
      </c>
    </row>
    <row r="1938" spans="1:20" ht="49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 s="11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6" t="s">
        <v>8323</v>
      </c>
      <c r="R1938" s="11" t="s">
        <v>8327</v>
      </c>
      <c r="S1938" s="21">
        <f t="shared" si="122"/>
        <v>40852.889699074076</v>
      </c>
      <c r="T1938" s="21">
        <f t="shared" si="123"/>
        <v>40883.249305555553</v>
      </c>
    </row>
    <row r="1939" spans="1:20" ht="49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 s="11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6" t="s">
        <v>8323</v>
      </c>
      <c r="R1939" s="11" t="s">
        <v>8327</v>
      </c>
      <c r="S1939" s="21">
        <f t="shared" si="122"/>
        <v>41059.118993055556</v>
      </c>
      <c r="T1939" s="21">
        <f t="shared" si="123"/>
        <v>41075.165972222225</v>
      </c>
    </row>
    <row r="1940" spans="1:20" ht="49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 s="11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6" t="s">
        <v>8323</v>
      </c>
      <c r="R1940" s="11" t="s">
        <v>8327</v>
      </c>
      <c r="S1940" s="21">
        <f t="shared" si="122"/>
        <v>41426.259618055556</v>
      </c>
      <c r="T1940" s="21">
        <f t="shared" si="123"/>
        <v>41457.208333333336</v>
      </c>
    </row>
    <row r="1941" spans="1:20" ht="49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 s="1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6" t="s">
        <v>8323</v>
      </c>
      <c r="R1941" s="11" t="s">
        <v>8327</v>
      </c>
      <c r="S1941" s="21">
        <f t="shared" si="122"/>
        <v>41313.985046296293</v>
      </c>
      <c r="T1941" s="21">
        <f t="shared" si="123"/>
        <v>41343.943379629629</v>
      </c>
    </row>
    <row r="1942" spans="1:20" ht="49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 s="11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6" t="s">
        <v>8323</v>
      </c>
      <c r="R1942" s="11" t="s">
        <v>8327</v>
      </c>
      <c r="S1942" s="21">
        <f t="shared" si="122"/>
        <v>40670.507326388892</v>
      </c>
      <c r="T1942" s="21">
        <f t="shared" si="123"/>
        <v>40709.165972222225</v>
      </c>
    </row>
    <row r="1943" spans="1:20" ht="49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 s="11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6" t="s">
        <v>8317</v>
      </c>
      <c r="R1943" s="11" t="s">
        <v>8347</v>
      </c>
      <c r="S1943" s="21">
        <f t="shared" si="122"/>
        <v>41744.290868055556</v>
      </c>
      <c r="T1943" s="21">
        <f t="shared" si="123"/>
        <v>41774.290868055556</v>
      </c>
    </row>
    <row r="1944" spans="1:20" ht="49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 s="11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6" t="s">
        <v>8317</v>
      </c>
      <c r="R1944" s="11" t="s">
        <v>8347</v>
      </c>
      <c r="S1944" s="21">
        <f t="shared" si="122"/>
        <v>40638.828009259261</v>
      </c>
      <c r="T1944" s="21">
        <f t="shared" si="123"/>
        <v>40728.828009259261</v>
      </c>
    </row>
    <row r="1945" spans="1:20" ht="49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 s="11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6" t="s">
        <v>8317</v>
      </c>
      <c r="R1945" s="11" t="s">
        <v>8347</v>
      </c>
      <c r="S1945" s="21">
        <f t="shared" si="122"/>
        <v>42548.269861111112</v>
      </c>
      <c r="T1945" s="21">
        <f t="shared" si="123"/>
        <v>42593.269861111112</v>
      </c>
    </row>
    <row r="1946" spans="1:20" ht="49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 s="11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6" t="s">
        <v>8317</v>
      </c>
      <c r="R1946" s="11" t="s">
        <v>8347</v>
      </c>
      <c r="S1946" s="21">
        <f t="shared" si="122"/>
        <v>41730.584374999999</v>
      </c>
      <c r="T1946" s="21">
        <f t="shared" si="123"/>
        <v>41760.584374999999</v>
      </c>
    </row>
    <row r="1947" spans="1:20" ht="49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 s="11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6" t="s">
        <v>8317</v>
      </c>
      <c r="R1947" s="11" t="s">
        <v>8347</v>
      </c>
      <c r="S1947" s="21">
        <f t="shared" si="122"/>
        <v>42157.251828703709</v>
      </c>
      <c r="T1947" s="21">
        <f t="shared" si="123"/>
        <v>42197.251828703709</v>
      </c>
    </row>
    <row r="1948" spans="1:20" ht="49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 s="11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6" t="s">
        <v>8317</v>
      </c>
      <c r="R1948" s="11" t="s">
        <v>8347</v>
      </c>
      <c r="S1948" s="21">
        <f t="shared" si="122"/>
        <v>41689.150011574071</v>
      </c>
      <c r="T1948" s="21">
        <f t="shared" si="123"/>
        <v>41749.108344907407</v>
      </c>
    </row>
    <row r="1949" spans="1:20" ht="49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 s="11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6" t="s">
        <v>8317</v>
      </c>
      <c r="R1949" s="11" t="s">
        <v>8347</v>
      </c>
      <c r="S1949" s="21">
        <f t="shared" si="122"/>
        <v>40102.918055555558</v>
      </c>
      <c r="T1949" s="21">
        <f t="shared" si="123"/>
        <v>40140.249305555553</v>
      </c>
    </row>
    <row r="1950" spans="1:20" ht="33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 s="11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6" t="s">
        <v>8317</v>
      </c>
      <c r="R1950" s="11" t="s">
        <v>8347</v>
      </c>
      <c r="S1950" s="21">
        <f t="shared" si="122"/>
        <v>42473.604270833333</v>
      </c>
      <c r="T1950" s="21">
        <f t="shared" si="123"/>
        <v>42527.709722222222</v>
      </c>
    </row>
    <row r="1951" spans="1:20" ht="49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 s="1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6" t="s">
        <v>8317</v>
      </c>
      <c r="R1951" s="11" t="s">
        <v>8347</v>
      </c>
      <c r="S1951" s="21">
        <f t="shared" si="122"/>
        <v>41800.423043981478</v>
      </c>
      <c r="T1951" s="21">
        <f t="shared" si="123"/>
        <v>41830.423043981478</v>
      </c>
    </row>
    <row r="1952" spans="1:20" ht="49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 s="11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6" t="s">
        <v>8317</v>
      </c>
      <c r="R1952" s="11" t="s">
        <v>8347</v>
      </c>
      <c r="S1952" s="21">
        <f t="shared" si="122"/>
        <v>40624.181400462963</v>
      </c>
      <c r="T1952" s="21">
        <f t="shared" si="123"/>
        <v>40655.181400462963</v>
      </c>
    </row>
    <row r="1953" spans="1:20" ht="49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 s="11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6" t="s">
        <v>8317</v>
      </c>
      <c r="R1953" s="11" t="s">
        <v>8347</v>
      </c>
      <c r="S1953" s="21">
        <f t="shared" si="122"/>
        <v>42651.420567129629</v>
      </c>
      <c r="T1953" s="21">
        <f t="shared" si="123"/>
        <v>42681.462233796294</v>
      </c>
    </row>
    <row r="1954" spans="1:20" ht="49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 s="11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6" t="s">
        <v>8317</v>
      </c>
      <c r="R1954" s="11" t="s">
        <v>8347</v>
      </c>
      <c r="S1954" s="21">
        <f t="shared" si="122"/>
        <v>41526.60665509259</v>
      </c>
      <c r="T1954" s="21">
        <f t="shared" si="123"/>
        <v>41563.60665509259</v>
      </c>
    </row>
    <row r="1955" spans="1:20" ht="49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 s="11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6" t="s">
        <v>8317</v>
      </c>
      <c r="R1955" s="11" t="s">
        <v>8347</v>
      </c>
      <c r="S1955" s="21">
        <f t="shared" si="122"/>
        <v>40941.199826388889</v>
      </c>
      <c r="T1955" s="21">
        <f t="shared" si="123"/>
        <v>40970.125</v>
      </c>
    </row>
    <row r="1956" spans="1:20" ht="33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 s="11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6" t="s">
        <v>8317</v>
      </c>
      <c r="R1956" s="11" t="s">
        <v>8347</v>
      </c>
      <c r="S1956" s="21">
        <f t="shared" si="122"/>
        <v>42394.580740740741</v>
      </c>
      <c r="T1956" s="21">
        <f t="shared" si="123"/>
        <v>42441.208333333328</v>
      </c>
    </row>
    <row r="1957" spans="1:20" ht="49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 s="11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6" t="s">
        <v>8317</v>
      </c>
      <c r="R1957" s="11" t="s">
        <v>8347</v>
      </c>
      <c r="S1957" s="21">
        <f t="shared" si="122"/>
        <v>41020.271770833337</v>
      </c>
      <c r="T1957" s="21">
        <f t="shared" si="123"/>
        <v>41052.791666666664</v>
      </c>
    </row>
    <row r="1958" spans="1:20" ht="49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 s="11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6" t="s">
        <v>8317</v>
      </c>
      <c r="R1958" s="11" t="s">
        <v>8347</v>
      </c>
      <c r="S1958" s="21">
        <f t="shared" si="122"/>
        <v>42067.923668981486</v>
      </c>
      <c r="T1958" s="21">
        <f t="shared" si="123"/>
        <v>42112.882002314815</v>
      </c>
    </row>
    <row r="1959" spans="1:20" ht="33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 s="11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6" t="s">
        <v>8317</v>
      </c>
      <c r="R1959" s="11" t="s">
        <v>8347</v>
      </c>
      <c r="S1959" s="21">
        <f t="shared" si="122"/>
        <v>41179.098530092589</v>
      </c>
      <c r="T1959" s="21">
        <f t="shared" si="123"/>
        <v>41209.098530092589</v>
      </c>
    </row>
    <row r="1960" spans="1:20" ht="49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 s="11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6" t="s">
        <v>8317</v>
      </c>
      <c r="R1960" s="11" t="s">
        <v>8347</v>
      </c>
      <c r="S1960" s="21">
        <f t="shared" si="122"/>
        <v>41326.987974537034</v>
      </c>
      <c r="T1960" s="21">
        <f t="shared" si="123"/>
        <v>41356.94630787037</v>
      </c>
    </row>
    <row r="1961" spans="1:20" ht="49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 s="1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6" t="s">
        <v>8317</v>
      </c>
      <c r="R1961" s="11" t="s">
        <v>8347</v>
      </c>
      <c r="S1961" s="21">
        <f t="shared" si="122"/>
        <v>41871.845601851855</v>
      </c>
      <c r="T1961" s="21">
        <f t="shared" si="123"/>
        <v>41913</v>
      </c>
    </row>
    <row r="1962" spans="1:20" ht="49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 s="11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6" t="s">
        <v>8317</v>
      </c>
      <c r="R1962" s="11" t="s">
        <v>8347</v>
      </c>
      <c r="S1962" s="21">
        <f t="shared" si="122"/>
        <v>41964.362743055557</v>
      </c>
      <c r="T1962" s="21">
        <f t="shared" si="123"/>
        <v>41994.362743055557</v>
      </c>
    </row>
    <row r="1963" spans="1:20" ht="49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 s="11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6" t="s">
        <v>8317</v>
      </c>
      <c r="R1963" s="11" t="s">
        <v>8347</v>
      </c>
      <c r="S1963" s="21">
        <f t="shared" si="122"/>
        <v>41148.194641203707</v>
      </c>
      <c r="T1963" s="21">
        <f t="shared" si="123"/>
        <v>41188.165972222225</v>
      </c>
    </row>
    <row r="1964" spans="1:20" ht="49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 s="11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6" t="s">
        <v>8317</v>
      </c>
      <c r="R1964" s="11" t="s">
        <v>8347</v>
      </c>
      <c r="S1964" s="21">
        <f t="shared" si="122"/>
        <v>41742.780509259261</v>
      </c>
      <c r="T1964" s="21">
        <f t="shared" si="123"/>
        <v>41772.780509259261</v>
      </c>
    </row>
    <row r="1965" spans="1:20" ht="49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 s="11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6" t="s">
        <v>8317</v>
      </c>
      <c r="R1965" s="11" t="s">
        <v>8347</v>
      </c>
      <c r="S1965" s="21">
        <f t="shared" si="122"/>
        <v>41863.429791666669</v>
      </c>
      <c r="T1965" s="21">
        <f t="shared" si="123"/>
        <v>41898.429791666669</v>
      </c>
    </row>
    <row r="1966" spans="1:20" ht="49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 s="11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6" t="s">
        <v>8317</v>
      </c>
      <c r="R1966" s="11" t="s">
        <v>8347</v>
      </c>
      <c r="S1966" s="21">
        <f t="shared" si="122"/>
        <v>42452.272824074069</v>
      </c>
      <c r="T1966" s="21">
        <f t="shared" si="123"/>
        <v>42482.272824074069</v>
      </c>
    </row>
    <row r="1967" spans="1:20" ht="49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 s="11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6" t="s">
        <v>8317</v>
      </c>
      <c r="R1967" s="11" t="s">
        <v>8347</v>
      </c>
      <c r="S1967" s="21">
        <f t="shared" si="122"/>
        <v>40898.089236111111</v>
      </c>
      <c r="T1967" s="21">
        <f t="shared" si="123"/>
        <v>40920.041666666664</v>
      </c>
    </row>
    <row r="1968" spans="1:20" ht="49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 s="11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6" t="s">
        <v>8317</v>
      </c>
      <c r="R1968" s="11" t="s">
        <v>8347</v>
      </c>
      <c r="S1968" s="21">
        <f t="shared" si="122"/>
        <v>41835.540486111109</v>
      </c>
      <c r="T1968" s="21">
        <f t="shared" si="123"/>
        <v>41865.540486111109</v>
      </c>
    </row>
    <row r="1969" spans="1:20" ht="49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 s="11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6" t="s">
        <v>8317</v>
      </c>
      <c r="R1969" s="11" t="s">
        <v>8347</v>
      </c>
      <c r="S1969" s="21">
        <f t="shared" si="122"/>
        <v>41730.663530092592</v>
      </c>
      <c r="T1969" s="21">
        <f t="shared" si="123"/>
        <v>41760.663530092592</v>
      </c>
    </row>
    <row r="1970" spans="1:20" ht="33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 s="11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6" t="s">
        <v>8317</v>
      </c>
      <c r="R1970" s="11" t="s">
        <v>8347</v>
      </c>
      <c r="S1970" s="21">
        <f t="shared" si="122"/>
        <v>42676.586979166663</v>
      </c>
      <c r="T1970" s="21">
        <f t="shared" si="123"/>
        <v>42707.628645833334</v>
      </c>
    </row>
    <row r="1971" spans="1:20" ht="49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 s="1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6" t="s">
        <v>8317</v>
      </c>
      <c r="R1971" s="11" t="s">
        <v>8347</v>
      </c>
      <c r="S1971" s="21">
        <f t="shared" si="122"/>
        <v>42557.792453703703</v>
      </c>
      <c r="T1971" s="21">
        <f t="shared" si="123"/>
        <v>42587.792453703703</v>
      </c>
    </row>
    <row r="1972" spans="1:20" ht="49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 s="11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6" t="s">
        <v>8317</v>
      </c>
      <c r="R1972" s="11" t="s">
        <v>8347</v>
      </c>
      <c r="S1972" s="21">
        <f t="shared" si="122"/>
        <v>41324.193298611113</v>
      </c>
      <c r="T1972" s="21">
        <f t="shared" si="123"/>
        <v>41384.151631944449</v>
      </c>
    </row>
    <row r="1973" spans="1:20" ht="49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 s="11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6" t="s">
        <v>8317</v>
      </c>
      <c r="R1973" s="11" t="s">
        <v>8347</v>
      </c>
      <c r="S1973" s="21">
        <f t="shared" si="122"/>
        <v>41561.500706018516</v>
      </c>
      <c r="T1973" s="21">
        <f t="shared" si="123"/>
        <v>41593.166666666664</v>
      </c>
    </row>
    <row r="1974" spans="1:20" ht="49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 s="11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6" t="s">
        <v>8317</v>
      </c>
      <c r="R1974" s="11" t="s">
        <v>8347</v>
      </c>
      <c r="S1974" s="21">
        <f t="shared" si="122"/>
        <v>41201.012083333335</v>
      </c>
      <c r="T1974" s="21">
        <f t="shared" si="123"/>
        <v>41231.053749999999</v>
      </c>
    </row>
    <row r="1975" spans="1:20" ht="49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 s="11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6" t="s">
        <v>8317</v>
      </c>
      <c r="R1975" s="11" t="s">
        <v>8347</v>
      </c>
      <c r="S1975" s="21">
        <f t="shared" si="122"/>
        <v>42549.722962962958</v>
      </c>
      <c r="T1975" s="21">
        <f t="shared" si="123"/>
        <v>42588.291666666672</v>
      </c>
    </row>
    <row r="1976" spans="1:20" ht="49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 s="11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6" t="s">
        <v>8317</v>
      </c>
      <c r="R1976" s="11" t="s">
        <v>8347</v>
      </c>
      <c r="S1976" s="21">
        <f t="shared" si="122"/>
        <v>41445.334131944444</v>
      </c>
      <c r="T1976" s="21">
        <f t="shared" si="123"/>
        <v>41505.334131944444</v>
      </c>
    </row>
    <row r="1977" spans="1:20" ht="33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 s="11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6" t="s">
        <v>8317</v>
      </c>
      <c r="R1977" s="11" t="s">
        <v>8347</v>
      </c>
      <c r="S1977" s="21">
        <f t="shared" si="122"/>
        <v>41313.755219907405</v>
      </c>
      <c r="T1977" s="21">
        <f t="shared" si="123"/>
        <v>41343.755219907405</v>
      </c>
    </row>
    <row r="1978" spans="1:20" ht="33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 s="11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6" t="s">
        <v>8317</v>
      </c>
      <c r="R1978" s="11" t="s">
        <v>8347</v>
      </c>
      <c r="S1978" s="21">
        <f t="shared" si="122"/>
        <v>41438.899594907409</v>
      </c>
      <c r="T1978" s="21">
        <f t="shared" si="123"/>
        <v>41468.899594907409</v>
      </c>
    </row>
    <row r="1979" spans="1:20" ht="49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 s="11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6" t="s">
        <v>8317</v>
      </c>
      <c r="R1979" s="11" t="s">
        <v>8347</v>
      </c>
      <c r="S1979" s="21">
        <f t="shared" si="122"/>
        <v>42311.216898148152</v>
      </c>
      <c r="T1979" s="21">
        <f t="shared" si="123"/>
        <v>42357.332638888889</v>
      </c>
    </row>
    <row r="1980" spans="1:20" ht="49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 s="11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6" t="s">
        <v>8317</v>
      </c>
      <c r="R1980" s="11" t="s">
        <v>8347</v>
      </c>
      <c r="S1980" s="21">
        <f t="shared" si="122"/>
        <v>41039.225601851853</v>
      </c>
      <c r="T1980" s="21">
        <f t="shared" si="123"/>
        <v>41072.291666666664</v>
      </c>
    </row>
    <row r="1981" spans="1:20" ht="33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 s="1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6" t="s">
        <v>8317</v>
      </c>
      <c r="R1981" s="11" t="s">
        <v>8347</v>
      </c>
      <c r="S1981" s="21">
        <f t="shared" si="122"/>
        <v>42290.460023148145</v>
      </c>
      <c r="T1981" s="21">
        <f t="shared" si="123"/>
        <v>42327.207638888889</v>
      </c>
    </row>
    <row r="1982" spans="1:20" ht="33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 s="11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6" t="s">
        <v>8317</v>
      </c>
      <c r="R1982" s="11" t="s">
        <v>8347</v>
      </c>
      <c r="S1982" s="21">
        <f t="shared" si="122"/>
        <v>42423.542384259257</v>
      </c>
      <c r="T1982" s="21">
        <f t="shared" si="123"/>
        <v>42463.500717592593</v>
      </c>
    </row>
    <row r="1983" spans="1:20" ht="49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 s="11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6" t="s">
        <v>8336</v>
      </c>
      <c r="R1983" s="11" t="s">
        <v>8348</v>
      </c>
      <c r="S1983" s="21">
        <f t="shared" si="122"/>
        <v>41799.725289351853</v>
      </c>
      <c r="T1983" s="21">
        <f t="shared" si="123"/>
        <v>41829.725289351853</v>
      </c>
    </row>
    <row r="1984" spans="1:20" ht="49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 s="11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6" t="s">
        <v>8336</v>
      </c>
      <c r="R1984" s="11" t="s">
        <v>8348</v>
      </c>
      <c r="S1984" s="21">
        <f t="shared" si="122"/>
        <v>42678.586655092593</v>
      </c>
      <c r="T1984" s="21">
        <f t="shared" si="123"/>
        <v>42708.628321759257</v>
      </c>
    </row>
    <row r="1985" spans="1:20" ht="49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 s="11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6" t="s">
        <v>8336</v>
      </c>
      <c r="R1985" s="11" t="s">
        <v>8348</v>
      </c>
      <c r="S1985" s="21">
        <f t="shared" si="122"/>
        <v>42593.011782407411</v>
      </c>
      <c r="T1985" s="21">
        <f t="shared" si="123"/>
        <v>42615.291666666672</v>
      </c>
    </row>
    <row r="1986" spans="1:20" ht="65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 s="11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>
        <f t="shared" si="121"/>
        <v>453.14</v>
      </c>
      <c r="Q1986" s="16" t="s">
        <v>8336</v>
      </c>
      <c r="R1986" s="11" t="s">
        <v>8348</v>
      </c>
      <c r="S1986" s="21">
        <f t="shared" si="122"/>
        <v>41913.790289351848</v>
      </c>
      <c r="T1986" s="21">
        <f t="shared" si="123"/>
        <v>41973.831956018519</v>
      </c>
    </row>
    <row r="1987" spans="1:20" ht="49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 s="11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>
        <f t="shared" ref="P1987:P2050" si="125">IFERROR(ROUND(E1987/L1987,2),0)</f>
        <v>12.75</v>
      </c>
      <c r="Q1987" s="16" t="s">
        <v>8336</v>
      </c>
      <c r="R1987" s="11" t="s">
        <v>8348</v>
      </c>
      <c r="S1987" s="21">
        <f t="shared" ref="S1987:S2050" si="126">(((J1987/60)/60)/24)+DATE(1970,1,1)</f>
        <v>42555.698738425926</v>
      </c>
      <c r="T1987" s="21">
        <f t="shared" ref="T1987:T2050" si="127">(((I1987/60)/60)/24)+DATE(1970,1,1)</f>
        <v>42584.958333333328</v>
      </c>
    </row>
    <row r="1988" spans="1:20" ht="49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 s="11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6" t="s">
        <v>8336</v>
      </c>
      <c r="R1988" s="11" t="s">
        <v>8348</v>
      </c>
      <c r="S1988" s="21">
        <f t="shared" si="126"/>
        <v>42413.433831018512</v>
      </c>
      <c r="T1988" s="21">
        <f t="shared" si="127"/>
        <v>42443.392164351855</v>
      </c>
    </row>
    <row r="1989" spans="1:20" ht="33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 s="11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6" t="s">
        <v>8336</v>
      </c>
      <c r="R1989" s="11" t="s">
        <v>8348</v>
      </c>
      <c r="S1989" s="21">
        <f t="shared" si="126"/>
        <v>42034.639768518522</v>
      </c>
      <c r="T1989" s="21">
        <f t="shared" si="127"/>
        <v>42064.639768518522</v>
      </c>
    </row>
    <row r="1990" spans="1:20" ht="21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 s="11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6" t="s">
        <v>8336</v>
      </c>
      <c r="R1990" s="11" t="s">
        <v>8348</v>
      </c>
      <c r="S1990" s="21">
        <f t="shared" si="126"/>
        <v>42206.763217592597</v>
      </c>
      <c r="T1990" s="21">
        <f t="shared" si="127"/>
        <v>42236.763217592597</v>
      </c>
    </row>
    <row r="1991" spans="1:20" ht="49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 s="1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6" t="s">
        <v>8336</v>
      </c>
      <c r="R1991" s="11" t="s">
        <v>8348</v>
      </c>
      <c r="S1991" s="21">
        <f t="shared" si="126"/>
        <v>42685.680648148147</v>
      </c>
      <c r="T1991" s="21">
        <f t="shared" si="127"/>
        <v>42715.680648148147</v>
      </c>
    </row>
    <row r="1992" spans="1:20" ht="49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 s="11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6" t="s">
        <v>8336</v>
      </c>
      <c r="R1992" s="11" t="s">
        <v>8348</v>
      </c>
      <c r="S1992" s="21">
        <f t="shared" si="126"/>
        <v>42398.195972222224</v>
      </c>
      <c r="T1992" s="21">
        <f t="shared" si="127"/>
        <v>42413.195972222224</v>
      </c>
    </row>
    <row r="1993" spans="1:20" ht="33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 s="11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6" t="s">
        <v>8336</v>
      </c>
      <c r="R1993" s="11" t="s">
        <v>8348</v>
      </c>
      <c r="S1993" s="21">
        <f t="shared" si="126"/>
        <v>42167.89335648148</v>
      </c>
      <c r="T1993" s="21">
        <f t="shared" si="127"/>
        <v>42188.89335648148</v>
      </c>
    </row>
    <row r="1994" spans="1:20" ht="33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 s="11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6" t="s">
        <v>8336</v>
      </c>
      <c r="R1994" s="11" t="s">
        <v>8348</v>
      </c>
      <c r="S1994" s="21">
        <f t="shared" si="126"/>
        <v>42023.143414351856</v>
      </c>
      <c r="T1994" s="21">
        <f t="shared" si="127"/>
        <v>42053.143414351856</v>
      </c>
    </row>
    <row r="1995" spans="1:20" ht="49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 s="11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6" t="s">
        <v>8336</v>
      </c>
      <c r="R1995" s="11" t="s">
        <v>8348</v>
      </c>
      <c r="S1995" s="21">
        <f t="shared" si="126"/>
        <v>42329.58839120371</v>
      </c>
      <c r="T1995" s="21">
        <f t="shared" si="127"/>
        <v>42359.58839120371</v>
      </c>
    </row>
    <row r="1996" spans="1:20" ht="49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 s="11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6" t="s">
        <v>8336</v>
      </c>
      <c r="R1996" s="11" t="s">
        <v>8348</v>
      </c>
      <c r="S1996" s="21">
        <f t="shared" si="126"/>
        <v>42651.006273148145</v>
      </c>
      <c r="T1996" s="21">
        <f t="shared" si="127"/>
        <v>42711.047939814816</v>
      </c>
    </row>
    <row r="1997" spans="1:20" ht="49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 s="11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6" t="s">
        <v>8336</v>
      </c>
      <c r="R1997" s="11" t="s">
        <v>8348</v>
      </c>
      <c r="S1997" s="21">
        <f t="shared" si="126"/>
        <v>42181.902037037042</v>
      </c>
      <c r="T1997" s="21">
        <f t="shared" si="127"/>
        <v>42201.902037037042</v>
      </c>
    </row>
    <row r="1998" spans="1:20" ht="49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 s="11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6" t="s">
        <v>8336</v>
      </c>
      <c r="R1998" s="11" t="s">
        <v>8348</v>
      </c>
      <c r="S1998" s="21">
        <f t="shared" si="126"/>
        <v>41800.819571759261</v>
      </c>
      <c r="T1998" s="21">
        <f t="shared" si="127"/>
        <v>41830.819571759261</v>
      </c>
    </row>
    <row r="1999" spans="1:20" ht="49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 s="11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6" t="s">
        <v>8336</v>
      </c>
      <c r="R1999" s="11" t="s">
        <v>8348</v>
      </c>
      <c r="S1999" s="21">
        <f t="shared" si="126"/>
        <v>41847.930694444447</v>
      </c>
      <c r="T1999" s="21">
        <f t="shared" si="127"/>
        <v>41877.930694444447</v>
      </c>
    </row>
    <row r="2000" spans="1:20" ht="49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 s="11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6" t="s">
        <v>8336</v>
      </c>
      <c r="R2000" s="11" t="s">
        <v>8348</v>
      </c>
      <c r="S2000" s="21">
        <f t="shared" si="126"/>
        <v>41807.118495370371</v>
      </c>
      <c r="T2000" s="21">
        <f t="shared" si="127"/>
        <v>41852.118495370371</v>
      </c>
    </row>
    <row r="2001" spans="1:20" ht="49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 s="1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6" t="s">
        <v>8336</v>
      </c>
      <c r="R2001" s="11" t="s">
        <v>8348</v>
      </c>
      <c r="S2001" s="21">
        <f t="shared" si="126"/>
        <v>41926.482731481483</v>
      </c>
      <c r="T2001" s="21">
        <f t="shared" si="127"/>
        <v>41956.524398148147</v>
      </c>
    </row>
    <row r="2002" spans="1:20" ht="49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 s="11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6" t="s">
        <v>8336</v>
      </c>
      <c r="R2002" s="11" t="s">
        <v>8348</v>
      </c>
      <c r="S2002" s="21">
        <f t="shared" si="126"/>
        <v>42345.951539351852</v>
      </c>
      <c r="T2002" s="21">
        <f t="shared" si="127"/>
        <v>42375.951539351852</v>
      </c>
    </row>
    <row r="2003" spans="1:20" ht="33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 s="11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6" t="s">
        <v>8317</v>
      </c>
      <c r="R2003" s="11" t="s">
        <v>8347</v>
      </c>
      <c r="S2003" s="21">
        <f t="shared" si="126"/>
        <v>42136.209675925929</v>
      </c>
      <c r="T2003" s="21">
        <f t="shared" si="127"/>
        <v>42167.833333333328</v>
      </c>
    </row>
    <row r="2004" spans="1:20" ht="49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 s="11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6" t="s">
        <v>8317</v>
      </c>
      <c r="R2004" s="11" t="s">
        <v>8347</v>
      </c>
      <c r="S2004" s="21">
        <f t="shared" si="126"/>
        <v>42728.71230324074</v>
      </c>
      <c r="T2004" s="21">
        <f t="shared" si="127"/>
        <v>42758.71230324074</v>
      </c>
    </row>
    <row r="2005" spans="1:20" ht="65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 s="11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6" t="s">
        <v>8317</v>
      </c>
      <c r="R2005" s="11" t="s">
        <v>8347</v>
      </c>
      <c r="S2005" s="21">
        <f t="shared" si="126"/>
        <v>40347.125601851854</v>
      </c>
      <c r="T2005" s="21">
        <f t="shared" si="127"/>
        <v>40361.958333333336</v>
      </c>
    </row>
    <row r="2006" spans="1:20" ht="49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 s="11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6" t="s">
        <v>8317</v>
      </c>
      <c r="R2006" s="11" t="s">
        <v>8347</v>
      </c>
      <c r="S2006" s="21">
        <f t="shared" si="126"/>
        <v>41800.604895833334</v>
      </c>
      <c r="T2006" s="21">
        <f t="shared" si="127"/>
        <v>41830.604895833334</v>
      </c>
    </row>
    <row r="2007" spans="1:20" ht="49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 s="11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6" t="s">
        <v>8317</v>
      </c>
      <c r="R2007" s="11" t="s">
        <v>8347</v>
      </c>
      <c r="S2007" s="21">
        <f t="shared" si="126"/>
        <v>41535.812708333331</v>
      </c>
      <c r="T2007" s="21">
        <f t="shared" si="127"/>
        <v>41563.165972222225</v>
      </c>
    </row>
    <row r="2008" spans="1:20" ht="49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 s="11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6" t="s">
        <v>8317</v>
      </c>
      <c r="R2008" s="11" t="s">
        <v>8347</v>
      </c>
      <c r="S2008" s="21">
        <f t="shared" si="126"/>
        <v>41941.500520833331</v>
      </c>
      <c r="T2008" s="21">
        <f t="shared" si="127"/>
        <v>41976.542187500003</v>
      </c>
    </row>
    <row r="2009" spans="1:20" ht="49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 s="11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6" t="s">
        <v>8317</v>
      </c>
      <c r="R2009" s="11" t="s">
        <v>8347</v>
      </c>
      <c r="S2009" s="21">
        <f t="shared" si="126"/>
        <v>40347.837800925925</v>
      </c>
      <c r="T2009" s="21">
        <f t="shared" si="127"/>
        <v>40414.166666666664</v>
      </c>
    </row>
    <row r="2010" spans="1:20" ht="49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 s="11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6" t="s">
        <v>8317</v>
      </c>
      <c r="R2010" s="11" t="s">
        <v>8347</v>
      </c>
      <c r="S2010" s="21">
        <f t="shared" si="126"/>
        <v>40761.604421296295</v>
      </c>
      <c r="T2010" s="21">
        <f t="shared" si="127"/>
        <v>40805.604421296295</v>
      </c>
    </row>
    <row r="2011" spans="1:20" ht="49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 s="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6" t="s">
        <v>8317</v>
      </c>
      <c r="R2011" s="11" t="s">
        <v>8347</v>
      </c>
      <c r="S2011" s="21">
        <f t="shared" si="126"/>
        <v>42661.323414351849</v>
      </c>
      <c r="T2011" s="21">
        <f t="shared" si="127"/>
        <v>42697.365081018521</v>
      </c>
    </row>
    <row r="2012" spans="1:20" ht="33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 s="11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6" t="s">
        <v>8317</v>
      </c>
      <c r="R2012" s="11" t="s">
        <v>8347</v>
      </c>
      <c r="S2012" s="21">
        <f t="shared" si="126"/>
        <v>42570.996423611112</v>
      </c>
      <c r="T2012" s="21">
        <f t="shared" si="127"/>
        <v>42600.996423611112</v>
      </c>
    </row>
    <row r="2013" spans="1:20" ht="49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 s="11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6" t="s">
        <v>8317</v>
      </c>
      <c r="R2013" s="11" t="s">
        <v>8347</v>
      </c>
      <c r="S2013" s="21">
        <f t="shared" si="126"/>
        <v>42347.358483796299</v>
      </c>
      <c r="T2013" s="21">
        <f t="shared" si="127"/>
        <v>42380.958333333328</v>
      </c>
    </row>
    <row r="2014" spans="1:20" ht="49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 s="11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6" t="s">
        <v>8317</v>
      </c>
      <c r="R2014" s="11" t="s">
        <v>8347</v>
      </c>
      <c r="S2014" s="21">
        <f t="shared" si="126"/>
        <v>42010.822233796294</v>
      </c>
      <c r="T2014" s="21">
        <f t="shared" si="127"/>
        <v>42040.822233796294</v>
      </c>
    </row>
    <row r="2015" spans="1:20" ht="49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 s="11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6" t="s">
        <v>8317</v>
      </c>
      <c r="R2015" s="11" t="s">
        <v>8347</v>
      </c>
      <c r="S2015" s="21">
        <f t="shared" si="126"/>
        <v>42499.960810185185</v>
      </c>
      <c r="T2015" s="21">
        <f t="shared" si="127"/>
        <v>42559.960810185185</v>
      </c>
    </row>
    <row r="2016" spans="1:20" ht="49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 s="11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6" t="s">
        <v>8317</v>
      </c>
      <c r="R2016" s="11" t="s">
        <v>8347</v>
      </c>
      <c r="S2016" s="21">
        <f t="shared" si="126"/>
        <v>41324.214571759258</v>
      </c>
      <c r="T2016" s="21">
        <f t="shared" si="127"/>
        <v>41358.172905092593</v>
      </c>
    </row>
    <row r="2017" spans="1:20" ht="49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 s="11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6" t="s">
        <v>8317</v>
      </c>
      <c r="R2017" s="11" t="s">
        <v>8347</v>
      </c>
      <c r="S2017" s="21">
        <f t="shared" si="126"/>
        <v>40765.876886574071</v>
      </c>
      <c r="T2017" s="21">
        <f t="shared" si="127"/>
        <v>40795.876886574071</v>
      </c>
    </row>
    <row r="2018" spans="1:20" ht="33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 s="11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6" t="s">
        <v>8317</v>
      </c>
      <c r="R2018" s="11" t="s">
        <v>8347</v>
      </c>
      <c r="S2018" s="21">
        <f t="shared" si="126"/>
        <v>41312.88077546296</v>
      </c>
      <c r="T2018" s="21">
        <f t="shared" si="127"/>
        <v>41342.88077546296</v>
      </c>
    </row>
    <row r="2019" spans="1:20" ht="49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 s="11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6" t="s">
        <v>8317</v>
      </c>
      <c r="R2019" s="11" t="s">
        <v>8347</v>
      </c>
      <c r="S2019" s="21">
        <f t="shared" si="126"/>
        <v>40961.057349537034</v>
      </c>
      <c r="T2019" s="21">
        <f t="shared" si="127"/>
        <v>40992.166666666664</v>
      </c>
    </row>
    <row r="2020" spans="1:20" ht="49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 s="11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6" t="s">
        <v>8317</v>
      </c>
      <c r="R2020" s="11" t="s">
        <v>8347</v>
      </c>
      <c r="S2020" s="21">
        <f t="shared" si="126"/>
        <v>42199.365844907406</v>
      </c>
      <c r="T2020" s="21">
        <f t="shared" si="127"/>
        <v>42229.365844907406</v>
      </c>
    </row>
    <row r="2021" spans="1:20" ht="49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 s="1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6" t="s">
        <v>8317</v>
      </c>
      <c r="R2021" s="11" t="s">
        <v>8347</v>
      </c>
      <c r="S2021" s="21">
        <f t="shared" si="126"/>
        <v>42605.70857638889</v>
      </c>
      <c r="T2021" s="21">
        <f t="shared" si="127"/>
        <v>42635.70857638889</v>
      </c>
    </row>
    <row r="2022" spans="1:20" ht="49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 s="11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6" t="s">
        <v>8317</v>
      </c>
      <c r="R2022" s="11" t="s">
        <v>8347</v>
      </c>
      <c r="S2022" s="21">
        <f t="shared" si="126"/>
        <v>41737.097499999996</v>
      </c>
      <c r="T2022" s="21">
        <f t="shared" si="127"/>
        <v>41773.961111111108</v>
      </c>
    </row>
    <row r="2023" spans="1:20" ht="49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 s="11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6" t="s">
        <v>8317</v>
      </c>
      <c r="R2023" s="11" t="s">
        <v>8347</v>
      </c>
      <c r="S2023" s="21">
        <f t="shared" si="126"/>
        <v>41861.070567129631</v>
      </c>
      <c r="T2023" s="21">
        <f t="shared" si="127"/>
        <v>41906.070567129631</v>
      </c>
    </row>
    <row r="2024" spans="1:20" ht="49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 s="11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6" t="s">
        <v>8317</v>
      </c>
      <c r="R2024" s="11" t="s">
        <v>8347</v>
      </c>
      <c r="S2024" s="21">
        <f t="shared" si="126"/>
        <v>42502.569120370375</v>
      </c>
      <c r="T2024" s="21">
        <f t="shared" si="127"/>
        <v>42532.569120370375</v>
      </c>
    </row>
    <row r="2025" spans="1:20" ht="49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 s="11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6" t="s">
        <v>8317</v>
      </c>
      <c r="R2025" s="11" t="s">
        <v>8347</v>
      </c>
      <c r="S2025" s="21">
        <f t="shared" si="126"/>
        <v>42136.420752314814</v>
      </c>
      <c r="T2025" s="21">
        <f t="shared" si="127"/>
        <v>42166.420752314814</v>
      </c>
    </row>
    <row r="2026" spans="1:20" ht="49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 s="11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6" t="s">
        <v>8317</v>
      </c>
      <c r="R2026" s="11" t="s">
        <v>8347</v>
      </c>
      <c r="S2026" s="21">
        <f t="shared" si="126"/>
        <v>41099.966944444444</v>
      </c>
      <c r="T2026" s="21">
        <f t="shared" si="127"/>
        <v>41134.125</v>
      </c>
    </row>
    <row r="2027" spans="1:20" ht="49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 s="11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6" t="s">
        <v>8317</v>
      </c>
      <c r="R2027" s="11" t="s">
        <v>8347</v>
      </c>
      <c r="S2027" s="21">
        <f t="shared" si="126"/>
        <v>42136.184560185182</v>
      </c>
      <c r="T2027" s="21">
        <f t="shared" si="127"/>
        <v>42166.184560185182</v>
      </c>
    </row>
    <row r="2028" spans="1:20" ht="33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 s="11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6" t="s">
        <v>8317</v>
      </c>
      <c r="R2028" s="11" t="s">
        <v>8347</v>
      </c>
      <c r="S2028" s="21">
        <f t="shared" si="126"/>
        <v>41704.735937500001</v>
      </c>
      <c r="T2028" s="21">
        <f t="shared" si="127"/>
        <v>41750.165972222225</v>
      </c>
    </row>
    <row r="2029" spans="1:20" ht="49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 s="11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6" t="s">
        <v>8317</v>
      </c>
      <c r="R2029" s="11" t="s">
        <v>8347</v>
      </c>
      <c r="S2029" s="21">
        <f t="shared" si="126"/>
        <v>42048.813877314817</v>
      </c>
      <c r="T2029" s="21">
        <f t="shared" si="127"/>
        <v>42093.772210648152</v>
      </c>
    </row>
    <row r="2030" spans="1:20" ht="33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 s="11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6" t="s">
        <v>8317</v>
      </c>
      <c r="R2030" s="11" t="s">
        <v>8347</v>
      </c>
      <c r="S2030" s="21">
        <f t="shared" si="126"/>
        <v>40215.919050925928</v>
      </c>
      <c r="T2030" s="21">
        <f t="shared" si="127"/>
        <v>40252.913194444445</v>
      </c>
    </row>
    <row r="2031" spans="1:20" ht="33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 s="1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6" t="s">
        <v>8317</v>
      </c>
      <c r="R2031" s="11" t="s">
        <v>8347</v>
      </c>
      <c r="S2031" s="21">
        <f t="shared" si="126"/>
        <v>41848.021770833337</v>
      </c>
      <c r="T2031" s="21">
        <f t="shared" si="127"/>
        <v>41878.021770833337</v>
      </c>
    </row>
    <row r="2032" spans="1:20" ht="49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 s="11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6" t="s">
        <v>8317</v>
      </c>
      <c r="R2032" s="11" t="s">
        <v>8347</v>
      </c>
      <c r="S2032" s="21">
        <f t="shared" si="126"/>
        <v>41212.996481481481</v>
      </c>
      <c r="T2032" s="21">
        <f t="shared" si="127"/>
        <v>41242.996481481481</v>
      </c>
    </row>
    <row r="2033" spans="1:20" ht="33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 s="11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6" t="s">
        <v>8317</v>
      </c>
      <c r="R2033" s="11" t="s">
        <v>8347</v>
      </c>
      <c r="S2033" s="21">
        <f t="shared" si="126"/>
        <v>41975.329317129625</v>
      </c>
      <c r="T2033" s="21">
        <f t="shared" si="127"/>
        <v>42013.041666666672</v>
      </c>
    </row>
    <row r="2034" spans="1:20" ht="49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 s="11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6" t="s">
        <v>8317</v>
      </c>
      <c r="R2034" s="11" t="s">
        <v>8347</v>
      </c>
      <c r="S2034" s="21">
        <f t="shared" si="126"/>
        <v>42689.565671296295</v>
      </c>
      <c r="T2034" s="21">
        <f t="shared" si="127"/>
        <v>42719.208333333328</v>
      </c>
    </row>
    <row r="2035" spans="1:20" ht="49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 s="11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6" t="s">
        <v>8317</v>
      </c>
      <c r="R2035" s="11" t="s">
        <v>8347</v>
      </c>
      <c r="S2035" s="21">
        <f t="shared" si="126"/>
        <v>41725.082384259258</v>
      </c>
      <c r="T2035" s="21">
        <f t="shared" si="127"/>
        <v>41755.082384259258</v>
      </c>
    </row>
    <row r="2036" spans="1:20" ht="49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 s="11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6" t="s">
        <v>8317</v>
      </c>
      <c r="R2036" s="11" t="s">
        <v>8347</v>
      </c>
      <c r="S2036" s="21">
        <f t="shared" si="126"/>
        <v>42076.130011574074</v>
      </c>
      <c r="T2036" s="21">
        <f t="shared" si="127"/>
        <v>42131.290277777778</v>
      </c>
    </row>
    <row r="2037" spans="1:20" ht="49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 s="11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6" t="s">
        <v>8317</v>
      </c>
      <c r="R2037" s="11" t="s">
        <v>8347</v>
      </c>
      <c r="S2037" s="21">
        <f t="shared" si="126"/>
        <v>42311.625081018516</v>
      </c>
      <c r="T2037" s="21">
        <f t="shared" si="127"/>
        <v>42357.041666666672</v>
      </c>
    </row>
    <row r="2038" spans="1:20" ht="49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 s="11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6" t="s">
        <v>8317</v>
      </c>
      <c r="R2038" s="11" t="s">
        <v>8347</v>
      </c>
      <c r="S2038" s="21">
        <f t="shared" si="126"/>
        <v>41738.864803240744</v>
      </c>
      <c r="T2038" s="21">
        <f t="shared" si="127"/>
        <v>41768.864803240744</v>
      </c>
    </row>
    <row r="2039" spans="1:20" ht="49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 s="11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6" t="s">
        <v>8317</v>
      </c>
      <c r="R2039" s="11" t="s">
        <v>8347</v>
      </c>
      <c r="S2039" s="21">
        <f t="shared" si="126"/>
        <v>41578.210104166668</v>
      </c>
      <c r="T2039" s="21">
        <f t="shared" si="127"/>
        <v>41638.251770833333</v>
      </c>
    </row>
    <row r="2040" spans="1:20" ht="49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 s="11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6" t="s">
        <v>8317</v>
      </c>
      <c r="R2040" s="11" t="s">
        <v>8347</v>
      </c>
      <c r="S2040" s="21">
        <f t="shared" si="126"/>
        <v>41424.27107638889</v>
      </c>
      <c r="T2040" s="21">
        <f t="shared" si="127"/>
        <v>41456.75</v>
      </c>
    </row>
    <row r="2041" spans="1:20" ht="33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 s="1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6" t="s">
        <v>8317</v>
      </c>
      <c r="R2041" s="11" t="s">
        <v>8347</v>
      </c>
      <c r="S2041" s="21">
        <f t="shared" si="126"/>
        <v>42675.438946759255</v>
      </c>
      <c r="T2041" s="21">
        <f t="shared" si="127"/>
        <v>42705.207638888889</v>
      </c>
    </row>
    <row r="2042" spans="1:20" ht="33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 s="11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6" t="s">
        <v>8317</v>
      </c>
      <c r="R2042" s="11" t="s">
        <v>8347</v>
      </c>
      <c r="S2042" s="21">
        <f t="shared" si="126"/>
        <v>41578.927118055559</v>
      </c>
      <c r="T2042" s="21">
        <f t="shared" si="127"/>
        <v>41593.968784722223</v>
      </c>
    </row>
    <row r="2043" spans="1:20" ht="49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 s="11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6" t="s">
        <v>8317</v>
      </c>
      <c r="R2043" s="11" t="s">
        <v>8347</v>
      </c>
      <c r="S2043" s="21">
        <f t="shared" si="126"/>
        <v>42654.525775462964</v>
      </c>
      <c r="T2043" s="21">
        <f t="shared" si="127"/>
        <v>42684.567442129628</v>
      </c>
    </row>
    <row r="2044" spans="1:20" ht="49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 s="11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6" t="s">
        <v>8317</v>
      </c>
      <c r="R2044" s="11" t="s">
        <v>8347</v>
      </c>
      <c r="S2044" s="21">
        <f t="shared" si="126"/>
        <v>42331.708032407405</v>
      </c>
      <c r="T2044" s="21">
        <f t="shared" si="127"/>
        <v>42391.708032407405</v>
      </c>
    </row>
    <row r="2045" spans="1:20" ht="49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 s="11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6" t="s">
        <v>8317</v>
      </c>
      <c r="R2045" s="11" t="s">
        <v>8347</v>
      </c>
      <c r="S2045" s="21">
        <f t="shared" si="126"/>
        <v>42661.176817129628</v>
      </c>
      <c r="T2045" s="21">
        <f t="shared" si="127"/>
        <v>42715.207638888889</v>
      </c>
    </row>
    <row r="2046" spans="1:20" ht="49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 s="11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6" t="s">
        <v>8317</v>
      </c>
      <c r="R2046" s="11" t="s">
        <v>8347</v>
      </c>
      <c r="S2046" s="21">
        <f t="shared" si="126"/>
        <v>42138.684189814812</v>
      </c>
      <c r="T2046" s="21">
        <f t="shared" si="127"/>
        <v>42168.684189814812</v>
      </c>
    </row>
    <row r="2047" spans="1:20" ht="49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 s="11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6" t="s">
        <v>8317</v>
      </c>
      <c r="R2047" s="11" t="s">
        <v>8347</v>
      </c>
      <c r="S2047" s="21">
        <f t="shared" si="126"/>
        <v>41069.088506944441</v>
      </c>
      <c r="T2047" s="21">
        <f t="shared" si="127"/>
        <v>41099.088506944441</v>
      </c>
    </row>
    <row r="2048" spans="1:20" ht="49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 s="11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6" t="s">
        <v>8317</v>
      </c>
      <c r="R2048" s="11" t="s">
        <v>8347</v>
      </c>
      <c r="S2048" s="21">
        <f t="shared" si="126"/>
        <v>41387.171805555554</v>
      </c>
      <c r="T2048" s="21">
        <f t="shared" si="127"/>
        <v>41417.171805555554</v>
      </c>
    </row>
    <row r="2049" spans="1:20" ht="49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 s="11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6" t="s">
        <v>8317</v>
      </c>
      <c r="R2049" s="11" t="s">
        <v>8347</v>
      </c>
      <c r="S2049" s="21">
        <f t="shared" si="126"/>
        <v>42081.903587962966</v>
      </c>
      <c r="T2049" s="21">
        <f t="shared" si="127"/>
        <v>42111</v>
      </c>
    </row>
    <row r="2050" spans="1:20" ht="49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 s="11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>
        <f t="shared" si="125"/>
        <v>91.83</v>
      </c>
      <c r="Q2050" s="16" t="s">
        <v>8317</v>
      </c>
      <c r="R2050" s="11" t="s">
        <v>8347</v>
      </c>
      <c r="S2050" s="21">
        <f t="shared" si="126"/>
        <v>41387.651516203703</v>
      </c>
      <c r="T2050" s="21">
        <f t="shared" si="127"/>
        <v>41417.651516203703</v>
      </c>
    </row>
    <row r="2051" spans="1:20" ht="21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 s="1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>
        <f t="shared" ref="P2051:P2114" si="129">IFERROR(ROUND(E2051/L2051,2),0)</f>
        <v>80.989999999999995</v>
      </c>
      <c r="Q2051" s="16" t="s">
        <v>8317</v>
      </c>
      <c r="R2051" s="11" t="s">
        <v>8347</v>
      </c>
      <c r="S2051" s="21">
        <f t="shared" ref="S2051:S2114" si="130">(((J2051/60)/60)/24)+DATE(1970,1,1)</f>
        <v>41575.527349537035</v>
      </c>
      <c r="T2051" s="21">
        <f t="shared" ref="T2051:T2114" si="131">(((I2051/60)/60)/24)+DATE(1970,1,1)</f>
        <v>41610.957638888889</v>
      </c>
    </row>
    <row r="2052" spans="1:20" ht="49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 s="11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6" t="s">
        <v>8317</v>
      </c>
      <c r="R2052" s="11" t="s">
        <v>8347</v>
      </c>
      <c r="S2052" s="21">
        <f t="shared" si="130"/>
        <v>42115.071504629625</v>
      </c>
      <c r="T2052" s="21">
        <f t="shared" si="131"/>
        <v>42155.071504629625</v>
      </c>
    </row>
    <row r="2053" spans="1:20" ht="49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 s="11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6" t="s">
        <v>8317</v>
      </c>
      <c r="R2053" s="11" t="s">
        <v>8347</v>
      </c>
      <c r="S2053" s="21">
        <f t="shared" si="130"/>
        <v>41604.022418981483</v>
      </c>
      <c r="T2053" s="21">
        <f t="shared" si="131"/>
        <v>41634.022418981483</v>
      </c>
    </row>
    <row r="2054" spans="1:20" ht="49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 s="11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6" t="s">
        <v>8317</v>
      </c>
      <c r="R2054" s="11" t="s">
        <v>8347</v>
      </c>
      <c r="S2054" s="21">
        <f t="shared" si="130"/>
        <v>42375.08394675926</v>
      </c>
      <c r="T2054" s="21">
        <f t="shared" si="131"/>
        <v>42420.08394675926</v>
      </c>
    </row>
    <row r="2055" spans="1:20" ht="49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 s="11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6" t="s">
        <v>8317</v>
      </c>
      <c r="R2055" s="11" t="s">
        <v>8347</v>
      </c>
      <c r="S2055" s="21">
        <f t="shared" si="130"/>
        <v>42303.617488425924</v>
      </c>
      <c r="T2055" s="21">
        <f t="shared" si="131"/>
        <v>42333.659155092595</v>
      </c>
    </row>
    <row r="2056" spans="1:20" ht="49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 s="11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6" t="s">
        <v>8317</v>
      </c>
      <c r="R2056" s="11" t="s">
        <v>8347</v>
      </c>
      <c r="S2056" s="21">
        <f t="shared" si="130"/>
        <v>41731.520949074074</v>
      </c>
      <c r="T2056" s="21">
        <f t="shared" si="131"/>
        <v>41761.520949074074</v>
      </c>
    </row>
    <row r="2057" spans="1:20" ht="49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 s="11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6" t="s">
        <v>8317</v>
      </c>
      <c r="R2057" s="11" t="s">
        <v>8347</v>
      </c>
      <c r="S2057" s="21">
        <f t="shared" si="130"/>
        <v>41946.674108796295</v>
      </c>
      <c r="T2057" s="21">
        <f t="shared" si="131"/>
        <v>41976.166666666672</v>
      </c>
    </row>
    <row r="2058" spans="1:20" ht="49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 s="11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6" t="s">
        <v>8317</v>
      </c>
      <c r="R2058" s="11" t="s">
        <v>8347</v>
      </c>
      <c r="S2058" s="21">
        <f t="shared" si="130"/>
        <v>41351.76090277778</v>
      </c>
      <c r="T2058" s="21">
        <f t="shared" si="131"/>
        <v>41381.76090277778</v>
      </c>
    </row>
    <row r="2059" spans="1:20" ht="49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 s="11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6" t="s">
        <v>8317</v>
      </c>
      <c r="R2059" s="11" t="s">
        <v>8347</v>
      </c>
      <c r="S2059" s="21">
        <f t="shared" si="130"/>
        <v>42396.494583333333</v>
      </c>
      <c r="T2059" s="21">
        <f t="shared" si="131"/>
        <v>42426.494583333333</v>
      </c>
    </row>
    <row r="2060" spans="1:20" ht="33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 s="11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6" t="s">
        <v>8317</v>
      </c>
      <c r="R2060" s="11" t="s">
        <v>8347</v>
      </c>
      <c r="S2060" s="21">
        <f t="shared" si="130"/>
        <v>42026.370717592596</v>
      </c>
      <c r="T2060" s="21">
        <f t="shared" si="131"/>
        <v>42065.833333333328</v>
      </c>
    </row>
    <row r="2061" spans="1:20" ht="49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 s="1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6" t="s">
        <v>8317</v>
      </c>
      <c r="R2061" s="11" t="s">
        <v>8347</v>
      </c>
      <c r="S2061" s="21">
        <f t="shared" si="130"/>
        <v>42361.602476851855</v>
      </c>
      <c r="T2061" s="21">
        <f t="shared" si="131"/>
        <v>42400.915972222225</v>
      </c>
    </row>
    <row r="2062" spans="1:20" ht="49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 s="11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6" t="s">
        <v>8317</v>
      </c>
      <c r="R2062" s="11" t="s">
        <v>8347</v>
      </c>
      <c r="S2062" s="21">
        <f t="shared" si="130"/>
        <v>41783.642939814818</v>
      </c>
      <c r="T2062" s="21">
        <f t="shared" si="131"/>
        <v>41843.642939814818</v>
      </c>
    </row>
    <row r="2063" spans="1:20" ht="49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 s="11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6" t="s">
        <v>8317</v>
      </c>
      <c r="R2063" s="11" t="s">
        <v>8347</v>
      </c>
      <c r="S2063" s="21">
        <f t="shared" si="130"/>
        <v>42705.764513888891</v>
      </c>
      <c r="T2063" s="21">
        <f t="shared" si="131"/>
        <v>42735.764513888891</v>
      </c>
    </row>
    <row r="2064" spans="1:20" ht="49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 s="11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6" t="s">
        <v>8317</v>
      </c>
      <c r="R2064" s="11" t="s">
        <v>8347</v>
      </c>
      <c r="S2064" s="21">
        <f t="shared" si="130"/>
        <v>42423.3830787037</v>
      </c>
      <c r="T2064" s="21">
        <f t="shared" si="131"/>
        <v>42453.341412037036</v>
      </c>
    </row>
    <row r="2065" spans="1:20" ht="33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 s="11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6" t="s">
        <v>8317</v>
      </c>
      <c r="R2065" s="11" t="s">
        <v>8347</v>
      </c>
      <c r="S2065" s="21">
        <f t="shared" si="130"/>
        <v>42472.73265046296</v>
      </c>
      <c r="T2065" s="21">
        <f t="shared" si="131"/>
        <v>42505.73265046296</v>
      </c>
    </row>
    <row r="2066" spans="1:20" ht="49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 s="11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6" t="s">
        <v>8317</v>
      </c>
      <c r="R2066" s="11" t="s">
        <v>8347</v>
      </c>
      <c r="S2066" s="21">
        <f t="shared" si="130"/>
        <v>41389.364849537036</v>
      </c>
      <c r="T2066" s="21">
        <f t="shared" si="131"/>
        <v>41425.5</v>
      </c>
    </row>
    <row r="2067" spans="1:20" ht="49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 s="11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6" t="s">
        <v>8317</v>
      </c>
      <c r="R2067" s="11" t="s">
        <v>8347</v>
      </c>
      <c r="S2067" s="21">
        <f t="shared" si="130"/>
        <v>41603.333668981482</v>
      </c>
      <c r="T2067" s="21">
        <f t="shared" si="131"/>
        <v>41633.333668981482</v>
      </c>
    </row>
    <row r="2068" spans="1:20" ht="49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 s="11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6" t="s">
        <v>8317</v>
      </c>
      <c r="R2068" s="11" t="s">
        <v>8347</v>
      </c>
      <c r="S2068" s="21">
        <f t="shared" si="130"/>
        <v>41844.771793981483</v>
      </c>
      <c r="T2068" s="21">
        <f t="shared" si="131"/>
        <v>41874.771793981483</v>
      </c>
    </row>
    <row r="2069" spans="1:20" ht="49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 s="11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6" t="s">
        <v>8317</v>
      </c>
      <c r="R2069" s="11" t="s">
        <v>8347</v>
      </c>
      <c r="S2069" s="21">
        <f t="shared" si="130"/>
        <v>42115.853888888887</v>
      </c>
      <c r="T2069" s="21">
        <f t="shared" si="131"/>
        <v>42148.853888888887</v>
      </c>
    </row>
    <row r="2070" spans="1:20" ht="49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 s="11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6" t="s">
        <v>8317</v>
      </c>
      <c r="R2070" s="11" t="s">
        <v>8347</v>
      </c>
      <c r="S2070" s="21">
        <f t="shared" si="130"/>
        <v>42633.841608796298</v>
      </c>
      <c r="T2070" s="21">
        <f t="shared" si="131"/>
        <v>42663.841608796298</v>
      </c>
    </row>
    <row r="2071" spans="1:20" ht="49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 s="1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6" t="s">
        <v>8317</v>
      </c>
      <c r="R2071" s="11" t="s">
        <v>8347</v>
      </c>
      <c r="S2071" s="21">
        <f t="shared" si="130"/>
        <v>42340.972118055557</v>
      </c>
      <c r="T2071" s="21">
        <f t="shared" si="131"/>
        <v>42371.972118055557</v>
      </c>
    </row>
    <row r="2072" spans="1:20" ht="49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 s="11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6" t="s">
        <v>8317</v>
      </c>
      <c r="R2072" s="11" t="s">
        <v>8347</v>
      </c>
      <c r="S2072" s="21">
        <f t="shared" si="130"/>
        <v>42519.6565162037</v>
      </c>
      <c r="T2072" s="21">
        <f t="shared" si="131"/>
        <v>42549.6565162037</v>
      </c>
    </row>
    <row r="2073" spans="1:20" ht="49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 s="11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6" t="s">
        <v>8317</v>
      </c>
      <c r="R2073" s="11" t="s">
        <v>8347</v>
      </c>
      <c r="S2073" s="21">
        <f t="shared" si="130"/>
        <v>42600.278749999998</v>
      </c>
      <c r="T2073" s="21">
        <f t="shared" si="131"/>
        <v>42645.278749999998</v>
      </c>
    </row>
    <row r="2074" spans="1:20" ht="49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 s="11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6" t="s">
        <v>8317</v>
      </c>
      <c r="R2074" s="11" t="s">
        <v>8347</v>
      </c>
      <c r="S2074" s="21">
        <f t="shared" si="130"/>
        <v>42467.581388888888</v>
      </c>
      <c r="T2074" s="21">
        <f t="shared" si="131"/>
        <v>42497.581388888888</v>
      </c>
    </row>
    <row r="2075" spans="1:20" ht="49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 s="11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6" t="s">
        <v>8317</v>
      </c>
      <c r="R2075" s="11" t="s">
        <v>8347</v>
      </c>
      <c r="S2075" s="21">
        <f t="shared" si="130"/>
        <v>42087.668032407411</v>
      </c>
      <c r="T2075" s="21">
        <f t="shared" si="131"/>
        <v>42132.668032407411</v>
      </c>
    </row>
    <row r="2076" spans="1:20" ht="33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 s="11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6" t="s">
        <v>8317</v>
      </c>
      <c r="R2076" s="11" t="s">
        <v>8347</v>
      </c>
      <c r="S2076" s="21">
        <f t="shared" si="130"/>
        <v>42466.826180555552</v>
      </c>
      <c r="T2076" s="21">
        <f t="shared" si="131"/>
        <v>42496.826180555552</v>
      </c>
    </row>
    <row r="2077" spans="1:20" ht="49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 s="11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6" t="s">
        <v>8317</v>
      </c>
      <c r="R2077" s="11" t="s">
        <v>8347</v>
      </c>
      <c r="S2077" s="21">
        <f t="shared" si="130"/>
        <v>41450.681574074071</v>
      </c>
      <c r="T2077" s="21">
        <f t="shared" si="131"/>
        <v>41480.681574074071</v>
      </c>
    </row>
    <row r="2078" spans="1:20" ht="33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 s="11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6" t="s">
        <v>8317</v>
      </c>
      <c r="R2078" s="11" t="s">
        <v>8347</v>
      </c>
      <c r="S2078" s="21">
        <f t="shared" si="130"/>
        <v>41803.880659722221</v>
      </c>
      <c r="T2078" s="21">
        <f t="shared" si="131"/>
        <v>41843.880659722221</v>
      </c>
    </row>
    <row r="2079" spans="1:20" ht="49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 s="11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6" t="s">
        <v>8317</v>
      </c>
      <c r="R2079" s="11" t="s">
        <v>8347</v>
      </c>
      <c r="S2079" s="21">
        <f t="shared" si="130"/>
        <v>42103.042546296296</v>
      </c>
      <c r="T2079" s="21">
        <f t="shared" si="131"/>
        <v>42160.875</v>
      </c>
    </row>
    <row r="2080" spans="1:20" ht="49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 s="11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6" t="s">
        <v>8317</v>
      </c>
      <c r="R2080" s="11" t="s">
        <v>8347</v>
      </c>
      <c r="S2080" s="21">
        <f t="shared" si="130"/>
        <v>42692.771493055552</v>
      </c>
      <c r="T2080" s="21">
        <f t="shared" si="131"/>
        <v>42722.771493055552</v>
      </c>
    </row>
    <row r="2081" spans="1:20" ht="49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 s="1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6" t="s">
        <v>8317</v>
      </c>
      <c r="R2081" s="11" t="s">
        <v>8347</v>
      </c>
      <c r="S2081" s="21">
        <f t="shared" si="130"/>
        <v>42150.71056712963</v>
      </c>
      <c r="T2081" s="21">
        <f t="shared" si="131"/>
        <v>42180.791666666672</v>
      </c>
    </row>
    <row r="2082" spans="1:20" ht="49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 s="11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6" t="s">
        <v>8317</v>
      </c>
      <c r="R2082" s="11" t="s">
        <v>8347</v>
      </c>
      <c r="S2082" s="21">
        <f t="shared" si="130"/>
        <v>42289.957175925927</v>
      </c>
      <c r="T2082" s="21">
        <f t="shared" si="131"/>
        <v>42319.998842592591</v>
      </c>
    </row>
    <row r="2083" spans="1:20" ht="49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 s="11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6" t="s">
        <v>8323</v>
      </c>
      <c r="R2083" s="11" t="s">
        <v>8327</v>
      </c>
      <c r="S2083" s="21">
        <f t="shared" si="130"/>
        <v>41004.156886574077</v>
      </c>
      <c r="T2083" s="21">
        <f t="shared" si="131"/>
        <v>41045.207638888889</v>
      </c>
    </row>
    <row r="2084" spans="1:20" ht="49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 s="11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6" t="s">
        <v>8323</v>
      </c>
      <c r="R2084" s="11" t="s">
        <v>8327</v>
      </c>
      <c r="S2084" s="21">
        <f t="shared" si="130"/>
        <v>40811.120324074072</v>
      </c>
      <c r="T2084" s="21">
        <f t="shared" si="131"/>
        <v>40871.161990740737</v>
      </c>
    </row>
    <row r="2085" spans="1:20" ht="49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 s="11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6" t="s">
        <v>8323</v>
      </c>
      <c r="R2085" s="11" t="s">
        <v>8327</v>
      </c>
      <c r="S2085" s="21">
        <f t="shared" si="130"/>
        <v>41034.72216435185</v>
      </c>
      <c r="T2085" s="21">
        <f t="shared" si="131"/>
        <v>41064.72216435185</v>
      </c>
    </row>
    <row r="2086" spans="1:20" ht="49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 s="11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6" t="s">
        <v>8323</v>
      </c>
      <c r="R2086" s="11" t="s">
        <v>8327</v>
      </c>
      <c r="S2086" s="21">
        <f t="shared" si="130"/>
        <v>41731.833124999997</v>
      </c>
      <c r="T2086" s="21">
        <f t="shared" si="131"/>
        <v>41763.290972222225</v>
      </c>
    </row>
    <row r="2087" spans="1:20" ht="49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 s="11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6" t="s">
        <v>8323</v>
      </c>
      <c r="R2087" s="11" t="s">
        <v>8327</v>
      </c>
      <c r="S2087" s="21">
        <f t="shared" si="130"/>
        <v>41075.835497685184</v>
      </c>
      <c r="T2087" s="21">
        <f t="shared" si="131"/>
        <v>41105.835497685184</v>
      </c>
    </row>
    <row r="2088" spans="1:20" ht="49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 s="11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6" t="s">
        <v>8323</v>
      </c>
      <c r="R2088" s="11" t="s">
        <v>8327</v>
      </c>
      <c r="S2088" s="21">
        <f t="shared" si="130"/>
        <v>40860.67050925926</v>
      </c>
      <c r="T2088" s="21">
        <f t="shared" si="131"/>
        <v>40891.207638888889</v>
      </c>
    </row>
    <row r="2089" spans="1:20" ht="49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 s="11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6" t="s">
        <v>8323</v>
      </c>
      <c r="R2089" s="11" t="s">
        <v>8327</v>
      </c>
      <c r="S2089" s="21">
        <f t="shared" si="130"/>
        <v>40764.204375000001</v>
      </c>
      <c r="T2089" s="21">
        <f t="shared" si="131"/>
        <v>40794.204375000001</v>
      </c>
    </row>
    <row r="2090" spans="1:20" ht="49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 s="11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6" t="s">
        <v>8323</v>
      </c>
      <c r="R2090" s="11" t="s">
        <v>8327</v>
      </c>
      <c r="S2090" s="21">
        <f t="shared" si="130"/>
        <v>40395.714722222219</v>
      </c>
      <c r="T2090" s="21">
        <f t="shared" si="131"/>
        <v>40432.165972222225</v>
      </c>
    </row>
    <row r="2091" spans="1:20" ht="33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 s="1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6" t="s">
        <v>8323</v>
      </c>
      <c r="R2091" s="11" t="s">
        <v>8327</v>
      </c>
      <c r="S2091" s="21">
        <f t="shared" si="130"/>
        <v>41453.076319444444</v>
      </c>
      <c r="T2091" s="21">
        <f t="shared" si="131"/>
        <v>41488.076319444444</v>
      </c>
    </row>
    <row r="2092" spans="1:20" ht="49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 s="11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6" t="s">
        <v>8323</v>
      </c>
      <c r="R2092" s="11" t="s">
        <v>8327</v>
      </c>
      <c r="S2092" s="21">
        <f t="shared" si="130"/>
        <v>41299.381423611114</v>
      </c>
      <c r="T2092" s="21">
        <f t="shared" si="131"/>
        <v>41329.381423611114</v>
      </c>
    </row>
    <row r="2093" spans="1:20" ht="49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 s="11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6" t="s">
        <v>8323</v>
      </c>
      <c r="R2093" s="11" t="s">
        <v>8327</v>
      </c>
      <c r="S2093" s="21">
        <f t="shared" si="130"/>
        <v>40555.322662037033</v>
      </c>
      <c r="T2093" s="21">
        <f t="shared" si="131"/>
        <v>40603.833333333336</v>
      </c>
    </row>
    <row r="2094" spans="1:20" ht="49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 s="11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6" t="s">
        <v>8323</v>
      </c>
      <c r="R2094" s="11" t="s">
        <v>8327</v>
      </c>
      <c r="S2094" s="21">
        <f t="shared" si="130"/>
        <v>40763.707546296297</v>
      </c>
      <c r="T2094" s="21">
        <f t="shared" si="131"/>
        <v>40823.707546296297</v>
      </c>
    </row>
    <row r="2095" spans="1:20" ht="49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 s="11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6" t="s">
        <v>8323</v>
      </c>
      <c r="R2095" s="11" t="s">
        <v>8327</v>
      </c>
      <c r="S2095" s="21">
        <f t="shared" si="130"/>
        <v>41205.854537037041</v>
      </c>
      <c r="T2095" s="21">
        <f t="shared" si="131"/>
        <v>41265.896203703705</v>
      </c>
    </row>
    <row r="2096" spans="1:20" ht="49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 s="11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6" t="s">
        <v>8323</v>
      </c>
      <c r="R2096" s="11" t="s">
        <v>8327</v>
      </c>
      <c r="S2096" s="21">
        <f t="shared" si="130"/>
        <v>40939.02002314815</v>
      </c>
      <c r="T2096" s="21">
        <f t="shared" si="131"/>
        <v>40973.125</v>
      </c>
    </row>
    <row r="2097" spans="1:20" ht="49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 s="11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6" t="s">
        <v>8323</v>
      </c>
      <c r="R2097" s="11" t="s">
        <v>8327</v>
      </c>
      <c r="S2097" s="21">
        <f t="shared" si="130"/>
        <v>40758.733483796292</v>
      </c>
      <c r="T2097" s="21">
        <f t="shared" si="131"/>
        <v>40818.733483796292</v>
      </c>
    </row>
    <row r="2098" spans="1:20" ht="49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 s="11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6" t="s">
        <v>8323</v>
      </c>
      <c r="R2098" s="11" t="s">
        <v>8327</v>
      </c>
      <c r="S2098" s="21">
        <f t="shared" si="130"/>
        <v>41192.758506944447</v>
      </c>
      <c r="T2098" s="21">
        <f t="shared" si="131"/>
        <v>41208.165972222225</v>
      </c>
    </row>
    <row r="2099" spans="1:20" ht="49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 s="11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6" t="s">
        <v>8323</v>
      </c>
      <c r="R2099" s="11" t="s">
        <v>8327</v>
      </c>
      <c r="S2099" s="21">
        <f t="shared" si="130"/>
        <v>40818.58489583333</v>
      </c>
      <c r="T2099" s="21">
        <f t="shared" si="131"/>
        <v>40878.626562500001</v>
      </c>
    </row>
    <row r="2100" spans="1:20" ht="49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 s="11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6" t="s">
        <v>8323</v>
      </c>
      <c r="R2100" s="11" t="s">
        <v>8327</v>
      </c>
      <c r="S2100" s="21">
        <f t="shared" si="130"/>
        <v>40946.11383101852</v>
      </c>
      <c r="T2100" s="21">
        <f t="shared" si="131"/>
        <v>40976.11383101852</v>
      </c>
    </row>
    <row r="2101" spans="1:20" ht="21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 s="1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6" t="s">
        <v>8323</v>
      </c>
      <c r="R2101" s="11" t="s">
        <v>8327</v>
      </c>
      <c r="S2101" s="21">
        <f t="shared" si="130"/>
        <v>42173.746342592596</v>
      </c>
      <c r="T2101" s="21">
        <f t="shared" si="131"/>
        <v>42187.152777777781</v>
      </c>
    </row>
    <row r="2102" spans="1:20" ht="49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 s="11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6" t="s">
        <v>8323</v>
      </c>
      <c r="R2102" s="11" t="s">
        <v>8327</v>
      </c>
      <c r="S2102" s="21">
        <f t="shared" si="130"/>
        <v>41074.834965277776</v>
      </c>
      <c r="T2102" s="21">
        <f t="shared" si="131"/>
        <v>41090.165972222225</v>
      </c>
    </row>
    <row r="2103" spans="1:20" ht="49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 s="11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6" t="s">
        <v>8323</v>
      </c>
      <c r="R2103" s="11" t="s">
        <v>8327</v>
      </c>
      <c r="S2103" s="21">
        <f t="shared" si="130"/>
        <v>40892.149467592593</v>
      </c>
      <c r="T2103" s="21">
        <f t="shared" si="131"/>
        <v>40952.149467592593</v>
      </c>
    </row>
    <row r="2104" spans="1:20" ht="49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 s="11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6" t="s">
        <v>8323</v>
      </c>
      <c r="R2104" s="11" t="s">
        <v>8327</v>
      </c>
      <c r="S2104" s="21">
        <f t="shared" si="130"/>
        <v>40638.868611111109</v>
      </c>
      <c r="T2104" s="21">
        <f t="shared" si="131"/>
        <v>40668.868611111109</v>
      </c>
    </row>
    <row r="2105" spans="1:20" ht="33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 s="11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6" t="s">
        <v>8323</v>
      </c>
      <c r="R2105" s="11" t="s">
        <v>8327</v>
      </c>
      <c r="S2105" s="21">
        <f t="shared" si="130"/>
        <v>41192.754942129628</v>
      </c>
      <c r="T2105" s="21">
        <f t="shared" si="131"/>
        <v>41222.7966087963</v>
      </c>
    </row>
    <row r="2106" spans="1:20" ht="49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 s="11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6" t="s">
        <v>8323</v>
      </c>
      <c r="R2106" s="11" t="s">
        <v>8327</v>
      </c>
      <c r="S2106" s="21">
        <f t="shared" si="130"/>
        <v>41394.074467592596</v>
      </c>
      <c r="T2106" s="21">
        <f t="shared" si="131"/>
        <v>41425</v>
      </c>
    </row>
    <row r="2107" spans="1:20" ht="33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 s="11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6" t="s">
        <v>8323</v>
      </c>
      <c r="R2107" s="11" t="s">
        <v>8327</v>
      </c>
      <c r="S2107" s="21">
        <f t="shared" si="130"/>
        <v>41951.788807870369</v>
      </c>
      <c r="T2107" s="21">
        <f t="shared" si="131"/>
        <v>41964.166666666672</v>
      </c>
    </row>
    <row r="2108" spans="1:20" ht="49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 s="11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6" t="s">
        <v>8323</v>
      </c>
      <c r="R2108" s="11" t="s">
        <v>8327</v>
      </c>
      <c r="S2108" s="21">
        <f t="shared" si="130"/>
        <v>41270.21497685185</v>
      </c>
      <c r="T2108" s="21">
        <f t="shared" si="131"/>
        <v>41300.21497685185</v>
      </c>
    </row>
    <row r="2109" spans="1:20" ht="49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 s="11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6" t="s">
        <v>8323</v>
      </c>
      <c r="R2109" s="11" t="s">
        <v>8327</v>
      </c>
      <c r="S2109" s="21">
        <f t="shared" si="130"/>
        <v>41934.71056712963</v>
      </c>
      <c r="T2109" s="21">
        <f t="shared" si="131"/>
        <v>41955.752233796295</v>
      </c>
    </row>
    <row r="2110" spans="1:20" ht="49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 s="11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6" t="s">
        <v>8323</v>
      </c>
      <c r="R2110" s="11" t="s">
        <v>8327</v>
      </c>
      <c r="S2110" s="21">
        <f t="shared" si="130"/>
        <v>41135.175694444442</v>
      </c>
      <c r="T2110" s="21">
        <f t="shared" si="131"/>
        <v>41162.163194444445</v>
      </c>
    </row>
    <row r="2111" spans="1:20" ht="33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 s="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6" t="s">
        <v>8323</v>
      </c>
      <c r="R2111" s="11" t="s">
        <v>8327</v>
      </c>
      <c r="S2111" s="21">
        <f t="shared" si="130"/>
        <v>42160.708530092597</v>
      </c>
      <c r="T2111" s="21">
        <f t="shared" si="131"/>
        <v>42190.708530092597</v>
      </c>
    </row>
    <row r="2112" spans="1:20" ht="33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 s="11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6" t="s">
        <v>8323</v>
      </c>
      <c r="R2112" s="11" t="s">
        <v>8327</v>
      </c>
      <c r="S2112" s="21">
        <f t="shared" si="130"/>
        <v>41759.670937499999</v>
      </c>
      <c r="T2112" s="21">
        <f t="shared" si="131"/>
        <v>41787.207638888889</v>
      </c>
    </row>
    <row r="2113" spans="1:20" ht="49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 s="11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6" t="s">
        <v>8323</v>
      </c>
      <c r="R2113" s="11" t="s">
        <v>8327</v>
      </c>
      <c r="S2113" s="21">
        <f t="shared" si="130"/>
        <v>40703.197048611109</v>
      </c>
      <c r="T2113" s="21">
        <f t="shared" si="131"/>
        <v>40770.041666666664</v>
      </c>
    </row>
    <row r="2114" spans="1:20" ht="49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 s="11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>
        <f t="shared" si="129"/>
        <v>27.27</v>
      </c>
      <c r="Q2114" s="16" t="s">
        <v>8323</v>
      </c>
      <c r="R2114" s="11" t="s">
        <v>8327</v>
      </c>
      <c r="S2114" s="21">
        <f t="shared" si="130"/>
        <v>41365.928159722222</v>
      </c>
      <c r="T2114" s="21">
        <f t="shared" si="131"/>
        <v>41379.928159722222</v>
      </c>
    </row>
    <row r="2115" spans="1:20" ht="33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 s="11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>
        <f t="shared" ref="P2115:P2178" si="133">IFERROR(ROUND(E2115/L2115,2),0)</f>
        <v>68.599999999999994</v>
      </c>
      <c r="Q2115" s="16" t="s">
        <v>8323</v>
      </c>
      <c r="R2115" s="11" t="s">
        <v>8327</v>
      </c>
      <c r="S2115" s="21">
        <f t="shared" ref="S2115:S2178" si="134">(((J2115/60)/60)/24)+DATE(1970,1,1)</f>
        <v>41870.86546296296</v>
      </c>
      <c r="T2115" s="21">
        <f t="shared" ref="T2115:T2178" si="135">(((I2115/60)/60)/24)+DATE(1970,1,1)</f>
        <v>41905.86546296296</v>
      </c>
    </row>
    <row r="2116" spans="1:20" ht="49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 s="11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6" t="s">
        <v>8323</v>
      </c>
      <c r="R2116" s="11" t="s">
        <v>8327</v>
      </c>
      <c r="S2116" s="21">
        <f t="shared" si="134"/>
        <v>40458.815625000003</v>
      </c>
      <c r="T2116" s="21">
        <f t="shared" si="135"/>
        <v>40521.207638888889</v>
      </c>
    </row>
    <row r="2117" spans="1:20" ht="49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 s="11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6" t="s">
        <v>8323</v>
      </c>
      <c r="R2117" s="11" t="s">
        <v>8327</v>
      </c>
      <c r="S2117" s="21">
        <f t="shared" si="134"/>
        <v>40564.081030092595</v>
      </c>
      <c r="T2117" s="21">
        <f t="shared" si="135"/>
        <v>40594.081030092595</v>
      </c>
    </row>
    <row r="2118" spans="1:20" ht="49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 s="11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6" t="s">
        <v>8323</v>
      </c>
      <c r="R2118" s="11" t="s">
        <v>8327</v>
      </c>
      <c r="S2118" s="21">
        <f t="shared" si="134"/>
        <v>41136.777812500004</v>
      </c>
      <c r="T2118" s="21">
        <f t="shared" si="135"/>
        <v>41184.777812500004</v>
      </c>
    </row>
    <row r="2119" spans="1:20" ht="49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 s="11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6" t="s">
        <v>8323</v>
      </c>
      <c r="R2119" s="11" t="s">
        <v>8327</v>
      </c>
      <c r="S2119" s="21">
        <f t="shared" si="134"/>
        <v>42290.059594907405</v>
      </c>
      <c r="T2119" s="21">
        <f t="shared" si="135"/>
        <v>42304.207638888889</v>
      </c>
    </row>
    <row r="2120" spans="1:20" ht="33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 s="11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6" t="s">
        <v>8323</v>
      </c>
      <c r="R2120" s="11" t="s">
        <v>8327</v>
      </c>
      <c r="S2120" s="21">
        <f t="shared" si="134"/>
        <v>40718.839537037034</v>
      </c>
      <c r="T2120" s="21">
        <f t="shared" si="135"/>
        <v>40748.839537037034</v>
      </c>
    </row>
    <row r="2121" spans="1:20" ht="49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 s="1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6" t="s">
        <v>8323</v>
      </c>
      <c r="R2121" s="11" t="s">
        <v>8327</v>
      </c>
      <c r="S2121" s="21">
        <f t="shared" si="134"/>
        <v>41107.130150462966</v>
      </c>
      <c r="T2121" s="21">
        <f t="shared" si="135"/>
        <v>41137.130150462966</v>
      </c>
    </row>
    <row r="2122" spans="1:20" ht="49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 s="11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6" t="s">
        <v>8323</v>
      </c>
      <c r="R2122" s="11" t="s">
        <v>8327</v>
      </c>
      <c r="S2122" s="21">
        <f t="shared" si="134"/>
        <v>41591.964537037034</v>
      </c>
      <c r="T2122" s="21">
        <f t="shared" si="135"/>
        <v>41640.964537037034</v>
      </c>
    </row>
    <row r="2123" spans="1:20" ht="33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 s="11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6" t="s">
        <v>8331</v>
      </c>
      <c r="R2123" s="11" t="s">
        <v>8332</v>
      </c>
      <c r="S2123" s="21">
        <f t="shared" si="134"/>
        <v>42716.7424537037</v>
      </c>
      <c r="T2123" s="21">
        <f t="shared" si="135"/>
        <v>42746.7424537037</v>
      </c>
    </row>
    <row r="2124" spans="1:20" ht="33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 s="11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6" t="s">
        <v>8331</v>
      </c>
      <c r="R2124" s="11" t="s">
        <v>8332</v>
      </c>
      <c r="S2124" s="21">
        <f t="shared" si="134"/>
        <v>42712.300567129627</v>
      </c>
      <c r="T2124" s="21">
        <f t="shared" si="135"/>
        <v>42742.300567129627</v>
      </c>
    </row>
    <row r="2125" spans="1:20" ht="65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 s="11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6" t="s">
        <v>8331</v>
      </c>
      <c r="R2125" s="11" t="s">
        <v>8332</v>
      </c>
      <c r="S2125" s="21">
        <f t="shared" si="134"/>
        <v>40198.424849537041</v>
      </c>
      <c r="T2125" s="21">
        <f t="shared" si="135"/>
        <v>40252.290972222225</v>
      </c>
    </row>
    <row r="2126" spans="1:20" ht="49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 s="11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6" t="s">
        <v>8331</v>
      </c>
      <c r="R2126" s="11" t="s">
        <v>8332</v>
      </c>
      <c r="S2126" s="21">
        <f t="shared" si="134"/>
        <v>40464.028182870366</v>
      </c>
      <c r="T2126" s="21">
        <f t="shared" si="135"/>
        <v>40512.208333333336</v>
      </c>
    </row>
    <row r="2127" spans="1:20" ht="49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 s="11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6" t="s">
        <v>8331</v>
      </c>
      <c r="R2127" s="11" t="s">
        <v>8332</v>
      </c>
      <c r="S2127" s="21">
        <f t="shared" si="134"/>
        <v>42191.023530092592</v>
      </c>
      <c r="T2127" s="21">
        <f t="shared" si="135"/>
        <v>42221.023530092592</v>
      </c>
    </row>
    <row r="2128" spans="1:20" ht="49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 s="11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6" t="s">
        <v>8331</v>
      </c>
      <c r="R2128" s="11" t="s">
        <v>8332</v>
      </c>
      <c r="S2128" s="21">
        <f t="shared" si="134"/>
        <v>41951.973229166666</v>
      </c>
      <c r="T2128" s="21">
        <f t="shared" si="135"/>
        <v>41981.973229166666</v>
      </c>
    </row>
    <row r="2129" spans="1:20" ht="21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 s="11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6" t="s">
        <v>8331</v>
      </c>
      <c r="R2129" s="11" t="s">
        <v>8332</v>
      </c>
      <c r="S2129" s="21">
        <f t="shared" si="134"/>
        <v>42045.50535879629</v>
      </c>
      <c r="T2129" s="21">
        <f t="shared" si="135"/>
        <v>42075.463692129633</v>
      </c>
    </row>
    <row r="2130" spans="1:20" ht="49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 s="11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6" t="s">
        <v>8331</v>
      </c>
      <c r="R2130" s="11" t="s">
        <v>8332</v>
      </c>
      <c r="S2130" s="21">
        <f t="shared" si="134"/>
        <v>41843.772789351853</v>
      </c>
      <c r="T2130" s="21">
        <f t="shared" si="135"/>
        <v>41903.772789351853</v>
      </c>
    </row>
    <row r="2131" spans="1:20" ht="49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 s="1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6" t="s">
        <v>8331</v>
      </c>
      <c r="R2131" s="11" t="s">
        <v>8332</v>
      </c>
      <c r="S2131" s="21">
        <f t="shared" si="134"/>
        <v>42409.024305555555</v>
      </c>
      <c r="T2131" s="21">
        <f t="shared" si="135"/>
        <v>42439.024305555555</v>
      </c>
    </row>
    <row r="2132" spans="1:20" ht="33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 s="11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6" t="s">
        <v>8331</v>
      </c>
      <c r="R2132" s="11" t="s">
        <v>8332</v>
      </c>
      <c r="S2132" s="21">
        <f t="shared" si="134"/>
        <v>41832.086377314816</v>
      </c>
      <c r="T2132" s="21">
        <f t="shared" si="135"/>
        <v>41867.086377314816</v>
      </c>
    </row>
    <row r="2133" spans="1:20" ht="49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 s="11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6" t="s">
        <v>8331</v>
      </c>
      <c r="R2133" s="11" t="s">
        <v>8332</v>
      </c>
      <c r="S2133" s="21">
        <f t="shared" si="134"/>
        <v>42167.207071759258</v>
      </c>
      <c r="T2133" s="21">
        <f t="shared" si="135"/>
        <v>42197.207071759258</v>
      </c>
    </row>
    <row r="2134" spans="1:20" ht="49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 s="11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6" t="s">
        <v>8331</v>
      </c>
      <c r="R2134" s="11" t="s">
        <v>8332</v>
      </c>
      <c r="S2134" s="21">
        <f t="shared" si="134"/>
        <v>41643.487175925926</v>
      </c>
      <c r="T2134" s="21">
        <f t="shared" si="135"/>
        <v>41673.487175925926</v>
      </c>
    </row>
    <row r="2135" spans="1:20" ht="49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 s="11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6" t="s">
        <v>8331</v>
      </c>
      <c r="R2135" s="11" t="s">
        <v>8332</v>
      </c>
      <c r="S2135" s="21">
        <f t="shared" si="134"/>
        <v>40619.097210648149</v>
      </c>
      <c r="T2135" s="21">
        <f t="shared" si="135"/>
        <v>40657.290972222225</v>
      </c>
    </row>
    <row r="2136" spans="1:20" ht="49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 s="11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6" t="s">
        <v>8331</v>
      </c>
      <c r="R2136" s="11" t="s">
        <v>8332</v>
      </c>
      <c r="S2136" s="21">
        <f t="shared" si="134"/>
        <v>41361.886469907404</v>
      </c>
      <c r="T2136" s="21">
        <f t="shared" si="135"/>
        <v>41391.886469907404</v>
      </c>
    </row>
    <row r="2137" spans="1:20" ht="49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 s="11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6" t="s">
        <v>8331</v>
      </c>
      <c r="R2137" s="11" t="s">
        <v>8332</v>
      </c>
      <c r="S2137" s="21">
        <f t="shared" si="134"/>
        <v>41156.963344907403</v>
      </c>
      <c r="T2137" s="21">
        <f t="shared" si="135"/>
        <v>41186.963344907403</v>
      </c>
    </row>
    <row r="2138" spans="1:20" ht="49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 s="11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6" t="s">
        <v>8331</v>
      </c>
      <c r="R2138" s="11" t="s">
        <v>8332</v>
      </c>
      <c r="S2138" s="21">
        <f t="shared" si="134"/>
        <v>41536.509097222224</v>
      </c>
      <c r="T2138" s="21">
        <f t="shared" si="135"/>
        <v>41566.509097222224</v>
      </c>
    </row>
    <row r="2139" spans="1:20" ht="49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 s="11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6" t="s">
        <v>8331</v>
      </c>
      <c r="R2139" s="11" t="s">
        <v>8332</v>
      </c>
      <c r="S2139" s="21">
        <f t="shared" si="134"/>
        <v>41948.771168981482</v>
      </c>
      <c r="T2139" s="21">
        <f t="shared" si="135"/>
        <v>41978.771168981482</v>
      </c>
    </row>
    <row r="2140" spans="1:20" ht="33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 s="11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6" t="s">
        <v>8331</v>
      </c>
      <c r="R2140" s="11" t="s">
        <v>8332</v>
      </c>
      <c r="S2140" s="21">
        <f t="shared" si="134"/>
        <v>41557.013182870374</v>
      </c>
      <c r="T2140" s="21">
        <f t="shared" si="135"/>
        <v>41587.054849537039</v>
      </c>
    </row>
    <row r="2141" spans="1:20" ht="49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 s="1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6" t="s">
        <v>8331</v>
      </c>
      <c r="R2141" s="11" t="s">
        <v>8332</v>
      </c>
      <c r="S2141" s="21">
        <f t="shared" si="134"/>
        <v>42647.750092592592</v>
      </c>
      <c r="T2141" s="21">
        <f t="shared" si="135"/>
        <v>42677.750092592592</v>
      </c>
    </row>
    <row r="2142" spans="1:20" ht="49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 s="11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6" t="s">
        <v>8331</v>
      </c>
      <c r="R2142" s="11" t="s">
        <v>8332</v>
      </c>
      <c r="S2142" s="21">
        <f t="shared" si="134"/>
        <v>41255.833611111113</v>
      </c>
      <c r="T2142" s="21">
        <f t="shared" si="135"/>
        <v>41285.833611111113</v>
      </c>
    </row>
    <row r="2143" spans="1:20" ht="49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 s="11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6" t="s">
        <v>8331</v>
      </c>
      <c r="R2143" s="11" t="s">
        <v>8332</v>
      </c>
      <c r="S2143" s="21">
        <f t="shared" si="134"/>
        <v>41927.235636574071</v>
      </c>
      <c r="T2143" s="21">
        <f t="shared" si="135"/>
        <v>41957.277303240742</v>
      </c>
    </row>
    <row r="2144" spans="1:20" ht="49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 s="11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6" t="s">
        <v>8331</v>
      </c>
      <c r="R2144" s="11" t="s">
        <v>8332</v>
      </c>
      <c r="S2144" s="21">
        <f t="shared" si="134"/>
        <v>42340.701504629629</v>
      </c>
      <c r="T2144" s="21">
        <f t="shared" si="135"/>
        <v>42368.701504629629</v>
      </c>
    </row>
    <row r="2145" spans="1:20" ht="49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 s="11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6" t="s">
        <v>8331</v>
      </c>
      <c r="R2145" s="11" t="s">
        <v>8332</v>
      </c>
      <c r="S2145" s="21">
        <f t="shared" si="134"/>
        <v>40332.886712962965</v>
      </c>
      <c r="T2145" s="21">
        <f t="shared" si="135"/>
        <v>40380.791666666664</v>
      </c>
    </row>
    <row r="2146" spans="1:20" ht="33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 s="11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6" t="s">
        <v>8331</v>
      </c>
      <c r="R2146" s="11" t="s">
        <v>8332</v>
      </c>
      <c r="S2146" s="21">
        <f t="shared" si="134"/>
        <v>41499.546759259261</v>
      </c>
      <c r="T2146" s="21">
        <f t="shared" si="135"/>
        <v>41531.546759259261</v>
      </c>
    </row>
    <row r="2147" spans="1:20" ht="49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 s="11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6" t="s">
        <v>8331</v>
      </c>
      <c r="R2147" s="11" t="s">
        <v>8332</v>
      </c>
      <c r="S2147" s="21">
        <f t="shared" si="134"/>
        <v>41575.237430555557</v>
      </c>
      <c r="T2147" s="21">
        <f t="shared" si="135"/>
        <v>41605.279097222221</v>
      </c>
    </row>
    <row r="2148" spans="1:20" ht="49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 s="11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6" t="s">
        <v>8331</v>
      </c>
      <c r="R2148" s="11" t="s">
        <v>8332</v>
      </c>
      <c r="S2148" s="21">
        <f t="shared" si="134"/>
        <v>42397.679513888885</v>
      </c>
      <c r="T2148" s="21">
        <f t="shared" si="135"/>
        <v>42411.679513888885</v>
      </c>
    </row>
    <row r="2149" spans="1:20" ht="21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 s="11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6" t="s">
        <v>8331</v>
      </c>
      <c r="R2149" s="11" t="s">
        <v>8332</v>
      </c>
      <c r="S2149" s="21">
        <f t="shared" si="134"/>
        <v>41927.295694444445</v>
      </c>
      <c r="T2149" s="21">
        <f t="shared" si="135"/>
        <v>41959.337361111116</v>
      </c>
    </row>
    <row r="2150" spans="1:20" ht="49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 s="11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6" t="s">
        <v>8331</v>
      </c>
      <c r="R2150" s="11" t="s">
        <v>8332</v>
      </c>
      <c r="S2150" s="21">
        <f t="shared" si="134"/>
        <v>42066.733587962968</v>
      </c>
      <c r="T2150" s="21">
        <f t="shared" si="135"/>
        <v>42096.691921296297</v>
      </c>
    </row>
    <row r="2151" spans="1:20" ht="49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 s="1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6" t="s">
        <v>8331</v>
      </c>
      <c r="R2151" s="11" t="s">
        <v>8332</v>
      </c>
      <c r="S2151" s="21">
        <f t="shared" si="134"/>
        <v>40355.024953703702</v>
      </c>
      <c r="T2151" s="21">
        <f t="shared" si="135"/>
        <v>40390</v>
      </c>
    </row>
    <row r="2152" spans="1:20" ht="21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 s="11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6" t="s">
        <v>8331</v>
      </c>
      <c r="R2152" s="11" t="s">
        <v>8332</v>
      </c>
      <c r="S2152" s="21">
        <f t="shared" si="134"/>
        <v>42534.284710648149</v>
      </c>
      <c r="T2152" s="21">
        <f t="shared" si="135"/>
        <v>42564.284710648149</v>
      </c>
    </row>
    <row r="2153" spans="1:20" ht="49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 s="11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6" t="s">
        <v>8331</v>
      </c>
      <c r="R2153" s="11" t="s">
        <v>8332</v>
      </c>
      <c r="S2153" s="21">
        <f t="shared" si="134"/>
        <v>42520.847384259265</v>
      </c>
      <c r="T2153" s="21">
        <f t="shared" si="135"/>
        <v>42550.847384259265</v>
      </c>
    </row>
    <row r="2154" spans="1:20" ht="49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 s="11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6" t="s">
        <v>8331</v>
      </c>
      <c r="R2154" s="11" t="s">
        <v>8332</v>
      </c>
      <c r="S2154" s="21">
        <f t="shared" si="134"/>
        <v>41683.832280092596</v>
      </c>
      <c r="T2154" s="21">
        <f t="shared" si="135"/>
        <v>41713.790613425925</v>
      </c>
    </row>
    <row r="2155" spans="1:20" ht="49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 s="11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6" t="s">
        <v>8331</v>
      </c>
      <c r="R2155" s="11" t="s">
        <v>8332</v>
      </c>
      <c r="S2155" s="21">
        <f t="shared" si="134"/>
        <v>41974.911087962959</v>
      </c>
      <c r="T2155" s="21">
        <f t="shared" si="135"/>
        <v>42014.332638888889</v>
      </c>
    </row>
    <row r="2156" spans="1:20" ht="33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 s="11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6" t="s">
        <v>8331</v>
      </c>
      <c r="R2156" s="11" t="s">
        <v>8332</v>
      </c>
      <c r="S2156" s="21">
        <f t="shared" si="134"/>
        <v>41647.632256944446</v>
      </c>
      <c r="T2156" s="21">
        <f t="shared" si="135"/>
        <v>41667.632256944446</v>
      </c>
    </row>
    <row r="2157" spans="1:20" ht="49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 s="11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6" t="s">
        <v>8331</v>
      </c>
      <c r="R2157" s="11" t="s">
        <v>8332</v>
      </c>
      <c r="S2157" s="21">
        <f t="shared" si="134"/>
        <v>42430.747511574074</v>
      </c>
      <c r="T2157" s="21">
        <f t="shared" si="135"/>
        <v>42460.70584490741</v>
      </c>
    </row>
    <row r="2158" spans="1:20" ht="33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 s="11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6" t="s">
        <v>8331</v>
      </c>
      <c r="R2158" s="11" t="s">
        <v>8332</v>
      </c>
      <c r="S2158" s="21">
        <f t="shared" si="134"/>
        <v>41488.85423611111</v>
      </c>
      <c r="T2158" s="21">
        <f t="shared" si="135"/>
        <v>41533.85423611111</v>
      </c>
    </row>
    <row r="2159" spans="1:20" ht="33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 s="11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6" t="s">
        <v>8331</v>
      </c>
      <c r="R2159" s="11" t="s">
        <v>8332</v>
      </c>
      <c r="S2159" s="21">
        <f t="shared" si="134"/>
        <v>42694.98128472222</v>
      </c>
      <c r="T2159" s="21">
        <f t="shared" si="135"/>
        <v>42727.332638888889</v>
      </c>
    </row>
    <row r="2160" spans="1:20" ht="49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 s="11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6" t="s">
        <v>8331</v>
      </c>
      <c r="R2160" s="11" t="s">
        <v>8332</v>
      </c>
      <c r="S2160" s="21">
        <f t="shared" si="134"/>
        <v>41264.853865740741</v>
      </c>
      <c r="T2160" s="21">
        <f t="shared" si="135"/>
        <v>41309.853865740741</v>
      </c>
    </row>
    <row r="2161" spans="1:20" ht="6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 s="1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6" t="s">
        <v>8331</v>
      </c>
      <c r="R2161" s="11" t="s">
        <v>8332</v>
      </c>
      <c r="S2161" s="21">
        <f t="shared" si="134"/>
        <v>40710.731180555551</v>
      </c>
      <c r="T2161" s="21">
        <f t="shared" si="135"/>
        <v>40740.731180555551</v>
      </c>
    </row>
    <row r="2162" spans="1:20" ht="49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 s="11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6" t="s">
        <v>8331</v>
      </c>
      <c r="R2162" s="11" t="s">
        <v>8332</v>
      </c>
      <c r="S2162" s="21">
        <f t="shared" si="134"/>
        <v>41018.711863425924</v>
      </c>
      <c r="T2162" s="21">
        <f t="shared" si="135"/>
        <v>41048.711863425924</v>
      </c>
    </row>
    <row r="2163" spans="1:20" ht="33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 s="11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6" t="s">
        <v>8323</v>
      </c>
      <c r="R2163" s="11" t="s">
        <v>8324</v>
      </c>
      <c r="S2163" s="21">
        <f t="shared" si="134"/>
        <v>42240.852534722217</v>
      </c>
      <c r="T2163" s="21">
        <f t="shared" si="135"/>
        <v>42270.852534722217</v>
      </c>
    </row>
    <row r="2164" spans="1:20" ht="49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 s="11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6" t="s">
        <v>8323</v>
      </c>
      <c r="R2164" s="11" t="s">
        <v>8324</v>
      </c>
      <c r="S2164" s="21">
        <f t="shared" si="134"/>
        <v>41813.766099537039</v>
      </c>
      <c r="T2164" s="21">
        <f t="shared" si="135"/>
        <v>41844.766099537039</v>
      </c>
    </row>
    <row r="2165" spans="1:20" ht="49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 s="11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6" t="s">
        <v>8323</v>
      </c>
      <c r="R2165" s="11" t="s">
        <v>8324</v>
      </c>
      <c r="S2165" s="21">
        <f t="shared" si="134"/>
        <v>42111.899537037039</v>
      </c>
      <c r="T2165" s="21">
        <f t="shared" si="135"/>
        <v>42163.159722222219</v>
      </c>
    </row>
    <row r="2166" spans="1:20" ht="33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 s="11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6" t="s">
        <v>8323</v>
      </c>
      <c r="R2166" s="11" t="s">
        <v>8324</v>
      </c>
      <c r="S2166" s="21">
        <f t="shared" si="134"/>
        <v>42515.71775462963</v>
      </c>
      <c r="T2166" s="21">
        <f t="shared" si="135"/>
        <v>42546.165972222225</v>
      </c>
    </row>
    <row r="2167" spans="1:20" ht="49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 s="11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6" t="s">
        <v>8323</v>
      </c>
      <c r="R2167" s="11" t="s">
        <v>8324</v>
      </c>
      <c r="S2167" s="21">
        <f t="shared" si="134"/>
        <v>42438.667071759264</v>
      </c>
      <c r="T2167" s="21">
        <f t="shared" si="135"/>
        <v>42468.625405092593</v>
      </c>
    </row>
    <row r="2168" spans="1:20" ht="49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 s="11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6" t="s">
        <v>8323</v>
      </c>
      <c r="R2168" s="11" t="s">
        <v>8324</v>
      </c>
      <c r="S2168" s="21">
        <f t="shared" si="134"/>
        <v>41933.838171296295</v>
      </c>
      <c r="T2168" s="21">
        <f t="shared" si="135"/>
        <v>41978.879837962959</v>
      </c>
    </row>
    <row r="2169" spans="1:20" ht="33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 s="11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6" t="s">
        <v>8323</v>
      </c>
      <c r="R2169" s="11" t="s">
        <v>8324</v>
      </c>
      <c r="S2169" s="21">
        <f t="shared" si="134"/>
        <v>41153.066400462965</v>
      </c>
      <c r="T2169" s="21">
        <f t="shared" si="135"/>
        <v>41167.066400462965</v>
      </c>
    </row>
    <row r="2170" spans="1:20" ht="33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 s="11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6" t="s">
        <v>8323</v>
      </c>
      <c r="R2170" s="11" t="s">
        <v>8324</v>
      </c>
      <c r="S2170" s="21">
        <f t="shared" si="134"/>
        <v>42745.600243055553</v>
      </c>
      <c r="T2170" s="21">
        <f t="shared" si="135"/>
        <v>42776.208333333328</v>
      </c>
    </row>
    <row r="2171" spans="1:20" ht="49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 s="1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6" t="s">
        <v>8323</v>
      </c>
      <c r="R2171" s="11" t="s">
        <v>8324</v>
      </c>
      <c r="S2171" s="21">
        <f t="shared" si="134"/>
        <v>42793.700821759259</v>
      </c>
      <c r="T2171" s="21">
        <f t="shared" si="135"/>
        <v>42796.700821759259</v>
      </c>
    </row>
    <row r="2172" spans="1:20" ht="49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 s="11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6" t="s">
        <v>8323</v>
      </c>
      <c r="R2172" s="11" t="s">
        <v>8324</v>
      </c>
      <c r="S2172" s="21">
        <f t="shared" si="134"/>
        <v>42198.750254629631</v>
      </c>
      <c r="T2172" s="21">
        <f t="shared" si="135"/>
        <v>42238.750254629631</v>
      </c>
    </row>
    <row r="2173" spans="1:20" ht="49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 s="11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6" t="s">
        <v>8323</v>
      </c>
      <c r="R2173" s="11" t="s">
        <v>8324</v>
      </c>
      <c r="S2173" s="21">
        <f t="shared" si="134"/>
        <v>42141.95711805555</v>
      </c>
      <c r="T2173" s="21">
        <f t="shared" si="135"/>
        <v>42177.208333333328</v>
      </c>
    </row>
    <row r="2174" spans="1:20" ht="49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 s="11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6" t="s">
        <v>8323</v>
      </c>
      <c r="R2174" s="11" t="s">
        <v>8324</v>
      </c>
      <c r="S2174" s="21">
        <f t="shared" si="134"/>
        <v>42082.580092592587</v>
      </c>
      <c r="T2174" s="21">
        <f t="shared" si="135"/>
        <v>42112.580092592587</v>
      </c>
    </row>
    <row r="2175" spans="1:20" ht="49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 s="11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6" t="s">
        <v>8323</v>
      </c>
      <c r="R2175" s="11" t="s">
        <v>8324</v>
      </c>
      <c r="S2175" s="21">
        <f t="shared" si="134"/>
        <v>41495.692627314813</v>
      </c>
      <c r="T2175" s="21">
        <f t="shared" si="135"/>
        <v>41527.165972222225</v>
      </c>
    </row>
    <row r="2176" spans="1:20" ht="49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 s="11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6" t="s">
        <v>8323</v>
      </c>
      <c r="R2176" s="11" t="s">
        <v>8324</v>
      </c>
      <c r="S2176" s="21">
        <f t="shared" si="134"/>
        <v>42465.542905092589</v>
      </c>
      <c r="T2176" s="21">
        <f t="shared" si="135"/>
        <v>42495.542905092589</v>
      </c>
    </row>
    <row r="2177" spans="1:20" ht="49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 s="11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6" t="s">
        <v>8323</v>
      </c>
      <c r="R2177" s="11" t="s">
        <v>8324</v>
      </c>
      <c r="S2177" s="21">
        <f t="shared" si="134"/>
        <v>42565.009097222224</v>
      </c>
      <c r="T2177" s="21">
        <f t="shared" si="135"/>
        <v>42572.009097222224</v>
      </c>
    </row>
    <row r="2178" spans="1:20" ht="49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 s="11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>
        <f t="shared" si="133"/>
        <v>88.75</v>
      </c>
      <c r="Q2178" s="16" t="s">
        <v>8323</v>
      </c>
      <c r="R2178" s="11" t="s">
        <v>8324</v>
      </c>
      <c r="S2178" s="21">
        <f t="shared" si="134"/>
        <v>42096.633206018523</v>
      </c>
      <c r="T2178" s="21">
        <f t="shared" si="135"/>
        <v>42126.633206018523</v>
      </c>
    </row>
    <row r="2179" spans="1:20" ht="6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 s="11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>
        <f t="shared" ref="P2179:P2242" si="137">IFERROR(ROUND(E2179/L2179,2),0)</f>
        <v>65.87</v>
      </c>
      <c r="Q2179" s="16" t="s">
        <v>8323</v>
      </c>
      <c r="R2179" s="11" t="s">
        <v>8324</v>
      </c>
      <c r="S2179" s="21">
        <f t="shared" ref="S2179:S2242" si="138">(((J2179/60)/60)/24)+DATE(1970,1,1)</f>
        <v>42502.250775462962</v>
      </c>
      <c r="T2179" s="21">
        <f t="shared" ref="T2179:T2242" si="139">(((I2179/60)/60)/24)+DATE(1970,1,1)</f>
        <v>42527.250775462962</v>
      </c>
    </row>
    <row r="2180" spans="1:20" ht="49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 s="11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6" t="s">
        <v>8323</v>
      </c>
      <c r="R2180" s="11" t="s">
        <v>8324</v>
      </c>
      <c r="S2180" s="21">
        <f t="shared" si="138"/>
        <v>42723.63653935185</v>
      </c>
      <c r="T2180" s="21">
        <f t="shared" si="139"/>
        <v>42753.63653935185</v>
      </c>
    </row>
    <row r="2181" spans="1:20" ht="33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 s="1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6" t="s">
        <v>8323</v>
      </c>
      <c r="R2181" s="11" t="s">
        <v>8324</v>
      </c>
      <c r="S2181" s="21">
        <f t="shared" si="138"/>
        <v>42075.171203703707</v>
      </c>
      <c r="T2181" s="21">
        <f t="shared" si="139"/>
        <v>42105.171203703707</v>
      </c>
    </row>
    <row r="2182" spans="1:20" ht="33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 s="11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6" t="s">
        <v>8323</v>
      </c>
      <c r="R2182" s="11" t="s">
        <v>8324</v>
      </c>
      <c r="S2182" s="21">
        <f t="shared" si="138"/>
        <v>42279.669768518521</v>
      </c>
      <c r="T2182" s="21">
        <f t="shared" si="139"/>
        <v>42321.711435185185</v>
      </c>
    </row>
    <row r="2183" spans="1:20" ht="49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 s="11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6" t="s">
        <v>8331</v>
      </c>
      <c r="R2183" s="11" t="s">
        <v>8349</v>
      </c>
      <c r="S2183" s="21">
        <f t="shared" si="138"/>
        <v>42773.005243055552</v>
      </c>
      <c r="T2183" s="21">
        <f t="shared" si="139"/>
        <v>42787.005243055552</v>
      </c>
    </row>
    <row r="2184" spans="1:20" ht="33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 s="11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6" t="s">
        <v>8331</v>
      </c>
      <c r="R2184" s="11" t="s">
        <v>8349</v>
      </c>
      <c r="S2184" s="21">
        <f t="shared" si="138"/>
        <v>41879.900752314818</v>
      </c>
      <c r="T2184" s="21">
        <f t="shared" si="139"/>
        <v>41914.900752314818</v>
      </c>
    </row>
    <row r="2185" spans="1:20" ht="49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 s="11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6" t="s">
        <v>8331</v>
      </c>
      <c r="R2185" s="11" t="s">
        <v>8349</v>
      </c>
      <c r="S2185" s="21">
        <f t="shared" si="138"/>
        <v>42745.365474537044</v>
      </c>
      <c r="T2185" s="21">
        <f t="shared" si="139"/>
        <v>42775.208333333328</v>
      </c>
    </row>
    <row r="2186" spans="1:20" ht="49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 s="11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6" t="s">
        <v>8331</v>
      </c>
      <c r="R2186" s="11" t="s">
        <v>8349</v>
      </c>
      <c r="S2186" s="21">
        <f t="shared" si="138"/>
        <v>42380.690289351856</v>
      </c>
      <c r="T2186" s="21">
        <f t="shared" si="139"/>
        <v>42394.666666666672</v>
      </c>
    </row>
    <row r="2187" spans="1:20" ht="49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 s="11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6" t="s">
        <v>8331</v>
      </c>
      <c r="R2187" s="11" t="s">
        <v>8349</v>
      </c>
      <c r="S2187" s="21">
        <f t="shared" si="138"/>
        <v>41319.349988425929</v>
      </c>
      <c r="T2187" s="21">
        <f t="shared" si="139"/>
        <v>41359.349988425929</v>
      </c>
    </row>
    <row r="2188" spans="1:20" ht="33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 s="11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6" t="s">
        <v>8331</v>
      </c>
      <c r="R2188" s="11" t="s">
        <v>8349</v>
      </c>
      <c r="S2188" s="21">
        <f t="shared" si="138"/>
        <v>42583.615081018521</v>
      </c>
      <c r="T2188" s="21">
        <f t="shared" si="139"/>
        <v>42620.083333333328</v>
      </c>
    </row>
    <row r="2189" spans="1:20" ht="49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 s="11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6" t="s">
        <v>8331</v>
      </c>
      <c r="R2189" s="11" t="s">
        <v>8349</v>
      </c>
      <c r="S2189" s="21">
        <f t="shared" si="138"/>
        <v>42068.209097222221</v>
      </c>
      <c r="T2189" s="21">
        <f t="shared" si="139"/>
        <v>42097.165972222225</v>
      </c>
    </row>
    <row r="2190" spans="1:20" ht="49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 s="11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6" t="s">
        <v>8331</v>
      </c>
      <c r="R2190" s="11" t="s">
        <v>8349</v>
      </c>
      <c r="S2190" s="21">
        <f t="shared" si="138"/>
        <v>42633.586122685185</v>
      </c>
      <c r="T2190" s="21">
        <f t="shared" si="139"/>
        <v>42668.708333333328</v>
      </c>
    </row>
    <row r="2191" spans="1:20" ht="49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 s="1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6" t="s">
        <v>8331</v>
      </c>
      <c r="R2191" s="11" t="s">
        <v>8349</v>
      </c>
      <c r="S2191" s="21">
        <f t="shared" si="138"/>
        <v>42467.788194444445</v>
      </c>
      <c r="T2191" s="21">
        <f t="shared" si="139"/>
        <v>42481.916666666672</v>
      </c>
    </row>
    <row r="2192" spans="1:20" ht="49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 s="11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6" t="s">
        <v>8331</v>
      </c>
      <c r="R2192" s="11" t="s">
        <v>8349</v>
      </c>
      <c r="S2192" s="21">
        <f t="shared" si="138"/>
        <v>42417.625046296293</v>
      </c>
      <c r="T2192" s="21">
        <f t="shared" si="139"/>
        <v>42452.290972222225</v>
      </c>
    </row>
    <row r="2193" spans="1:20" ht="49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 s="11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6" t="s">
        <v>8331</v>
      </c>
      <c r="R2193" s="11" t="s">
        <v>8349</v>
      </c>
      <c r="S2193" s="21">
        <f t="shared" si="138"/>
        <v>42768.833645833336</v>
      </c>
      <c r="T2193" s="21">
        <f t="shared" si="139"/>
        <v>42780.833645833336</v>
      </c>
    </row>
    <row r="2194" spans="1:20" ht="49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 s="11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6" t="s">
        <v>8331</v>
      </c>
      <c r="R2194" s="11" t="s">
        <v>8349</v>
      </c>
      <c r="S2194" s="21">
        <f t="shared" si="138"/>
        <v>42691.8512037037</v>
      </c>
      <c r="T2194" s="21">
        <f t="shared" si="139"/>
        <v>42719.958333333328</v>
      </c>
    </row>
    <row r="2195" spans="1:20" ht="49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 s="11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6" t="s">
        <v>8331</v>
      </c>
      <c r="R2195" s="11" t="s">
        <v>8349</v>
      </c>
      <c r="S2195" s="21">
        <f t="shared" si="138"/>
        <v>42664.405925925923</v>
      </c>
      <c r="T2195" s="21">
        <f t="shared" si="139"/>
        <v>42695.207638888889</v>
      </c>
    </row>
    <row r="2196" spans="1:20" ht="49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 s="11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6" t="s">
        <v>8331</v>
      </c>
      <c r="R2196" s="11" t="s">
        <v>8349</v>
      </c>
      <c r="S2196" s="21">
        <f t="shared" si="138"/>
        <v>42425.757986111115</v>
      </c>
      <c r="T2196" s="21">
        <f t="shared" si="139"/>
        <v>42455.716319444444</v>
      </c>
    </row>
    <row r="2197" spans="1:20" ht="33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 s="11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6" t="s">
        <v>8331</v>
      </c>
      <c r="R2197" s="11" t="s">
        <v>8349</v>
      </c>
      <c r="S2197" s="21">
        <f t="shared" si="138"/>
        <v>42197.771990740745</v>
      </c>
      <c r="T2197" s="21">
        <f t="shared" si="139"/>
        <v>42227.771990740745</v>
      </c>
    </row>
    <row r="2198" spans="1:20" ht="33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 s="11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6" t="s">
        <v>8331</v>
      </c>
      <c r="R2198" s="11" t="s">
        <v>8349</v>
      </c>
      <c r="S2198" s="21">
        <f t="shared" si="138"/>
        <v>42675.487291666665</v>
      </c>
      <c r="T2198" s="21">
        <f t="shared" si="139"/>
        <v>42706.291666666672</v>
      </c>
    </row>
    <row r="2199" spans="1:20" ht="49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 s="11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6" t="s">
        <v>8331</v>
      </c>
      <c r="R2199" s="11" t="s">
        <v>8349</v>
      </c>
      <c r="S2199" s="21">
        <f t="shared" si="138"/>
        <v>42033.584016203706</v>
      </c>
      <c r="T2199" s="21">
        <f t="shared" si="139"/>
        <v>42063.584016203706</v>
      </c>
    </row>
    <row r="2200" spans="1:20" ht="49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 s="11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6" t="s">
        <v>8331</v>
      </c>
      <c r="R2200" s="11" t="s">
        <v>8349</v>
      </c>
      <c r="S2200" s="21">
        <f t="shared" si="138"/>
        <v>42292.513888888891</v>
      </c>
      <c r="T2200" s="21">
        <f t="shared" si="139"/>
        <v>42322.555555555555</v>
      </c>
    </row>
    <row r="2201" spans="1:20" ht="33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 s="1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6" t="s">
        <v>8331</v>
      </c>
      <c r="R2201" s="11" t="s">
        <v>8349</v>
      </c>
      <c r="S2201" s="21">
        <f t="shared" si="138"/>
        <v>42262.416643518518</v>
      </c>
      <c r="T2201" s="21">
        <f t="shared" si="139"/>
        <v>42292.416643518518</v>
      </c>
    </row>
    <row r="2202" spans="1:20" ht="49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 s="11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6" t="s">
        <v>8331</v>
      </c>
      <c r="R2202" s="11" t="s">
        <v>8349</v>
      </c>
      <c r="S2202" s="21">
        <f t="shared" si="138"/>
        <v>42163.625787037032</v>
      </c>
      <c r="T2202" s="21">
        <f t="shared" si="139"/>
        <v>42191.125</v>
      </c>
    </row>
    <row r="2203" spans="1:20" ht="49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 s="11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6" t="s">
        <v>8323</v>
      </c>
      <c r="R2203" s="11" t="s">
        <v>8328</v>
      </c>
      <c r="S2203" s="21">
        <f t="shared" si="138"/>
        <v>41276.846817129634</v>
      </c>
      <c r="T2203" s="21">
        <f t="shared" si="139"/>
        <v>41290.846817129634</v>
      </c>
    </row>
    <row r="2204" spans="1:20" ht="33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 s="11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6" t="s">
        <v>8323</v>
      </c>
      <c r="R2204" s="11" t="s">
        <v>8328</v>
      </c>
      <c r="S2204" s="21">
        <f t="shared" si="138"/>
        <v>41184.849166666667</v>
      </c>
      <c r="T2204" s="21">
        <f t="shared" si="139"/>
        <v>41214.849166666667</v>
      </c>
    </row>
    <row r="2205" spans="1:20" ht="49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 s="11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6" t="s">
        <v>8323</v>
      </c>
      <c r="R2205" s="11" t="s">
        <v>8328</v>
      </c>
      <c r="S2205" s="21">
        <f t="shared" si="138"/>
        <v>42241.85974537037</v>
      </c>
      <c r="T2205" s="21">
        <f t="shared" si="139"/>
        <v>42271.85974537037</v>
      </c>
    </row>
    <row r="2206" spans="1:20" ht="49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 s="11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6" t="s">
        <v>8323</v>
      </c>
      <c r="R2206" s="11" t="s">
        <v>8328</v>
      </c>
      <c r="S2206" s="21">
        <f t="shared" si="138"/>
        <v>41312.311562499999</v>
      </c>
      <c r="T2206" s="21">
        <f t="shared" si="139"/>
        <v>41342.311562499999</v>
      </c>
    </row>
    <row r="2207" spans="1:20" ht="49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 s="11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6" t="s">
        <v>8323</v>
      </c>
      <c r="R2207" s="11" t="s">
        <v>8328</v>
      </c>
      <c r="S2207" s="21">
        <f t="shared" si="138"/>
        <v>41031.82163194444</v>
      </c>
      <c r="T2207" s="21">
        <f t="shared" si="139"/>
        <v>41061.82163194444</v>
      </c>
    </row>
    <row r="2208" spans="1:20" ht="49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 s="11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6" t="s">
        <v>8323</v>
      </c>
      <c r="R2208" s="11" t="s">
        <v>8328</v>
      </c>
      <c r="S2208" s="21">
        <f t="shared" si="138"/>
        <v>40997.257222222222</v>
      </c>
      <c r="T2208" s="21">
        <f t="shared" si="139"/>
        <v>41015.257222222222</v>
      </c>
    </row>
    <row r="2209" spans="1:20" ht="49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 s="11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6" t="s">
        <v>8323</v>
      </c>
      <c r="R2209" s="11" t="s">
        <v>8328</v>
      </c>
      <c r="S2209" s="21">
        <f t="shared" si="138"/>
        <v>41564.194131944445</v>
      </c>
      <c r="T2209" s="21">
        <f t="shared" si="139"/>
        <v>41594.235798611109</v>
      </c>
    </row>
    <row r="2210" spans="1:20" ht="49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 s="11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6" t="s">
        <v>8323</v>
      </c>
      <c r="R2210" s="11" t="s">
        <v>8328</v>
      </c>
      <c r="S2210" s="21">
        <f t="shared" si="138"/>
        <v>40946.882245370369</v>
      </c>
      <c r="T2210" s="21">
        <f t="shared" si="139"/>
        <v>41006.166666666664</v>
      </c>
    </row>
    <row r="2211" spans="1:20" ht="33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 s="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6" t="s">
        <v>8323</v>
      </c>
      <c r="R2211" s="11" t="s">
        <v>8328</v>
      </c>
      <c r="S2211" s="21">
        <f t="shared" si="138"/>
        <v>41732.479675925926</v>
      </c>
      <c r="T2211" s="21">
        <f t="shared" si="139"/>
        <v>41743.958333333336</v>
      </c>
    </row>
    <row r="2212" spans="1:20" ht="49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 s="11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6" t="s">
        <v>8323</v>
      </c>
      <c r="R2212" s="11" t="s">
        <v>8328</v>
      </c>
      <c r="S2212" s="21">
        <f t="shared" si="138"/>
        <v>40956.066087962965</v>
      </c>
      <c r="T2212" s="21">
        <f t="shared" si="139"/>
        <v>41013.73333333333</v>
      </c>
    </row>
    <row r="2213" spans="1:20" ht="49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 s="11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6" t="s">
        <v>8323</v>
      </c>
      <c r="R2213" s="11" t="s">
        <v>8328</v>
      </c>
      <c r="S2213" s="21">
        <f t="shared" si="138"/>
        <v>41716.785011574073</v>
      </c>
      <c r="T2213" s="21">
        <f t="shared" si="139"/>
        <v>41739.290972222225</v>
      </c>
    </row>
    <row r="2214" spans="1:20" ht="49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 s="11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6" t="s">
        <v>8323</v>
      </c>
      <c r="R2214" s="11" t="s">
        <v>8328</v>
      </c>
      <c r="S2214" s="21">
        <f t="shared" si="138"/>
        <v>41548.747418981482</v>
      </c>
      <c r="T2214" s="21">
        <f t="shared" si="139"/>
        <v>41582.041666666664</v>
      </c>
    </row>
    <row r="2215" spans="1:20" ht="49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 s="11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6" t="s">
        <v>8323</v>
      </c>
      <c r="R2215" s="11" t="s">
        <v>8328</v>
      </c>
      <c r="S2215" s="21">
        <f t="shared" si="138"/>
        <v>42109.826145833329</v>
      </c>
      <c r="T2215" s="21">
        <f t="shared" si="139"/>
        <v>42139.826145833329</v>
      </c>
    </row>
    <row r="2216" spans="1:20" ht="49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 s="11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6" t="s">
        <v>8323</v>
      </c>
      <c r="R2216" s="11" t="s">
        <v>8328</v>
      </c>
      <c r="S2216" s="21">
        <f t="shared" si="138"/>
        <v>41646.792222222226</v>
      </c>
      <c r="T2216" s="21">
        <f t="shared" si="139"/>
        <v>41676.792222222226</v>
      </c>
    </row>
    <row r="2217" spans="1:20" ht="33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 s="11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6" t="s">
        <v>8323</v>
      </c>
      <c r="R2217" s="11" t="s">
        <v>8328</v>
      </c>
      <c r="S2217" s="21">
        <f t="shared" si="138"/>
        <v>40958.717268518521</v>
      </c>
      <c r="T2217" s="21">
        <f t="shared" si="139"/>
        <v>40981.290972222225</v>
      </c>
    </row>
    <row r="2218" spans="1:20" ht="49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 s="11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6" t="s">
        <v>8323</v>
      </c>
      <c r="R2218" s="11" t="s">
        <v>8328</v>
      </c>
      <c r="S2218" s="21">
        <f t="shared" si="138"/>
        <v>42194.751678240747</v>
      </c>
      <c r="T2218" s="21">
        <f t="shared" si="139"/>
        <v>42208.751678240747</v>
      </c>
    </row>
    <row r="2219" spans="1:20" ht="49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 s="11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6" t="s">
        <v>8323</v>
      </c>
      <c r="R2219" s="11" t="s">
        <v>8328</v>
      </c>
      <c r="S2219" s="21">
        <f t="shared" si="138"/>
        <v>42299.776770833334</v>
      </c>
      <c r="T2219" s="21">
        <f t="shared" si="139"/>
        <v>42310.333333333328</v>
      </c>
    </row>
    <row r="2220" spans="1:20" ht="49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 s="11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6" t="s">
        <v>8323</v>
      </c>
      <c r="R2220" s="11" t="s">
        <v>8328</v>
      </c>
      <c r="S2220" s="21">
        <f t="shared" si="138"/>
        <v>41127.812303240738</v>
      </c>
      <c r="T2220" s="21">
        <f t="shared" si="139"/>
        <v>41150</v>
      </c>
    </row>
    <row r="2221" spans="1:20" ht="49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 s="1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6" t="s">
        <v>8323</v>
      </c>
      <c r="R2221" s="11" t="s">
        <v>8328</v>
      </c>
      <c r="S2221" s="21">
        <f t="shared" si="138"/>
        <v>42205.718888888892</v>
      </c>
      <c r="T2221" s="21">
        <f t="shared" si="139"/>
        <v>42235.718888888892</v>
      </c>
    </row>
    <row r="2222" spans="1:20" ht="49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 s="11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6" t="s">
        <v>8323</v>
      </c>
      <c r="R2222" s="11" t="s">
        <v>8328</v>
      </c>
      <c r="S2222" s="21">
        <f t="shared" si="138"/>
        <v>41452.060601851852</v>
      </c>
      <c r="T2222" s="21">
        <f t="shared" si="139"/>
        <v>41482.060601851852</v>
      </c>
    </row>
    <row r="2223" spans="1:20" ht="49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 s="11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6" t="s">
        <v>8331</v>
      </c>
      <c r="R2223" s="11" t="s">
        <v>8349</v>
      </c>
      <c r="S2223" s="21">
        <f t="shared" si="138"/>
        <v>42452.666770833333</v>
      </c>
      <c r="T2223" s="21">
        <f t="shared" si="139"/>
        <v>42483</v>
      </c>
    </row>
    <row r="2224" spans="1:20" ht="49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 s="11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6" t="s">
        <v>8331</v>
      </c>
      <c r="R2224" s="11" t="s">
        <v>8349</v>
      </c>
      <c r="S2224" s="21">
        <f t="shared" si="138"/>
        <v>40906.787581018521</v>
      </c>
      <c r="T2224" s="21">
        <f t="shared" si="139"/>
        <v>40936.787581018521</v>
      </c>
    </row>
    <row r="2225" spans="1:20" ht="49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 s="11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6" t="s">
        <v>8331</v>
      </c>
      <c r="R2225" s="11" t="s">
        <v>8349</v>
      </c>
      <c r="S2225" s="21">
        <f t="shared" si="138"/>
        <v>42152.640833333338</v>
      </c>
      <c r="T2225" s="21">
        <f t="shared" si="139"/>
        <v>42182.640833333338</v>
      </c>
    </row>
    <row r="2226" spans="1:20" ht="49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 s="11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6" t="s">
        <v>8331</v>
      </c>
      <c r="R2226" s="11" t="s">
        <v>8349</v>
      </c>
      <c r="S2226" s="21">
        <f t="shared" si="138"/>
        <v>42644.667534722219</v>
      </c>
      <c r="T2226" s="21">
        <f t="shared" si="139"/>
        <v>42672.791666666672</v>
      </c>
    </row>
    <row r="2227" spans="1:20" ht="49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 s="11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6" t="s">
        <v>8331</v>
      </c>
      <c r="R2227" s="11" t="s">
        <v>8349</v>
      </c>
      <c r="S2227" s="21">
        <f t="shared" si="138"/>
        <v>41873.79184027778</v>
      </c>
      <c r="T2227" s="21">
        <f t="shared" si="139"/>
        <v>41903.79184027778</v>
      </c>
    </row>
    <row r="2228" spans="1:20" ht="49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 s="11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6" t="s">
        <v>8331</v>
      </c>
      <c r="R2228" s="11" t="s">
        <v>8349</v>
      </c>
      <c r="S2228" s="21">
        <f t="shared" si="138"/>
        <v>42381.79886574074</v>
      </c>
      <c r="T2228" s="21">
        <f t="shared" si="139"/>
        <v>42412.207638888889</v>
      </c>
    </row>
    <row r="2229" spans="1:20" ht="49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 s="11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6" t="s">
        <v>8331</v>
      </c>
      <c r="R2229" s="11" t="s">
        <v>8349</v>
      </c>
      <c r="S2229" s="21">
        <f t="shared" si="138"/>
        <v>41561.807349537034</v>
      </c>
      <c r="T2229" s="21">
        <f t="shared" si="139"/>
        <v>41591.849016203705</v>
      </c>
    </row>
    <row r="2230" spans="1:20" ht="49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 s="11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6" t="s">
        <v>8331</v>
      </c>
      <c r="R2230" s="11" t="s">
        <v>8349</v>
      </c>
      <c r="S2230" s="21">
        <f t="shared" si="138"/>
        <v>42202.278194444443</v>
      </c>
      <c r="T2230" s="21">
        <f t="shared" si="139"/>
        <v>42232.278194444443</v>
      </c>
    </row>
    <row r="2231" spans="1:20" ht="49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 s="1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6" t="s">
        <v>8331</v>
      </c>
      <c r="R2231" s="11" t="s">
        <v>8349</v>
      </c>
      <c r="S2231" s="21">
        <f t="shared" si="138"/>
        <v>41484.664247685185</v>
      </c>
      <c r="T2231" s="21">
        <f t="shared" si="139"/>
        <v>41520.166666666664</v>
      </c>
    </row>
    <row r="2232" spans="1:20" ht="49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 s="11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6" t="s">
        <v>8331</v>
      </c>
      <c r="R2232" s="11" t="s">
        <v>8349</v>
      </c>
      <c r="S2232" s="21">
        <f t="shared" si="138"/>
        <v>41724.881099537037</v>
      </c>
      <c r="T2232" s="21">
        <f t="shared" si="139"/>
        <v>41754.881099537037</v>
      </c>
    </row>
    <row r="2233" spans="1:20" ht="49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 s="11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6" t="s">
        <v>8331</v>
      </c>
      <c r="R2233" s="11" t="s">
        <v>8349</v>
      </c>
      <c r="S2233" s="21">
        <f t="shared" si="138"/>
        <v>41423.910891203705</v>
      </c>
      <c r="T2233" s="21">
        <f t="shared" si="139"/>
        <v>41450.208333333336</v>
      </c>
    </row>
    <row r="2234" spans="1:20" ht="49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 s="11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6" t="s">
        <v>8331</v>
      </c>
      <c r="R2234" s="11" t="s">
        <v>8349</v>
      </c>
      <c r="S2234" s="21">
        <f t="shared" si="138"/>
        <v>41806.794074074074</v>
      </c>
      <c r="T2234" s="21">
        <f t="shared" si="139"/>
        <v>41839.125</v>
      </c>
    </row>
    <row r="2235" spans="1:20" ht="49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 s="11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6" t="s">
        <v>8331</v>
      </c>
      <c r="R2235" s="11" t="s">
        <v>8349</v>
      </c>
      <c r="S2235" s="21">
        <f t="shared" si="138"/>
        <v>42331.378923611104</v>
      </c>
      <c r="T2235" s="21">
        <f t="shared" si="139"/>
        <v>42352</v>
      </c>
    </row>
    <row r="2236" spans="1:20" ht="49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 s="11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6" t="s">
        <v>8331</v>
      </c>
      <c r="R2236" s="11" t="s">
        <v>8349</v>
      </c>
      <c r="S2236" s="21">
        <f t="shared" si="138"/>
        <v>42710.824618055558</v>
      </c>
      <c r="T2236" s="21">
        <f t="shared" si="139"/>
        <v>42740.824618055558</v>
      </c>
    </row>
    <row r="2237" spans="1:20" ht="33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 s="11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6" t="s">
        <v>8331</v>
      </c>
      <c r="R2237" s="11" t="s">
        <v>8349</v>
      </c>
      <c r="S2237" s="21">
        <f t="shared" si="138"/>
        <v>42062.022118055553</v>
      </c>
      <c r="T2237" s="21">
        <f t="shared" si="139"/>
        <v>42091.980451388896</v>
      </c>
    </row>
    <row r="2238" spans="1:20" ht="33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 s="11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6" t="s">
        <v>8331</v>
      </c>
      <c r="R2238" s="11" t="s">
        <v>8349</v>
      </c>
      <c r="S2238" s="21">
        <f t="shared" si="138"/>
        <v>42371.617164351846</v>
      </c>
      <c r="T2238" s="21">
        <f t="shared" si="139"/>
        <v>42401.617164351846</v>
      </c>
    </row>
    <row r="2239" spans="1:20" ht="49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 s="11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6" t="s">
        <v>8331</v>
      </c>
      <c r="R2239" s="11" t="s">
        <v>8349</v>
      </c>
      <c r="S2239" s="21">
        <f t="shared" si="138"/>
        <v>41915.003275462965</v>
      </c>
      <c r="T2239" s="21">
        <f t="shared" si="139"/>
        <v>41955.332638888889</v>
      </c>
    </row>
    <row r="2240" spans="1:20" ht="33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 s="11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6" t="s">
        <v>8331</v>
      </c>
      <c r="R2240" s="11" t="s">
        <v>8349</v>
      </c>
      <c r="S2240" s="21">
        <f t="shared" si="138"/>
        <v>42774.621712962966</v>
      </c>
      <c r="T2240" s="21">
        <f t="shared" si="139"/>
        <v>42804.621712962966</v>
      </c>
    </row>
    <row r="2241" spans="1:20" ht="33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 s="1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6" t="s">
        <v>8331</v>
      </c>
      <c r="R2241" s="11" t="s">
        <v>8349</v>
      </c>
      <c r="S2241" s="21">
        <f t="shared" si="138"/>
        <v>41572.958495370374</v>
      </c>
      <c r="T2241" s="21">
        <f t="shared" si="139"/>
        <v>41609.168055555558</v>
      </c>
    </row>
    <row r="2242" spans="1:20" ht="49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 s="11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>
        <f t="shared" si="137"/>
        <v>140.97999999999999</v>
      </c>
      <c r="Q2242" s="16" t="s">
        <v>8331</v>
      </c>
      <c r="R2242" s="11" t="s">
        <v>8349</v>
      </c>
      <c r="S2242" s="21">
        <f t="shared" si="138"/>
        <v>42452.825740740736</v>
      </c>
      <c r="T2242" s="21">
        <f t="shared" si="139"/>
        <v>42482.825740740736</v>
      </c>
    </row>
    <row r="2243" spans="1:20" ht="49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 s="11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>
        <f t="shared" ref="P2243:P2306" si="141">IFERROR(ROUND(E2243/L2243,2),0)</f>
        <v>49.47</v>
      </c>
      <c r="Q2243" s="16" t="s">
        <v>8331</v>
      </c>
      <c r="R2243" s="11" t="s">
        <v>8349</v>
      </c>
      <c r="S2243" s="21">
        <f t="shared" ref="S2243:S2306" si="142">(((J2243/60)/60)/24)+DATE(1970,1,1)</f>
        <v>42766.827546296292</v>
      </c>
      <c r="T2243" s="21">
        <f t="shared" ref="T2243:T2306" si="143">(((I2243/60)/60)/24)+DATE(1970,1,1)</f>
        <v>42796.827546296292</v>
      </c>
    </row>
    <row r="2244" spans="1:20" ht="33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 s="11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6" t="s">
        <v>8331</v>
      </c>
      <c r="R2244" s="11" t="s">
        <v>8349</v>
      </c>
      <c r="S2244" s="21">
        <f t="shared" si="142"/>
        <v>41569.575613425928</v>
      </c>
      <c r="T2244" s="21">
        <f t="shared" si="143"/>
        <v>41605.126388888886</v>
      </c>
    </row>
    <row r="2245" spans="1:20" ht="49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 s="11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6" t="s">
        <v>8331</v>
      </c>
      <c r="R2245" s="11" t="s">
        <v>8349</v>
      </c>
      <c r="S2245" s="21">
        <f t="shared" si="142"/>
        <v>42800.751041666663</v>
      </c>
      <c r="T2245" s="21">
        <f t="shared" si="143"/>
        <v>42807.125</v>
      </c>
    </row>
    <row r="2246" spans="1:20" ht="49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 s="11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6" t="s">
        <v>8331</v>
      </c>
      <c r="R2246" s="11" t="s">
        <v>8349</v>
      </c>
      <c r="S2246" s="21">
        <f t="shared" si="142"/>
        <v>42647.818819444445</v>
      </c>
      <c r="T2246" s="21">
        <f t="shared" si="143"/>
        <v>42659.854166666672</v>
      </c>
    </row>
    <row r="2247" spans="1:20" ht="49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 s="11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6" t="s">
        <v>8331</v>
      </c>
      <c r="R2247" s="11" t="s">
        <v>8349</v>
      </c>
      <c r="S2247" s="21">
        <f t="shared" si="142"/>
        <v>41660.708530092597</v>
      </c>
      <c r="T2247" s="21">
        <f t="shared" si="143"/>
        <v>41691.75</v>
      </c>
    </row>
    <row r="2248" spans="1:20" ht="49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 s="11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6" t="s">
        <v>8331</v>
      </c>
      <c r="R2248" s="11" t="s">
        <v>8349</v>
      </c>
      <c r="S2248" s="21">
        <f t="shared" si="142"/>
        <v>42221.79178240741</v>
      </c>
      <c r="T2248" s="21">
        <f t="shared" si="143"/>
        <v>42251.79178240741</v>
      </c>
    </row>
    <row r="2249" spans="1:20" ht="33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 s="11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6" t="s">
        <v>8331</v>
      </c>
      <c r="R2249" s="11" t="s">
        <v>8349</v>
      </c>
      <c r="S2249" s="21">
        <f t="shared" si="142"/>
        <v>42200.666261574079</v>
      </c>
      <c r="T2249" s="21">
        <f t="shared" si="143"/>
        <v>42214.666261574079</v>
      </c>
    </row>
    <row r="2250" spans="1:20" ht="49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 s="11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6" t="s">
        <v>8331</v>
      </c>
      <c r="R2250" s="11" t="s">
        <v>8349</v>
      </c>
      <c r="S2250" s="21">
        <f t="shared" si="142"/>
        <v>42688.875902777778</v>
      </c>
      <c r="T2250" s="21">
        <f t="shared" si="143"/>
        <v>42718.875902777778</v>
      </c>
    </row>
    <row r="2251" spans="1:20" ht="49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 s="1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6" t="s">
        <v>8331</v>
      </c>
      <c r="R2251" s="11" t="s">
        <v>8349</v>
      </c>
      <c r="S2251" s="21">
        <f t="shared" si="142"/>
        <v>41336.703298611108</v>
      </c>
      <c r="T2251" s="21">
        <f t="shared" si="143"/>
        <v>41366.661631944444</v>
      </c>
    </row>
    <row r="2252" spans="1:20" ht="49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 s="11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6" t="s">
        <v>8331</v>
      </c>
      <c r="R2252" s="11" t="s">
        <v>8349</v>
      </c>
      <c r="S2252" s="21">
        <f t="shared" si="142"/>
        <v>42677.005474537036</v>
      </c>
      <c r="T2252" s="21">
        <f t="shared" si="143"/>
        <v>42707.0471412037</v>
      </c>
    </row>
    <row r="2253" spans="1:20" ht="49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 s="11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6" t="s">
        <v>8331</v>
      </c>
      <c r="R2253" s="11" t="s">
        <v>8349</v>
      </c>
      <c r="S2253" s="21">
        <f t="shared" si="142"/>
        <v>41846.34579861111</v>
      </c>
      <c r="T2253" s="21">
        <f t="shared" si="143"/>
        <v>41867.34579861111</v>
      </c>
    </row>
    <row r="2254" spans="1:20" ht="49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 s="11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6" t="s">
        <v>8331</v>
      </c>
      <c r="R2254" s="11" t="s">
        <v>8349</v>
      </c>
      <c r="S2254" s="21">
        <f t="shared" si="142"/>
        <v>42573.327986111108</v>
      </c>
      <c r="T2254" s="21">
        <f t="shared" si="143"/>
        <v>42588.327986111108</v>
      </c>
    </row>
    <row r="2255" spans="1:20" ht="49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 s="11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6" t="s">
        <v>8331</v>
      </c>
      <c r="R2255" s="11" t="s">
        <v>8349</v>
      </c>
      <c r="S2255" s="21">
        <f t="shared" si="142"/>
        <v>42296.631331018521</v>
      </c>
      <c r="T2255" s="21">
        <f t="shared" si="143"/>
        <v>42326.672997685186</v>
      </c>
    </row>
    <row r="2256" spans="1:20" ht="33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 s="11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6" t="s">
        <v>8331</v>
      </c>
      <c r="R2256" s="11" t="s">
        <v>8349</v>
      </c>
      <c r="S2256" s="21">
        <f t="shared" si="142"/>
        <v>42752.647777777776</v>
      </c>
      <c r="T2256" s="21">
        <f t="shared" si="143"/>
        <v>42759.647777777776</v>
      </c>
    </row>
    <row r="2257" spans="1:20" ht="33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 s="11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6" t="s">
        <v>8331</v>
      </c>
      <c r="R2257" s="11" t="s">
        <v>8349</v>
      </c>
      <c r="S2257" s="21">
        <f t="shared" si="142"/>
        <v>42467.951979166668</v>
      </c>
      <c r="T2257" s="21">
        <f t="shared" si="143"/>
        <v>42497.951979166668</v>
      </c>
    </row>
    <row r="2258" spans="1:20" ht="49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 s="11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6" t="s">
        <v>8331</v>
      </c>
      <c r="R2258" s="11" t="s">
        <v>8349</v>
      </c>
      <c r="S2258" s="21">
        <f t="shared" si="142"/>
        <v>42682.451921296291</v>
      </c>
      <c r="T2258" s="21">
        <f t="shared" si="143"/>
        <v>42696.451921296291</v>
      </c>
    </row>
    <row r="2259" spans="1:20" ht="49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 s="11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6" t="s">
        <v>8331</v>
      </c>
      <c r="R2259" s="11" t="s">
        <v>8349</v>
      </c>
      <c r="S2259" s="21">
        <f t="shared" si="142"/>
        <v>42505.936678240745</v>
      </c>
      <c r="T2259" s="21">
        <f t="shared" si="143"/>
        <v>42540.958333333328</v>
      </c>
    </row>
    <row r="2260" spans="1:20" ht="33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 s="11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6" t="s">
        <v>8331</v>
      </c>
      <c r="R2260" s="11" t="s">
        <v>8349</v>
      </c>
      <c r="S2260" s="21">
        <f t="shared" si="142"/>
        <v>42136.75100694444</v>
      </c>
      <c r="T2260" s="21">
        <f t="shared" si="143"/>
        <v>42166.75100694444</v>
      </c>
    </row>
    <row r="2261" spans="1:20" ht="49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 s="1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6" t="s">
        <v>8331</v>
      </c>
      <c r="R2261" s="11" t="s">
        <v>8349</v>
      </c>
      <c r="S2261" s="21">
        <f t="shared" si="142"/>
        <v>42702.804814814815</v>
      </c>
      <c r="T2261" s="21">
        <f t="shared" si="143"/>
        <v>42712.804814814815</v>
      </c>
    </row>
    <row r="2262" spans="1:20" ht="49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 s="11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6" t="s">
        <v>8331</v>
      </c>
      <c r="R2262" s="11" t="s">
        <v>8349</v>
      </c>
      <c r="S2262" s="21">
        <f t="shared" si="142"/>
        <v>41695.016782407409</v>
      </c>
      <c r="T2262" s="21">
        <f t="shared" si="143"/>
        <v>41724.975115740745</v>
      </c>
    </row>
    <row r="2263" spans="1:20" ht="49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 s="11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6" t="s">
        <v>8331</v>
      </c>
      <c r="R2263" s="11" t="s">
        <v>8349</v>
      </c>
      <c r="S2263" s="21">
        <f t="shared" si="142"/>
        <v>42759.724768518514</v>
      </c>
      <c r="T2263" s="21">
        <f t="shared" si="143"/>
        <v>42780.724768518514</v>
      </c>
    </row>
    <row r="2264" spans="1:20" ht="33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 s="11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6" t="s">
        <v>8331</v>
      </c>
      <c r="R2264" s="11" t="s">
        <v>8349</v>
      </c>
      <c r="S2264" s="21">
        <f t="shared" si="142"/>
        <v>41926.585162037038</v>
      </c>
      <c r="T2264" s="21">
        <f t="shared" si="143"/>
        <v>41961</v>
      </c>
    </row>
    <row r="2265" spans="1:20" ht="49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 s="11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6" t="s">
        <v>8331</v>
      </c>
      <c r="R2265" s="11" t="s">
        <v>8349</v>
      </c>
      <c r="S2265" s="21">
        <f t="shared" si="142"/>
        <v>42014.832326388889</v>
      </c>
      <c r="T2265" s="21">
        <f t="shared" si="143"/>
        <v>42035.832326388889</v>
      </c>
    </row>
    <row r="2266" spans="1:20" ht="49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 s="11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6" t="s">
        <v>8331</v>
      </c>
      <c r="R2266" s="11" t="s">
        <v>8349</v>
      </c>
      <c r="S2266" s="21">
        <f t="shared" si="142"/>
        <v>42496.582337962958</v>
      </c>
      <c r="T2266" s="21">
        <f t="shared" si="143"/>
        <v>42513.125</v>
      </c>
    </row>
    <row r="2267" spans="1:20" ht="49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 s="11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6" t="s">
        <v>8331</v>
      </c>
      <c r="R2267" s="11" t="s">
        <v>8349</v>
      </c>
      <c r="S2267" s="21">
        <f t="shared" si="142"/>
        <v>42689.853090277778</v>
      </c>
      <c r="T2267" s="21">
        <f t="shared" si="143"/>
        <v>42696.853090277778</v>
      </c>
    </row>
    <row r="2268" spans="1:20" ht="49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 s="11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6" t="s">
        <v>8331</v>
      </c>
      <c r="R2268" s="11" t="s">
        <v>8349</v>
      </c>
      <c r="S2268" s="21">
        <f t="shared" si="142"/>
        <v>42469.874907407408</v>
      </c>
      <c r="T2268" s="21">
        <f t="shared" si="143"/>
        <v>42487.083333333328</v>
      </c>
    </row>
    <row r="2269" spans="1:20" ht="49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 s="11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6" t="s">
        <v>8331</v>
      </c>
      <c r="R2269" s="11" t="s">
        <v>8349</v>
      </c>
      <c r="S2269" s="21">
        <f t="shared" si="142"/>
        <v>41968.829826388886</v>
      </c>
      <c r="T2269" s="21">
        <f t="shared" si="143"/>
        <v>41994.041666666672</v>
      </c>
    </row>
    <row r="2270" spans="1:20" ht="49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 s="11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6" t="s">
        <v>8331</v>
      </c>
      <c r="R2270" s="11" t="s">
        <v>8349</v>
      </c>
      <c r="S2270" s="21">
        <f t="shared" si="142"/>
        <v>42776.082349537035</v>
      </c>
      <c r="T2270" s="21">
        <f t="shared" si="143"/>
        <v>42806.082349537035</v>
      </c>
    </row>
    <row r="2271" spans="1:20" ht="49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 s="1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6" t="s">
        <v>8331</v>
      </c>
      <c r="R2271" s="11" t="s">
        <v>8349</v>
      </c>
      <c r="S2271" s="21">
        <f t="shared" si="142"/>
        <v>42776.704432870371</v>
      </c>
      <c r="T2271" s="21">
        <f t="shared" si="143"/>
        <v>42801.208333333328</v>
      </c>
    </row>
    <row r="2272" spans="1:20" ht="49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 s="11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6" t="s">
        <v>8331</v>
      </c>
      <c r="R2272" s="11" t="s">
        <v>8349</v>
      </c>
      <c r="S2272" s="21">
        <f t="shared" si="142"/>
        <v>42725.869363425925</v>
      </c>
      <c r="T2272" s="21">
        <f t="shared" si="143"/>
        <v>42745.915972222225</v>
      </c>
    </row>
    <row r="2273" spans="1:20" ht="49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 s="11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6" t="s">
        <v>8331</v>
      </c>
      <c r="R2273" s="11" t="s">
        <v>8349</v>
      </c>
      <c r="S2273" s="21">
        <f t="shared" si="142"/>
        <v>42684.000046296293</v>
      </c>
      <c r="T2273" s="21">
        <f t="shared" si="143"/>
        <v>42714.000046296293</v>
      </c>
    </row>
    <row r="2274" spans="1:20" ht="49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 s="11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6" t="s">
        <v>8331</v>
      </c>
      <c r="R2274" s="11" t="s">
        <v>8349</v>
      </c>
      <c r="S2274" s="21">
        <f t="shared" si="142"/>
        <v>42315.699490740735</v>
      </c>
      <c r="T2274" s="21">
        <f t="shared" si="143"/>
        <v>42345.699490740735</v>
      </c>
    </row>
    <row r="2275" spans="1:20" ht="49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 s="11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6" t="s">
        <v>8331</v>
      </c>
      <c r="R2275" s="11" t="s">
        <v>8349</v>
      </c>
      <c r="S2275" s="21">
        <f t="shared" si="142"/>
        <v>42781.549097222218</v>
      </c>
      <c r="T2275" s="21">
        <f t="shared" si="143"/>
        <v>42806.507430555561</v>
      </c>
    </row>
    <row r="2276" spans="1:20" ht="49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 s="11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6" t="s">
        <v>8331</v>
      </c>
      <c r="R2276" s="11" t="s">
        <v>8349</v>
      </c>
      <c r="S2276" s="21">
        <f t="shared" si="142"/>
        <v>41663.500659722224</v>
      </c>
      <c r="T2276" s="21">
        <f t="shared" si="143"/>
        <v>41693.500659722224</v>
      </c>
    </row>
    <row r="2277" spans="1:20" ht="49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 s="11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6" t="s">
        <v>8331</v>
      </c>
      <c r="R2277" s="11" t="s">
        <v>8349</v>
      </c>
      <c r="S2277" s="21">
        <f t="shared" si="142"/>
        <v>41965.616655092599</v>
      </c>
      <c r="T2277" s="21">
        <f t="shared" si="143"/>
        <v>41995.616655092599</v>
      </c>
    </row>
    <row r="2278" spans="1:20" ht="49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 s="11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6" t="s">
        <v>8331</v>
      </c>
      <c r="R2278" s="11" t="s">
        <v>8349</v>
      </c>
      <c r="S2278" s="21">
        <f t="shared" si="142"/>
        <v>41614.651493055557</v>
      </c>
      <c r="T2278" s="21">
        <f t="shared" si="143"/>
        <v>41644.651493055557</v>
      </c>
    </row>
    <row r="2279" spans="1:20" ht="49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 s="11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6" t="s">
        <v>8331</v>
      </c>
      <c r="R2279" s="11" t="s">
        <v>8349</v>
      </c>
      <c r="S2279" s="21">
        <f t="shared" si="142"/>
        <v>40936.678506944445</v>
      </c>
      <c r="T2279" s="21">
        <f t="shared" si="143"/>
        <v>40966.678506944445</v>
      </c>
    </row>
    <row r="2280" spans="1:20" ht="33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 s="11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6" t="s">
        <v>8331</v>
      </c>
      <c r="R2280" s="11" t="s">
        <v>8349</v>
      </c>
      <c r="S2280" s="21">
        <f t="shared" si="142"/>
        <v>42338.709108796291</v>
      </c>
      <c r="T2280" s="21">
        <f t="shared" si="143"/>
        <v>42372.957638888889</v>
      </c>
    </row>
    <row r="2281" spans="1:20" ht="49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 s="1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6" t="s">
        <v>8331</v>
      </c>
      <c r="R2281" s="11" t="s">
        <v>8349</v>
      </c>
      <c r="S2281" s="21">
        <f t="shared" si="142"/>
        <v>42020.806701388887</v>
      </c>
      <c r="T2281" s="21">
        <f t="shared" si="143"/>
        <v>42039.166666666672</v>
      </c>
    </row>
    <row r="2282" spans="1:20" ht="49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 s="11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6" t="s">
        <v>8331</v>
      </c>
      <c r="R2282" s="11" t="s">
        <v>8349</v>
      </c>
      <c r="S2282" s="21">
        <f t="shared" si="142"/>
        <v>42234.624895833331</v>
      </c>
      <c r="T2282" s="21">
        <f t="shared" si="143"/>
        <v>42264.624895833331</v>
      </c>
    </row>
    <row r="2283" spans="1:20" ht="49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 s="11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6" t="s">
        <v>8323</v>
      </c>
      <c r="R2283" s="11" t="s">
        <v>8324</v>
      </c>
      <c r="S2283" s="21">
        <f t="shared" si="142"/>
        <v>40687.285844907405</v>
      </c>
      <c r="T2283" s="21">
        <f t="shared" si="143"/>
        <v>40749.284722222219</v>
      </c>
    </row>
    <row r="2284" spans="1:20" ht="33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 s="11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6" t="s">
        <v>8323</v>
      </c>
      <c r="R2284" s="11" t="s">
        <v>8324</v>
      </c>
      <c r="S2284" s="21">
        <f t="shared" si="142"/>
        <v>42323.17460648148</v>
      </c>
      <c r="T2284" s="21">
        <f t="shared" si="143"/>
        <v>42383.17460648148</v>
      </c>
    </row>
    <row r="2285" spans="1:20" ht="49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 s="11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6" t="s">
        <v>8323</v>
      </c>
      <c r="R2285" s="11" t="s">
        <v>8324</v>
      </c>
      <c r="S2285" s="21">
        <f t="shared" si="142"/>
        <v>40978.125046296293</v>
      </c>
      <c r="T2285" s="21">
        <f t="shared" si="143"/>
        <v>41038.083379629628</v>
      </c>
    </row>
    <row r="2286" spans="1:20" ht="33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 s="11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6" t="s">
        <v>8323</v>
      </c>
      <c r="R2286" s="11" t="s">
        <v>8324</v>
      </c>
      <c r="S2286" s="21">
        <f t="shared" si="142"/>
        <v>40585.796817129631</v>
      </c>
      <c r="T2286" s="21">
        <f t="shared" si="143"/>
        <v>40614.166666666664</v>
      </c>
    </row>
    <row r="2287" spans="1:20" ht="49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 s="11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6" t="s">
        <v>8323</v>
      </c>
      <c r="R2287" s="11" t="s">
        <v>8324</v>
      </c>
      <c r="S2287" s="21">
        <f t="shared" si="142"/>
        <v>41059.185682870368</v>
      </c>
      <c r="T2287" s="21">
        <f t="shared" si="143"/>
        <v>41089.185682870368</v>
      </c>
    </row>
    <row r="2288" spans="1:20" ht="49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 s="11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6" t="s">
        <v>8323</v>
      </c>
      <c r="R2288" s="11" t="s">
        <v>8324</v>
      </c>
      <c r="S2288" s="21">
        <f t="shared" si="142"/>
        <v>41494.963587962964</v>
      </c>
      <c r="T2288" s="21">
        <f t="shared" si="143"/>
        <v>41523.165972222225</v>
      </c>
    </row>
    <row r="2289" spans="1:20" ht="49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 s="11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6" t="s">
        <v>8323</v>
      </c>
      <c r="R2289" s="11" t="s">
        <v>8324</v>
      </c>
      <c r="S2289" s="21">
        <f t="shared" si="142"/>
        <v>41792.667361111111</v>
      </c>
      <c r="T2289" s="21">
        <f t="shared" si="143"/>
        <v>41813.667361111111</v>
      </c>
    </row>
    <row r="2290" spans="1:20" ht="49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 s="11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6" t="s">
        <v>8323</v>
      </c>
      <c r="R2290" s="11" t="s">
        <v>8324</v>
      </c>
      <c r="S2290" s="21">
        <f t="shared" si="142"/>
        <v>41067.827418981484</v>
      </c>
      <c r="T2290" s="21">
        <f t="shared" si="143"/>
        <v>41086.75</v>
      </c>
    </row>
    <row r="2291" spans="1:20" ht="49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 s="1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6" t="s">
        <v>8323</v>
      </c>
      <c r="R2291" s="11" t="s">
        <v>8324</v>
      </c>
      <c r="S2291" s="21">
        <f t="shared" si="142"/>
        <v>41571.998379629629</v>
      </c>
      <c r="T2291" s="21">
        <f t="shared" si="143"/>
        <v>41614.973611111112</v>
      </c>
    </row>
    <row r="2292" spans="1:20" ht="49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 s="11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6" t="s">
        <v>8323</v>
      </c>
      <c r="R2292" s="11" t="s">
        <v>8324</v>
      </c>
      <c r="S2292" s="21">
        <f t="shared" si="142"/>
        <v>40070.253819444442</v>
      </c>
      <c r="T2292" s="21">
        <f t="shared" si="143"/>
        <v>40148.708333333336</v>
      </c>
    </row>
    <row r="2293" spans="1:20" ht="49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 s="11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6" t="s">
        <v>8323</v>
      </c>
      <c r="R2293" s="11" t="s">
        <v>8324</v>
      </c>
      <c r="S2293" s="21">
        <f t="shared" si="142"/>
        <v>40987.977060185185</v>
      </c>
      <c r="T2293" s="21">
        <f t="shared" si="143"/>
        <v>41022.166666666664</v>
      </c>
    </row>
    <row r="2294" spans="1:20" ht="49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 s="11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6" t="s">
        <v>8323</v>
      </c>
      <c r="R2294" s="11" t="s">
        <v>8324</v>
      </c>
      <c r="S2294" s="21">
        <f t="shared" si="142"/>
        <v>40987.697638888887</v>
      </c>
      <c r="T2294" s="21">
        <f t="shared" si="143"/>
        <v>41017.697638888887</v>
      </c>
    </row>
    <row r="2295" spans="1:20" ht="33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 s="11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6" t="s">
        <v>8323</v>
      </c>
      <c r="R2295" s="11" t="s">
        <v>8324</v>
      </c>
      <c r="S2295" s="21">
        <f t="shared" si="142"/>
        <v>41151.708321759259</v>
      </c>
      <c r="T2295" s="21">
        <f t="shared" si="143"/>
        <v>41177.165972222225</v>
      </c>
    </row>
    <row r="2296" spans="1:20" ht="49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 s="11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6" t="s">
        <v>8323</v>
      </c>
      <c r="R2296" s="11" t="s">
        <v>8324</v>
      </c>
      <c r="S2296" s="21">
        <f t="shared" si="142"/>
        <v>41264.72314814815</v>
      </c>
      <c r="T2296" s="21">
        <f t="shared" si="143"/>
        <v>41294.72314814815</v>
      </c>
    </row>
    <row r="2297" spans="1:20" ht="49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 s="11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6" t="s">
        <v>8323</v>
      </c>
      <c r="R2297" s="11" t="s">
        <v>8324</v>
      </c>
      <c r="S2297" s="21">
        <f t="shared" si="142"/>
        <v>41270.954351851848</v>
      </c>
      <c r="T2297" s="21">
        <f t="shared" si="143"/>
        <v>41300.954351851848</v>
      </c>
    </row>
    <row r="2298" spans="1:20" ht="49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 s="11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6" t="s">
        <v>8323</v>
      </c>
      <c r="R2298" s="11" t="s">
        <v>8324</v>
      </c>
      <c r="S2298" s="21">
        <f t="shared" si="142"/>
        <v>40927.731782407405</v>
      </c>
      <c r="T2298" s="21">
        <f t="shared" si="143"/>
        <v>40962.731782407405</v>
      </c>
    </row>
    <row r="2299" spans="1:20" ht="33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 s="11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6" t="s">
        <v>8323</v>
      </c>
      <c r="R2299" s="11" t="s">
        <v>8324</v>
      </c>
      <c r="S2299" s="21">
        <f t="shared" si="142"/>
        <v>40948.042233796295</v>
      </c>
      <c r="T2299" s="21">
        <f t="shared" si="143"/>
        <v>40982.165972222225</v>
      </c>
    </row>
    <row r="2300" spans="1:20" ht="49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 s="11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6" t="s">
        <v>8323</v>
      </c>
      <c r="R2300" s="11" t="s">
        <v>8324</v>
      </c>
      <c r="S2300" s="21">
        <f t="shared" si="142"/>
        <v>41694.84065972222</v>
      </c>
      <c r="T2300" s="21">
        <f t="shared" si="143"/>
        <v>41724.798993055556</v>
      </c>
    </row>
    <row r="2301" spans="1:20" ht="49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 s="1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6" t="s">
        <v>8323</v>
      </c>
      <c r="R2301" s="11" t="s">
        <v>8324</v>
      </c>
      <c r="S2301" s="21">
        <f t="shared" si="142"/>
        <v>40565.032511574071</v>
      </c>
      <c r="T2301" s="21">
        <f t="shared" si="143"/>
        <v>40580.032511574071</v>
      </c>
    </row>
    <row r="2302" spans="1:20" ht="49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 s="11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6" t="s">
        <v>8323</v>
      </c>
      <c r="R2302" s="11" t="s">
        <v>8324</v>
      </c>
      <c r="S2302" s="21">
        <f t="shared" si="142"/>
        <v>41074.727037037039</v>
      </c>
      <c r="T2302" s="21">
        <f t="shared" si="143"/>
        <v>41088.727037037039</v>
      </c>
    </row>
    <row r="2303" spans="1:20" ht="33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 s="11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6" t="s">
        <v>8323</v>
      </c>
      <c r="R2303" s="11" t="s">
        <v>8327</v>
      </c>
      <c r="S2303" s="21">
        <f t="shared" si="142"/>
        <v>41416.146944444445</v>
      </c>
      <c r="T2303" s="21">
        <f t="shared" si="143"/>
        <v>41446.146944444445</v>
      </c>
    </row>
    <row r="2304" spans="1:20" ht="49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 s="11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6" t="s">
        <v>8323</v>
      </c>
      <c r="R2304" s="11" t="s">
        <v>8327</v>
      </c>
      <c r="S2304" s="21">
        <f t="shared" si="142"/>
        <v>41605.868449074071</v>
      </c>
      <c r="T2304" s="21">
        <f t="shared" si="143"/>
        <v>41639.291666666664</v>
      </c>
    </row>
    <row r="2305" spans="1:20" ht="49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 s="11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6" t="s">
        <v>8323</v>
      </c>
      <c r="R2305" s="11" t="s">
        <v>8327</v>
      </c>
      <c r="S2305" s="21">
        <f t="shared" si="142"/>
        <v>40850.111064814817</v>
      </c>
      <c r="T2305" s="21">
        <f t="shared" si="143"/>
        <v>40890.152731481481</v>
      </c>
    </row>
    <row r="2306" spans="1:20" ht="49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 s="11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>
        <f t="shared" si="141"/>
        <v>53.47</v>
      </c>
      <c r="Q2306" s="16" t="s">
        <v>8323</v>
      </c>
      <c r="R2306" s="11" t="s">
        <v>8327</v>
      </c>
      <c r="S2306" s="21">
        <f t="shared" si="142"/>
        <v>40502.815868055557</v>
      </c>
      <c r="T2306" s="21">
        <f t="shared" si="143"/>
        <v>40544.207638888889</v>
      </c>
    </row>
    <row r="2307" spans="1:20" ht="49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 s="11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>
        <f t="shared" ref="P2307:P2370" si="145">IFERROR(ROUND(E2307/L2307,2),0)</f>
        <v>109.11</v>
      </c>
      <c r="Q2307" s="16" t="s">
        <v>8323</v>
      </c>
      <c r="R2307" s="11" t="s">
        <v>8327</v>
      </c>
      <c r="S2307" s="21">
        <f t="shared" ref="S2307:S2370" si="146">(((J2307/60)/60)/24)+DATE(1970,1,1)</f>
        <v>41834.695277777777</v>
      </c>
      <c r="T2307" s="21">
        <f t="shared" ref="T2307:T2370" si="147">(((I2307/60)/60)/24)+DATE(1970,1,1)</f>
        <v>41859.75</v>
      </c>
    </row>
    <row r="2308" spans="1:20" ht="49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 s="11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6" t="s">
        <v>8323</v>
      </c>
      <c r="R2308" s="11" t="s">
        <v>8327</v>
      </c>
      <c r="S2308" s="21">
        <f t="shared" si="146"/>
        <v>40948.16815972222</v>
      </c>
      <c r="T2308" s="21">
        <f t="shared" si="147"/>
        <v>40978.16815972222</v>
      </c>
    </row>
    <row r="2309" spans="1:20" ht="49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 s="11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6" t="s">
        <v>8323</v>
      </c>
      <c r="R2309" s="11" t="s">
        <v>8327</v>
      </c>
      <c r="S2309" s="21">
        <f t="shared" si="146"/>
        <v>41004.802465277775</v>
      </c>
      <c r="T2309" s="21">
        <f t="shared" si="147"/>
        <v>41034.802407407406</v>
      </c>
    </row>
    <row r="2310" spans="1:20" ht="49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 s="11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6" t="s">
        <v>8323</v>
      </c>
      <c r="R2310" s="11" t="s">
        <v>8327</v>
      </c>
      <c r="S2310" s="21">
        <f t="shared" si="146"/>
        <v>41851.962916666671</v>
      </c>
      <c r="T2310" s="21">
        <f t="shared" si="147"/>
        <v>41880.041666666664</v>
      </c>
    </row>
    <row r="2311" spans="1:20" ht="49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 s="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6" t="s">
        <v>8323</v>
      </c>
      <c r="R2311" s="11" t="s">
        <v>8327</v>
      </c>
      <c r="S2311" s="21">
        <f t="shared" si="146"/>
        <v>41307.987696759257</v>
      </c>
      <c r="T2311" s="21">
        <f t="shared" si="147"/>
        <v>41342.987696759257</v>
      </c>
    </row>
    <row r="2312" spans="1:20" ht="49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 s="11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6" t="s">
        <v>8323</v>
      </c>
      <c r="R2312" s="11" t="s">
        <v>8327</v>
      </c>
      <c r="S2312" s="21">
        <f t="shared" si="146"/>
        <v>41324.79415509259</v>
      </c>
      <c r="T2312" s="21">
        <f t="shared" si="147"/>
        <v>41354.752488425926</v>
      </c>
    </row>
    <row r="2313" spans="1:20" ht="49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 s="11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6" t="s">
        <v>8323</v>
      </c>
      <c r="R2313" s="11" t="s">
        <v>8327</v>
      </c>
      <c r="S2313" s="21">
        <f t="shared" si="146"/>
        <v>41736.004502314812</v>
      </c>
      <c r="T2313" s="21">
        <f t="shared" si="147"/>
        <v>41766.004502314812</v>
      </c>
    </row>
    <row r="2314" spans="1:20" ht="49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 s="11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6" t="s">
        <v>8323</v>
      </c>
      <c r="R2314" s="11" t="s">
        <v>8327</v>
      </c>
      <c r="S2314" s="21">
        <f t="shared" si="146"/>
        <v>41716.632847222223</v>
      </c>
      <c r="T2314" s="21">
        <f t="shared" si="147"/>
        <v>41747.958333333336</v>
      </c>
    </row>
    <row r="2315" spans="1:20" ht="33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 s="11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6" t="s">
        <v>8323</v>
      </c>
      <c r="R2315" s="11" t="s">
        <v>8327</v>
      </c>
      <c r="S2315" s="21">
        <f t="shared" si="146"/>
        <v>41002.958634259259</v>
      </c>
      <c r="T2315" s="21">
        <f t="shared" si="147"/>
        <v>41032.958634259259</v>
      </c>
    </row>
    <row r="2316" spans="1:20" ht="49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 s="11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6" t="s">
        <v>8323</v>
      </c>
      <c r="R2316" s="11" t="s">
        <v>8327</v>
      </c>
      <c r="S2316" s="21">
        <f t="shared" si="146"/>
        <v>41037.551585648151</v>
      </c>
      <c r="T2316" s="21">
        <f t="shared" si="147"/>
        <v>41067.551585648151</v>
      </c>
    </row>
    <row r="2317" spans="1:20" ht="33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 s="11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6" t="s">
        <v>8323</v>
      </c>
      <c r="R2317" s="11" t="s">
        <v>8327</v>
      </c>
      <c r="S2317" s="21">
        <f t="shared" si="146"/>
        <v>41004.72619212963</v>
      </c>
      <c r="T2317" s="21">
        <f t="shared" si="147"/>
        <v>41034.72619212963</v>
      </c>
    </row>
    <row r="2318" spans="1:20" ht="49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 s="11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6" t="s">
        <v>8323</v>
      </c>
      <c r="R2318" s="11" t="s">
        <v>8327</v>
      </c>
      <c r="S2318" s="21">
        <f t="shared" si="146"/>
        <v>40079.725115740745</v>
      </c>
      <c r="T2318" s="21">
        <f t="shared" si="147"/>
        <v>40156.76666666667</v>
      </c>
    </row>
    <row r="2319" spans="1:20" ht="49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 s="11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6" t="s">
        <v>8323</v>
      </c>
      <c r="R2319" s="11" t="s">
        <v>8327</v>
      </c>
      <c r="S2319" s="21">
        <f t="shared" si="146"/>
        <v>40192.542233796295</v>
      </c>
      <c r="T2319" s="21">
        <f t="shared" si="147"/>
        <v>40224.208333333336</v>
      </c>
    </row>
    <row r="2320" spans="1:20" ht="65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 s="11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6" t="s">
        <v>8323</v>
      </c>
      <c r="R2320" s="11" t="s">
        <v>8327</v>
      </c>
      <c r="S2320" s="21">
        <f t="shared" si="146"/>
        <v>40050.643680555557</v>
      </c>
      <c r="T2320" s="21">
        <f t="shared" si="147"/>
        <v>40082.165972222225</v>
      </c>
    </row>
    <row r="2321" spans="1:20" ht="49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 s="1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6" t="s">
        <v>8323</v>
      </c>
      <c r="R2321" s="11" t="s">
        <v>8327</v>
      </c>
      <c r="S2321" s="21">
        <f t="shared" si="146"/>
        <v>41593.082002314812</v>
      </c>
      <c r="T2321" s="21">
        <f t="shared" si="147"/>
        <v>41623.082002314812</v>
      </c>
    </row>
    <row r="2322" spans="1:20" ht="49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 s="11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6" t="s">
        <v>8323</v>
      </c>
      <c r="R2322" s="11" t="s">
        <v>8327</v>
      </c>
      <c r="S2322" s="21">
        <f t="shared" si="146"/>
        <v>41696.817129629628</v>
      </c>
      <c r="T2322" s="21">
        <f t="shared" si="147"/>
        <v>41731.775462962964</v>
      </c>
    </row>
    <row r="2323" spans="1:20" ht="49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 s="11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6" t="s">
        <v>8334</v>
      </c>
      <c r="R2323" s="11" t="s">
        <v>8350</v>
      </c>
      <c r="S2323" s="21">
        <f t="shared" si="146"/>
        <v>42799.260428240741</v>
      </c>
      <c r="T2323" s="21">
        <f t="shared" si="147"/>
        <v>42829.21876157407</v>
      </c>
    </row>
    <row r="2324" spans="1:20" ht="49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 s="11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6" t="s">
        <v>8334</v>
      </c>
      <c r="R2324" s="11" t="s">
        <v>8350</v>
      </c>
      <c r="S2324" s="21">
        <f t="shared" si="146"/>
        <v>42804.895474537043</v>
      </c>
      <c r="T2324" s="21">
        <f t="shared" si="147"/>
        <v>42834.853807870371</v>
      </c>
    </row>
    <row r="2325" spans="1:20" ht="49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 s="11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6" t="s">
        <v>8334</v>
      </c>
      <c r="R2325" s="11" t="s">
        <v>8350</v>
      </c>
      <c r="S2325" s="21">
        <f t="shared" si="146"/>
        <v>42807.755173611105</v>
      </c>
      <c r="T2325" s="21">
        <f t="shared" si="147"/>
        <v>42814.755173611105</v>
      </c>
    </row>
    <row r="2326" spans="1:20" ht="33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 s="11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6" t="s">
        <v>8334</v>
      </c>
      <c r="R2326" s="11" t="s">
        <v>8350</v>
      </c>
      <c r="S2326" s="21">
        <f t="shared" si="146"/>
        <v>42790.885243055556</v>
      </c>
      <c r="T2326" s="21">
        <f t="shared" si="147"/>
        <v>42820.843576388885</v>
      </c>
    </row>
    <row r="2327" spans="1:20" ht="49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 s="11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6" t="s">
        <v>8334</v>
      </c>
      <c r="R2327" s="11" t="s">
        <v>8350</v>
      </c>
      <c r="S2327" s="21">
        <f t="shared" si="146"/>
        <v>42794.022349537037</v>
      </c>
      <c r="T2327" s="21">
        <f t="shared" si="147"/>
        <v>42823.980682870373</v>
      </c>
    </row>
    <row r="2328" spans="1:20" ht="49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 s="11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6" t="s">
        <v>8334</v>
      </c>
      <c r="R2328" s="11" t="s">
        <v>8350</v>
      </c>
      <c r="S2328" s="21">
        <f t="shared" si="146"/>
        <v>42804.034120370372</v>
      </c>
      <c r="T2328" s="21">
        <f t="shared" si="147"/>
        <v>42855.708333333328</v>
      </c>
    </row>
    <row r="2329" spans="1:20" ht="33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 s="11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6" t="s">
        <v>8334</v>
      </c>
      <c r="R2329" s="11" t="s">
        <v>8350</v>
      </c>
      <c r="S2329" s="21">
        <f t="shared" si="146"/>
        <v>41842.917129629634</v>
      </c>
      <c r="T2329" s="21">
        <f t="shared" si="147"/>
        <v>41877.917129629634</v>
      </c>
    </row>
    <row r="2330" spans="1:20" ht="65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 s="11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6" t="s">
        <v>8334</v>
      </c>
      <c r="R2330" s="11" t="s">
        <v>8350</v>
      </c>
      <c r="S2330" s="21">
        <f t="shared" si="146"/>
        <v>42139.781678240746</v>
      </c>
      <c r="T2330" s="21">
        <f t="shared" si="147"/>
        <v>42169.781678240746</v>
      </c>
    </row>
    <row r="2331" spans="1:20" ht="49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 s="1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6" t="s">
        <v>8334</v>
      </c>
      <c r="R2331" s="11" t="s">
        <v>8350</v>
      </c>
      <c r="S2331" s="21">
        <f t="shared" si="146"/>
        <v>41807.624374999999</v>
      </c>
      <c r="T2331" s="21">
        <f t="shared" si="147"/>
        <v>41837.624374999999</v>
      </c>
    </row>
    <row r="2332" spans="1:20" ht="49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 s="11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6" t="s">
        <v>8334</v>
      </c>
      <c r="R2332" s="11" t="s">
        <v>8350</v>
      </c>
      <c r="S2332" s="21">
        <f t="shared" si="146"/>
        <v>42332.89980324074</v>
      </c>
      <c r="T2332" s="21">
        <f t="shared" si="147"/>
        <v>42363</v>
      </c>
    </row>
    <row r="2333" spans="1:20" ht="49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 s="11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6" t="s">
        <v>8334</v>
      </c>
      <c r="R2333" s="11" t="s">
        <v>8350</v>
      </c>
      <c r="S2333" s="21">
        <f t="shared" si="146"/>
        <v>41839.005671296298</v>
      </c>
      <c r="T2333" s="21">
        <f t="shared" si="147"/>
        <v>41869.005671296298</v>
      </c>
    </row>
    <row r="2334" spans="1:20" ht="49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 s="11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6" t="s">
        <v>8334</v>
      </c>
      <c r="R2334" s="11" t="s">
        <v>8350</v>
      </c>
      <c r="S2334" s="21">
        <f t="shared" si="146"/>
        <v>42011.628136574072</v>
      </c>
      <c r="T2334" s="21">
        <f t="shared" si="147"/>
        <v>42041.628136574072</v>
      </c>
    </row>
    <row r="2335" spans="1:20" ht="49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 s="11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6" t="s">
        <v>8334</v>
      </c>
      <c r="R2335" s="11" t="s">
        <v>8350</v>
      </c>
      <c r="S2335" s="21">
        <f t="shared" si="146"/>
        <v>41767.650347222225</v>
      </c>
      <c r="T2335" s="21">
        <f t="shared" si="147"/>
        <v>41788.743055555555</v>
      </c>
    </row>
    <row r="2336" spans="1:20" ht="49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 s="11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6" t="s">
        <v>8334</v>
      </c>
      <c r="R2336" s="11" t="s">
        <v>8350</v>
      </c>
      <c r="S2336" s="21">
        <f t="shared" si="146"/>
        <v>41918.670115740737</v>
      </c>
      <c r="T2336" s="21">
        <f t="shared" si="147"/>
        <v>41948.731944444444</v>
      </c>
    </row>
    <row r="2337" spans="1:20" ht="49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 s="11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6" t="s">
        <v>8334</v>
      </c>
      <c r="R2337" s="11" t="s">
        <v>8350</v>
      </c>
      <c r="S2337" s="21">
        <f t="shared" si="146"/>
        <v>41771.572256944448</v>
      </c>
      <c r="T2337" s="21">
        <f t="shared" si="147"/>
        <v>41801.572256944448</v>
      </c>
    </row>
    <row r="2338" spans="1:20" ht="49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 s="11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6" t="s">
        <v>8334</v>
      </c>
      <c r="R2338" s="11" t="s">
        <v>8350</v>
      </c>
      <c r="S2338" s="21">
        <f t="shared" si="146"/>
        <v>41666.924710648149</v>
      </c>
      <c r="T2338" s="21">
        <f t="shared" si="147"/>
        <v>41706.924710648149</v>
      </c>
    </row>
    <row r="2339" spans="1:20" ht="33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 s="11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6" t="s">
        <v>8334</v>
      </c>
      <c r="R2339" s="11" t="s">
        <v>8350</v>
      </c>
      <c r="S2339" s="21">
        <f t="shared" si="146"/>
        <v>41786.640543981484</v>
      </c>
      <c r="T2339" s="21">
        <f t="shared" si="147"/>
        <v>41816.640543981484</v>
      </c>
    </row>
    <row r="2340" spans="1:20" ht="49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 s="11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6" t="s">
        <v>8334</v>
      </c>
      <c r="R2340" s="11" t="s">
        <v>8350</v>
      </c>
      <c r="S2340" s="21">
        <f t="shared" si="146"/>
        <v>41789.896805555552</v>
      </c>
      <c r="T2340" s="21">
        <f t="shared" si="147"/>
        <v>41819.896805555552</v>
      </c>
    </row>
    <row r="2341" spans="1:20" ht="49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 s="1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6" t="s">
        <v>8334</v>
      </c>
      <c r="R2341" s="11" t="s">
        <v>8350</v>
      </c>
      <c r="S2341" s="21">
        <f t="shared" si="146"/>
        <v>42692.79987268518</v>
      </c>
      <c r="T2341" s="21">
        <f t="shared" si="147"/>
        <v>42723.332638888889</v>
      </c>
    </row>
    <row r="2342" spans="1:20" ht="49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 s="11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6" t="s">
        <v>8334</v>
      </c>
      <c r="R2342" s="11" t="s">
        <v>8350</v>
      </c>
      <c r="S2342" s="21">
        <f t="shared" si="146"/>
        <v>42643.642800925925</v>
      </c>
      <c r="T2342" s="21">
        <f t="shared" si="147"/>
        <v>42673.642800925925</v>
      </c>
    </row>
    <row r="2343" spans="1:20" ht="49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 s="11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6" t="s">
        <v>8317</v>
      </c>
      <c r="R2343" s="11" t="s">
        <v>8318</v>
      </c>
      <c r="S2343" s="21">
        <f t="shared" si="146"/>
        <v>42167.813703703709</v>
      </c>
      <c r="T2343" s="21">
        <f t="shared" si="147"/>
        <v>42197.813703703709</v>
      </c>
    </row>
    <row r="2344" spans="1:20" ht="49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 s="11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6" t="s">
        <v>8317</v>
      </c>
      <c r="R2344" s="11" t="s">
        <v>8318</v>
      </c>
      <c r="S2344" s="21">
        <f t="shared" si="146"/>
        <v>41897.702199074076</v>
      </c>
      <c r="T2344" s="21">
        <f t="shared" si="147"/>
        <v>41918.208333333336</v>
      </c>
    </row>
    <row r="2345" spans="1:20" ht="49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 s="11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6" t="s">
        <v>8317</v>
      </c>
      <c r="R2345" s="11" t="s">
        <v>8318</v>
      </c>
      <c r="S2345" s="21">
        <f t="shared" si="146"/>
        <v>42327.825289351851</v>
      </c>
      <c r="T2345" s="21">
        <f t="shared" si="147"/>
        <v>42377.82430555555</v>
      </c>
    </row>
    <row r="2346" spans="1:20" ht="49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 s="11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6" t="s">
        <v>8317</v>
      </c>
      <c r="R2346" s="11" t="s">
        <v>8318</v>
      </c>
      <c r="S2346" s="21">
        <f t="shared" si="146"/>
        <v>42515.727650462963</v>
      </c>
      <c r="T2346" s="21">
        <f t="shared" si="147"/>
        <v>42545.727650462963</v>
      </c>
    </row>
    <row r="2347" spans="1:20" ht="49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 s="11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6" t="s">
        <v>8317</v>
      </c>
      <c r="R2347" s="11" t="s">
        <v>8318</v>
      </c>
      <c r="S2347" s="21">
        <f t="shared" si="146"/>
        <v>42060.001805555556</v>
      </c>
      <c r="T2347" s="21">
        <f t="shared" si="147"/>
        <v>42094.985416666663</v>
      </c>
    </row>
    <row r="2348" spans="1:20" ht="49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 s="11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6" t="s">
        <v>8317</v>
      </c>
      <c r="R2348" s="11" t="s">
        <v>8318</v>
      </c>
      <c r="S2348" s="21">
        <f t="shared" si="146"/>
        <v>42615.79896990741</v>
      </c>
      <c r="T2348" s="21">
        <f t="shared" si="147"/>
        <v>42660.79896990741</v>
      </c>
    </row>
    <row r="2349" spans="1:20" ht="49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 s="11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6" t="s">
        <v>8317</v>
      </c>
      <c r="R2349" s="11" t="s">
        <v>8318</v>
      </c>
      <c r="S2349" s="21">
        <f t="shared" si="146"/>
        <v>42577.607361111113</v>
      </c>
      <c r="T2349" s="21">
        <f t="shared" si="147"/>
        <v>42607.607361111113</v>
      </c>
    </row>
    <row r="2350" spans="1:20" ht="49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 s="11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6" t="s">
        <v>8317</v>
      </c>
      <c r="R2350" s="11" t="s">
        <v>8318</v>
      </c>
      <c r="S2350" s="21">
        <f t="shared" si="146"/>
        <v>42360.932152777779</v>
      </c>
      <c r="T2350" s="21">
        <f t="shared" si="147"/>
        <v>42420.932152777779</v>
      </c>
    </row>
    <row r="2351" spans="1:20" ht="49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 s="1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6" t="s">
        <v>8317</v>
      </c>
      <c r="R2351" s="11" t="s">
        <v>8318</v>
      </c>
      <c r="S2351" s="21">
        <f t="shared" si="146"/>
        <v>42198.775787037041</v>
      </c>
      <c r="T2351" s="21">
        <f t="shared" si="147"/>
        <v>42227.775787037041</v>
      </c>
    </row>
    <row r="2352" spans="1:20" ht="33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 s="11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6" t="s">
        <v>8317</v>
      </c>
      <c r="R2352" s="11" t="s">
        <v>8318</v>
      </c>
      <c r="S2352" s="21">
        <f t="shared" si="146"/>
        <v>42708.842245370368</v>
      </c>
      <c r="T2352" s="21">
        <f t="shared" si="147"/>
        <v>42738.842245370368</v>
      </c>
    </row>
    <row r="2353" spans="1:20" ht="33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 s="11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6" t="s">
        <v>8317</v>
      </c>
      <c r="R2353" s="11" t="s">
        <v>8318</v>
      </c>
      <c r="S2353" s="21">
        <f t="shared" si="146"/>
        <v>42094.101145833338</v>
      </c>
      <c r="T2353" s="21">
        <f t="shared" si="147"/>
        <v>42124.101145833338</v>
      </c>
    </row>
    <row r="2354" spans="1:20" ht="49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 s="11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6" t="s">
        <v>8317</v>
      </c>
      <c r="R2354" s="11" t="s">
        <v>8318</v>
      </c>
      <c r="S2354" s="21">
        <f t="shared" si="146"/>
        <v>42101.633703703701</v>
      </c>
      <c r="T2354" s="21">
        <f t="shared" si="147"/>
        <v>42161.633703703701</v>
      </c>
    </row>
    <row r="2355" spans="1:20" ht="49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 s="11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6" t="s">
        <v>8317</v>
      </c>
      <c r="R2355" s="11" t="s">
        <v>8318</v>
      </c>
      <c r="S2355" s="21">
        <f t="shared" si="146"/>
        <v>42103.676180555558</v>
      </c>
      <c r="T2355" s="21">
        <f t="shared" si="147"/>
        <v>42115.676180555558</v>
      </c>
    </row>
    <row r="2356" spans="1:20" ht="49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 s="11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6" t="s">
        <v>8317</v>
      </c>
      <c r="R2356" s="11" t="s">
        <v>8318</v>
      </c>
      <c r="S2356" s="21">
        <f t="shared" si="146"/>
        <v>41954.722916666666</v>
      </c>
      <c r="T2356" s="21">
        <f t="shared" si="147"/>
        <v>42014.722916666666</v>
      </c>
    </row>
    <row r="2357" spans="1:20" ht="49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 s="11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6" t="s">
        <v>8317</v>
      </c>
      <c r="R2357" s="11" t="s">
        <v>8318</v>
      </c>
      <c r="S2357" s="21">
        <f t="shared" si="146"/>
        <v>42096.918240740735</v>
      </c>
      <c r="T2357" s="21">
        <f t="shared" si="147"/>
        <v>42126.918240740735</v>
      </c>
    </row>
    <row r="2358" spans="1:20" ht="33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 s="11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6" t="s">
        <v>8317</v>
      </c>
      <c r="R2358" s="11" t="s">
        <v>8318</v>
      </c>
      <c r="S2358" s="21">
        <f t="shared" si="146"/>
        <v>42130.78361111111</v>
      </c>
      <c r="T2358" s="21">
        <f t="shared" si="147"/>
        <v>42160.78361111111</v>
      </c>
    </row>
    <row r="2359" spans="1:20" ht="33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 s="11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6" t="s">
        <v>8317</v>
      </c>
      <c r="R2359" s="11" t="s">
        <v>8318</v>
      </c>
      <c r="S2359" s="21">
        <f t="shared" si="146"/>
        <v>42264.620115740734</v>
      </c>
      <c r="T2359" s="21">
        <f t="shared" si="147"/>
        <v>42294.620115740734</v>
      </c>
    </row>
    <row r="2360" spans="1:20" ht="49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 s="11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6" t="s">
        <v>8317</v>
      </c>
      <c r="R2360" s="11" t="s">
        <v>8318</v>
      </c>
      <c r="S2360" s="21">
        <f t="shared" si="146"/>
        <v>41978.930972222224</v>
      </c>
      <c r="T2360" s="21">
        <f t="shared" si="147"/>
        <v>42035.027083333334</v>
      </c>
    </row>
    <row r="2361" spans="1:20" ht="49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 s="1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6" t="s">
        <v>8317</v>
      </c>
      <c r="R2361" s="11" t="s">
        <v>8318</v>
      </c>
      <c r="S2361" s="21">
        <f t="shared" si="146"/>
        <v>42159.649583333332</v>
      </c>
      <c r="T2361" s="21">
        <f t="shared" si="147"/>
        <v>42219.649583333332</v>
      </c>
    </row>
    <row r="2362" spans="1:20" ht="49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 s="11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6" t="s">
        <v>8317</v>
      </c>
      <c r="R2362" s="11" t="s">
        <v>8318</v>
      </c>
      <c r="S2362" s="21">
        <f t="shared" si="146"/>
        <v>42377.70694444445</v>
      </c>
      <c r="T2362" s="21">
        <f t="shared" si="147"/>
        <v>42407.70694444445</v>
      </c>
    </row>
    <row r="2363" spans="1:20" ht="49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 s="11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6" t="s">
        <v>8317</v>
      </c>
      <c r="R2363" s="11" t="s">
        <v>8318</v>
      </c>
      <c r="S2363" s="21">
        <f t="shared" si="146"/>
        <v>42466.858888888892</v>
      </c>
      <c r="T2363" s="21">
        <f t="shared" si="147"/>
        <v>42490.916666666672</v>
      </c>
    </row>
    <row r="2364" spans="1:20" ht="33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 s="11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6" t="s">
        <v>8317</v>
      </c>
      <c r="R2364" s="11" t="s">
        <v>8318</v>
      </c>
      <c r="S2364" s="21">
        <f t="shared" si="146"/>
        <v>41954.688310185185</v>
      </c>
      <c r="T2364" s="21">
        <f t="shared" si="147"/>
        <v>41984.688310185185</v>
      </c>
    </row>
    <row r="2365" spans="1:20" ht="49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 s="11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6" t="s">
        <v>8317</v>
      </c>
      <c r="R2365" s="11" t="s">
        <v>8318</v>
      </c>
      <c r="S2365" s="21">
        <f t="shared" si="146"/>
        <v>42322.011574074073</v>
      </c>
      <c r="T2365" s="21">
        <f t="shared" si="147"/>
        <v>42367.011574074073</v>
      </c>
    </row>
    <row r="2366" spans="1:20" ht="33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 s="11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6" t="s">
        <v>8317</v>
      </c>
      <c r="R2366" s="11" t="s">
        <v>8318</v>
      </c>
      <c r="S2366" s="21">
        <f t="shared" si="146"/>
        <v>42248.934675925921</v>
      </c>
      <c r="T2366" s="21">
        <f t="shared" si="147"/>
        <v>42303.934675925921</v>
      </c>
    </row>
    <row r="2367" spans="1:20" ht="49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 s="11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6" t="s">
        <v>8317</v>
      </c>
      <c r="R2367" s="11" t="s">
        <v>8318</v>
      </c>
      <c r="S2367" s="21">
        <f t="shared" si="146"/>
        <v>42346.736400462964</v>
      </c>
      <c r="T2367" s="21">
        <f t="shared" si="147"/>
        <v>42386.958333333328</v>
      </c>
    </row>
    <row r="2368" spans="1:20" ht="49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 s="11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6" t="s">
        <v>8317</v>
      </c>
      <c r="R2368" s="11" t="s">
        <v>8318</v>
      </c>
      <c r="S2368" s="21">
        <f t="shared" si="146"/>
        <v>42268.531631944439</v>
      </c>
      <c r="T2368" s="21">
        <f t="shared" si="147"/>
        <v>42298.531631944439</v>
      </c>
    </row>
    <row r="2369" spans="1:20" ht="49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 s="11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6" t="s">
        <v>8317</v>
      </c>
      <c r="R2369" s="11" t="s">
        <v>8318</v>
      </c>
      <c r="S2369" s="21">
        <f t="shared" si="146"/>
        <v>42425.970092592594</v>
      </c>
      <c r="T2369" s="21">
        <f t="shared" si="147"/>
        <v>42485.928425925929</v>
      </c>
    </row>
    <row r="2370" spans="1:20" ht="49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 s="11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>
        <f t="shared" si="145"/>
        <v>50</v>
      </c>
      <c r="Q2370" s="16" t="s">
        <v>8317</v>
      </c>
      <c r="R2370" s="11" t="s">
        <v>8318</v>
      </c>
      <c r="S2370" s="21">
        <f t="shared" si="146"/>
        <v>42063.721817129626</v>
      </c>
      <c r="T2370" s="21">
        <f t="shared" si="147"/>
        <v>42108.680150462969</v>
      </c>
    </row>
    <row r="2371" spans="1:20" ht="49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 s="1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>
        <f t="shared" ref="P2371:P2434" si="149">IFERROR(ROUND(E2371/L2371,2),0)</f>
        <v>0</v>
      </c>
      <c r="Q2371" s="16" t="s">
        <v>8317</v>
      </c>
      <c r="R2371" s="11" t="s">
        <v>8318</v>
      </c>
      <c r="S2371" s="21">
        <f t="shared" ref="S2371:S2434" si="150">(((J2371/60)/60)/24)+DATE(1970,1,1)</f>
        <v>42380.812627314815</v>
      </c>
      <c r="T2371" s="21">
        <f t="shared" ref="T2371:T2434" si="151">(((I2371/60)/60)/24)+DATE(1970,1,1)</f>
        <v>42410.812627314815</v>
      </c>
    </row>
    <row r="2372" spans="1:20" ht="49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 s="11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6" t="s">
        <v>8317</v>
      </c>
      <c r="R2372" s="11" t="s">
        <v>8318</v>
      </c>
      <c r="S2372" s="21">
        <f t="shared" si="150"/>
        <v>41961.18913194444</v>
      </c>
      <c r="T2372" s="21">
        <f t="shared" si="151"/>
        <v>41991.18913194444</v>
      </c>
    </row>
    <row r="2373" spans="1:20" ht="49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 s="11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6" t="s">
        <v>8317</v>
      </c>
      <c r="R2373" s="11" t="s">
        <v>8318</v>
      </c>
      <c r="S2373" s="21">
        <f t="shared" si="150"/>
        <v>42150.777731481481</v>
      </c>
      <c r="T2373" s="21">
        <f t="shared" si="151"/>
        <v>42180.777731481481</v>
      </c>
    </row>
    <row r="2374" spans="1:20" ht="49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 s="11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6" t="s">
        <v>8317</v>
      </c>
      <c r="R2374" s="11" t="s">
        <v>8318</v>
      </c>
      <c r="S2374" s="21">
        <f t="shared" si="150"/>
        <v>42088.069108796291</v>
      </c>
      <c r="T2374" s="21">
        <f t="shared" si="151"/>
        <v>42118.069108796291</v>
      </c>
    </row>
    <row r="2375" spans="1:20" ht="33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 s="11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6" t="s">
        <v>8317</v>
      </c>
      <c r="R2375" s="11" t="s">
        <v>8318</v>
      </c>
      <c r="S2375" s="21">
        <f t="shared" si="150"/>
        <v>42215.662314814821</v>
      </c>
      <c r="T2375" s="21">
        <f t="shared" si="151"/>
        <v>42245.662314814821</v>
      </c>
    </row>
    <row r="2376" spans="1:20" ht="49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 s="11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6" t="s">
        <v>8317</v>
      </c>
      <c r="R2376" s="11" t="s">
        <v>8318</v>
      </c>
      <c r="S2376" s="21">
        <f t="shared" si="150"/>
        <v>42017.843287037031</v>
      </c>
      <c r="T2376" s="21">
        <f t="shared" si="151"/>
        <v>42047.843287037031</v>
      </c>
    </row>
    <row r="2377" spans="1:20" ht="49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 s="11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6" t="s">
        <v>8317</v>
      </c>
      <c r="R2377" s="11" t="s">
        <v>8318</v>
      </c>
      <c r="S2377" s="21">
        <f t="shared" si="150"/>
        <v>42592.836076388892</v>
      </c>
      <c r="T2377" s="21">
        <f t="shared" si="151"/>
        <v>42622.836076388892</v>
      </c>
    </row>
    <row r="2378" spans="1:20" ht="49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 s="11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6" t="s">
        <v>8317</v>
      </c>
      <c r="R2378" s="11" t="s">
        <v>8318</v>
      </c>
      <c r="S2378" s="21">
        <f t="shared" si="150"/>
        <v>42318.925532407404</v>
      </c>
      <c r="T2378" s="21">
        <f t="shared" si="151"/>
        <v>42348.925532407404</v>
      </c>
    </row>
    <row r="2379" spans="1:20" ht="49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 s="11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6" t="s">
        <v>8317</v>
      </c>
      <c r="R2379" s="11" t="s">
        <v>8318</v>
      </c>
      <c r="S2379" s="21">
        <f t="shared" si="150"/>
        <v>42669.870173611111</v>
      </c>
      <c r="T2379" s="21">
        <f t="shared" si="151"/>
        <v>42699.911840277782</v>
      </c>
    </row>
    <row r="2380" spans="1:20" ht="33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 s="11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6" t="s">
        <v>8317</v>
      </c>
      <c r="R2380" s="11" t="s">
        <v>8318</v>
      </c>
      <c r="S2380" s="21">
        <f t="shared" si="150"/>
        <v>42213.013078703705</v>
      </c>
      <c r="T2380" s="21">
        <f t="shared" si="151"/>
        <v>42242.013078703705</v>
      </c>
    </row>
    <row r="2381" spans="1:20" ht="33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 s="1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6" t="s">
        <v>8317</v>
      </c>
      <c r="R2381" s="11" t="s">
        <v>8318</v>
      </c>
      <c r="S2381" s="21">
        <f t="shared" si="150"/>
        <v>42237.016388888893</v>
      </c>
      <c r="T2381" s="21">
        <f t="shared" si="151"/>
        <v>42282.016388888893</v>
      </c>
    </row>
    <row r="2382" spans="1:20" ht="49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 s="11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6" t="s">
        <v>8317</v>
      </c>
      <c r="R2382" s="11" t="s">
        <v>8318</v>
      </c>
      <c r="S2382" s="21">
        <f t="shared" si="150"/>
        <v>42248.793310185181</v>
      </c>
      <c r="T2382" s="21">
        <f t="shared" si="151"/>
        <v>42278.793310185181</v>
      </c>
    </row>
    <row r="2383" spans="1:20" ht="49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 s="11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6" t="s">
        <v>8317</v>
      </c>
      <c r="R2383" s="11" t="s">
        <v>8318</v>
      </c>
      <c r="S2383" s="21">
        <f t="shared" si="150"/>
        <v>42074.935740740737</v>
      </c>
      <c r="T2383" s="21">
        <f t="shared" si="151"/>
        <v>42104.935740740737</v>
      </c>
    </row>
    <row r="2384" spans="1:20" ht="65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 s="11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6" t="s">
        <v>8317</v>
      </c>
      <c r="R2384" s="11" t="s">
        <v>8318</v>
      </c>
      <c r="S2384" s="21">
        <f t="shared" si="150"/>
        <v>42195.187534722223</v>
      </c>
      <c r="T2384" s="21">
        <f t="shared" si="151"/>
        <v>42220.187534722223</v>
      </c>
    </row>
    <row r="2385" spans="1:20" ht="49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 s="11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6" t="s">
        <v>8317</v>
      </c>
      <c r="R2385" s="11" t="s">
        <v>8318</v>
      </c>
      <c r="S2385" s="21">
        <f t="shared" si="150"/>
        <v>42027.056793981479</v>
      </c>
      <c r="T2385" s="21">
        <f t="shared" si="151"/>
        <v>42057.056793981479</v>
      </c>
    </row>
    <row r="2386" spans="1:20" ht="49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 s="11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6" t="s">
        <v>8317</v>
      </c>
      <c r="R2386" s="11" t="s">
        <v>8318</v>
      </c>
      <c r="S2386" s="21">
        <f t="shared" si="150"/>
        <v>41927.067627314813</v>
      </c>
      <c r="T2386" s="21">
        <f t="shared" si="151"/>
        <v>41957.109293981484</v>
      </c>
    </row>
    <row r="2387" spans="1:20" ht="49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 s="11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6" t="s">
        <v>8317</v>
      </c>
      <c r="R2387" s="11" t="s">
        <v>8318</v>
      </c>
      <c r="S2387" s="21">
        <f t="shared" si="150"/>
        <v>42191.70175925926</v>
      </c>
      <c r="T2387" s="21">
        <f t="shared" si="151"/>
        <v>42221.70175925926</v>
      </c>
    </row>
    <row r="2388" spans="1:20" ht="49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 s="11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6" t="s">
        <v>8317</v>
      </c>
      <c r="R2388" s="11" t="s">
        <v>8318</v>
      </c>
      <c r="S2388" s="21">
        <f t="shared" si="150"/>
        <v>41954.838240740741</v>
      </c>
      <c r="T2388" s="21">
        <f t="shared" si="151"/>
        <v>42014.838240740741</v>
      </c>
    </row>
    <row r="2389" spans="1:20" ht="49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 s="11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6" t="s">
        <v>8317</v>
      </c>
      <c r="R2389" s="11" t="s">
        <v>8318</v>
      </c>
      <c r="S2389" s="21">
        <f t="shared" si="150"/>
        <v>42528.626620370371</v>
      </c>
      <c r="T2389" s="21">
        <f t="shared" si="151"/>
        <v>42573.626620370371</v>
      </c>
    </row>
    <row r="2390" spans="1:20" ht="49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 s="11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6" t="s">
        <v>8317</v>
      </c>
      <c r="R2390" s="11" t="s">
        <v>8318</v>
      </c>
      <c r="S2390" s="21">
        <f t="shared" si="150"/>
        <v>41989.853692129633</v>
      </c>
      <c r="T2390" s="21">
        <f t="shared" si="151"/>
        <v>42019.811805555553</v>
      </c>
    </row>
    <row r="2391" spans="1:20" ht="49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 s="1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6" t="s">
        <v>8317</v>
      </c>
      <c r="R2391" s="11" t="s">
        <v>8318</v>
      </c>
      <c r="S2391" s="21">
        <f t="shared" si="150"/>
        <v>42179.653379629628</v>
      </c>
      <c r="T2391" s="21">
        <f t="shared" si="151"/>
        <v>42210.915972222225</v>
      </c>
    </row>
    <row r="2392" spans="1:20" ht="49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 s="11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6" t="s">
        <v>8317</v>
      </c>
      <c r="R2392" s="11" t="s">
        <v>8318</v>
      </c>
      <c r="S2392" s="21">
        <f t="shared" si="150"/>
        <v>41968.262314814812</v>
      </c>
      <c r="T2392" s="21">
        <f t="shared" si="151"/>
        <v>42008.262314814812</v>
      </c>
    </row>
    <row r="2393" spans="1:20" ht="33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 s="11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6" t="s">
        <v>8317</v>
      </c>
      <c r="R2393" s="11" t="s">
        <v>8318</v>
      </c>
      <c r="S2393" s="21">
        <f t="shared" si="150"/>
        <v>42064.794490740736</v>
      </c>
      <c r="T2393" s="21">
        <f t="shared" si="151"/>
        <v>42094.752824074079</v>
      </c>
    </row>
    <row r="2394" spans="1:20" ht="49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 s="11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6" t="s">
        <v>8317</v>
      </c>
      <c r="R2394" s="11" t="s">
        <v>8318</v>
      </c>
      <c r="S2394" s="21">
        <f t="shared" si="150"/>
        <v>42276.120636574073</v>
      </c>
      <c r="T2394" s="21">
        <f t="shared" si="151"/>
        <v>42306.120636574073</v>
      </c>
    </row>
    <row r="2395" spans="1:20" ht="49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 s="11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6" t="s">
        <v>8317</v>
      </c>
      <c r="R2395" s="11" t="s">
        <v>8318</v>
      </c>
      <c r="S2395" s="21">
        <f t="shared" si="150"/>
        <v>42194.648344907408</v>
      </c>
      <c r="T2395" s="21">
        <f t="shared" si="151"/>
        <v>42224.648344907408</v>
      </c>
    </row>
    <row r="2396" spans="1:20" ht="49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 s="11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6" t="s">
        <v>8317</v>
      </c>
      <c r="R2396" s="11" t="s">
        <v>8318</v>
      </c>
      <c r="S2396" s="21">
        <f t="shared" si="150"/>
        <v>42031.362187499995</v>
      </c>
      <c r="T2396" s="21">
        <f t="shared" si="151"/>
        <v>42061.362187499995</v>
      </c>
    </row>
    <row r="2397" spans="1:20" ht="49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 s="11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6" t="s">
        <v>8317</v>
      </c>
      <c r="R2397" s="11" t="s">
        <v>8318</v>
      </c>
      <c r="S2397" s="21">
        <f t="shared" si="150"/>
        <v>42717.121377314819</v>
      </c>
      <c r="T2397" s="21">
        <f t="shared" si="151"/>
        <v>42745.372916666667</v>
      </c>
    </row>
    <row r="2398" spans="1:20" ht="49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 s="11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6" t="s">
        <v>8317</v>
      </c>
      <c r="R2398" s="11" t="s">
        <v>8318</v>
      </c>
      <c r="S2398" s="21">
        <f t="shared" si="150"/>
        <v>42262.849050925928</v>
      </c>
      <c r="T2398" s="21">
        <f t="shared" si="151"/>
        <v>42292.849050925928</v>
      </c>
    </row>
    <row r="2399" spans="1:20" ht="49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 s="11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6" t="s">
        <v>8317</v>
      </c>
      <c r="R2399" s="11" t="s">
        <v>8318</v>
      </c>
      <c r="S2399" s="21">
        <f t="shared" si="150"/>
        <v>41976.88490740741</v>
      </c>
      <c r="T2399" s="21">
        <f t="shared" si="151"/>
        <v>42006.88490740741</v>
      </c>
    </row>
    <row r="2400" spans="1:20" ht="49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 s="11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6" t="s">
        <v>8317</v>
      </c>
      <c r="R2400" s="11" t="s">
        <v>8318</v>
      </c>
      <c r="S2400" s="21">
        <f t="shared" si="150"/>
        <v>42157.916481481487</v>
      </c>
      <c r="T2400" s="21">
        <f t="shared" si="151"/>
        <v>42187.916481481487</v>
      </c>
    </row>
    <row r="2401" spans="1:20" ht="49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 s="1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6" t="s">
        <v>8317</v>
      </c>
      <c r="R2401" s="11" t="s">
        <v>8318</v>
      </c>
      <c r="S2401" s="21">
        <f t="shared" si="150"/>
        <v>41956.853078703702</v>
      </c>
      <c r="T2401" s="21">
        <f t="shared" si="151"/>
        <v>41991.853078703702</v>
      </c>
    </row>
    <row r="2402" spans="1:20" ht="49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 s="11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6" t="s">
        <v>8317</v>
      </c>
      <c r="R2402" s="11" t="s">
        <v>8318</v>
      </c>
      <c r="S2402" s="21">
        <f t="shared" si="150"/>
        <v>42444.268101851849</v>
      </c>
      <c r="T2402" s="21">
        <f t="shared" si="151"/>
        <v>42474.268101851849</v>
      </c>
    </row>
    <row r="2403" spans="1:20" ht="49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 s="11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6" t="s">
        <v>8334</v>
      </c>
      <c r="R2403" s="11" t="s">
        <v>8335</v>
      </c>
      <c r="S2403" s="21">
        <f t="shared" si="150"/>
        <v>42374.822870370372</v>
      </c>
      <c r="T2403" s="21">
        <f t="shared" si="151"/>
        <v>42434.822870370372</v>
      </c>
    </row>
    <row r="2404" spans="1:20" ht="21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 s="11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6" t="s">
        <v>8334</v>
      </c>
      <c r="R2404" s="11" t="s">
        <v>8335</v>
      </c>
      <c r="S2404" s="21">
        <f t="shared" si="150"/>
        <v>42107.679756944446</v>
      </c>
      <c r="T2404" s="21">
        <f t="shared" si="151"/>
        <v>42137.679756944446</v>
      </c>
    </row>
    <row r="2405" spans="1:20" ht="49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 s="11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6" t="s">
        <v>8334</v>
      </c>
      <c r="R2405" s="11" t="s">
        <v>8335</v>
      </c>
      <c r="S2405" s="21">
        <f t="shared" si="150"/>
        <v>42399.882615740738</v>
      </c>
      <c r="T2405" s="21">
        <f t="shared" si="151"/>
        <v>42459.840949074074</v>
      </c>
    </row>
    <row r="2406" spans="1:20" ht="49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 s="11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6" t="s">
        <v>8334</v>
      </c>
      <c r="R2406" s="11" t="s">
        <v>8335</v>
      </c>
      <c r="S2406" s="21">
        <f t="shared" si="150"/>
        <v>42342.03943287037</v>
      </c>
      <c r="T2406" s="21">
        <f t="shared" si="151"/>
        <v>42372.03943287037</v>
      </c>
    </row>
    <row r="2407" spans="1:20" ht="33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 s="11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6" t="s">
        <v>8334</v>
      </c>
      <c r="R2407" s="11" t="s">
        <v>8335</v>
      </c>
      <c r="S2407" s="21">
        <f t="shared" si="150"/>
        <v>42595.585358796292</v>
      </c>
      <c r="T2407" s="21">
        <f t="shared" si="151"/>
        <v>42616.585358796292</v>
      </c>
    </row>
    <row r="2408" spans="1:20" ht="49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 s="11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6" t="s">
        <v>8334</v>
      </c>
      <c r="R2408" s="11" t="s">
        <v>8335</v>
      </c>
      <c r="S2408" s="21">
        <f t="shared" si="150"/>
        <v>41983.110995370371</v>
      </c>
      <c r="T2408" s="21">
        <f t="shared" si="151"/>
        <v>42023.110995370371</v>
      </c>
    </row>
    <row r="2409" spans="1:20" ht="65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 s="11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6" t="s">
        <v>8334</v>
      </c>
      <c r="R2409" s="11" t="s">
        <v>8335</v>
      </c>
      <c r="S2409" s="21">
        <f t="shared" si="150"/>
        <v>42082.575555555552</v>
      </c>
      <c r="T2409" s="21">
        <f t="shared" si="151"/>
        <v>42105.25</v>
      </c>
    </row>
    <row r="2410" spans="1:20" ht="33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 s="11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6" t="s">
        <v>8334</v>
      </c>
      <c r="R2410" s="11" t="s">
        <v>8335</v>
      </c>
      <c r="S2410" s="21">
        <f t="shared" si="150"/>
        <v>41919.140706018516</v>
      </c>
      <c r="T2410" s="21">
        <f t="shared" si="151"/>
        <v>41949.182372685187</v>
      </c>
    </row>
    <row r="2411" spans="1:20" ht="33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 s="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6" t="s">
        <v>8334</v>
      </c>
      <c r="R2411" s="11" t="s">
        <v>8335</v>
      </c>
      <c r="S2411" s="21">
        <f t="shared" si="150"/>
        <v>42204.875868055555</v>
      </c>
      <c r="T2411" s="21">
        <f t="shared" si="151"/>
        <v>42234.875868055555</v>
      </c>
    </row>
    <row r="2412" spans="1:20" ht="65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 s="11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6" t="s">
        <v>8334</v>
      </c>
      <c r="R2412" s="11" t="s">
        <v>8335</v>
      </c>
      <c r="S2412" s="21">
        <f t="shared" si="150"/>
        <v>42224.408275462964</v>
      </c>
      <c r="T2412" s="21">
        <f t="shared" si="151"/>
        <v>42254.408275462964</v>
      </c>
    </row>
    <row r="2413" spans="1:20" ht="49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 s="11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6" t="s">
        <v>8334</v>
      </c>
      <c r="R2413" s="11" t="s">
        <v>8335</v>
      </c>
      <c r="S2413" s="21">
        <f t="shared" si="150"/>
        <v>42211.732430555552</v>
      </c>
      <c r="T2413" s="21">
        <f t="shared" si="151"/>
        <v>42241.732430555552</v>
      </c>
    </row>
    <row r="2414" spans="1:20" ht="49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 s="11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6" t="s">
        <v>8334</v>
      </c>
      <c r="R2414" s="11" t="s">
        <v>8335</v>
      </c>
      <c r="S2414" s="21">
        <f t="shared" si="150"/>
        <v>42655.736956018518</v>
      </c>
      <c r="T2414" s="21">
        <f t="shared" si="151"/>
        <v>42700.778622685189</v>
      </c>
    </row>
    <row r="2415" spans="1:20" ht="49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 s="11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6" t="s">
        <v>8334</v>
      </c>
      <c r="R2415" s="11" t="s">
        <v>8335</v>
      </c>
      <c r="S2415" s="21">
        <f t="shared" si="150"/>
        <v>41760.10974537037</v>
      </c>
      <c r="T2415" s="21">
        <f t="shared" si="151"/>
        <v>41790.979166666664</v>
      </c>
    </row>
    <row r="2416" spans="1:20" ht="49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 s="11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6" t="s">
        <v>8334</v>
      </c>
      <c r="R2416" s="11" t="s">
        <v>8335</v>
      </c>
      <c r="S2416" s="21">
        <f t="shared" si="150"/>
        <v>42198.695138888885</v>
      </c>
      <c r="T2416" s="21">
        <f t="shared" si="151"/>
        <v>42238.165972222225</v>
      </c>
    </row>
    <row r="2417" spans="1:20" ht="49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 s="11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6" t="s">
        <v>8334</v>
      </c>
      <c r="R2417" s="11" t="s">
        <v>8335</v>
      </c>
      <c r="S2417" s="21">
        <f t="shared" si="150"/>
        <v>42536.862800925926</v>
      </c>
      <c r="T2417" s="21">
        <f t="shared" si="151"/>
        <v>42566.862800925926</v>
      </c>
    </row>
    <row r="2418" spans="1:20" ht="49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 s="11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6" t="s">
        <v>8334</v>
      </c>
      <c r="R2418" s="11" t="s">
        <v>8335</v>
      </c>
      <c r="S2418" s="21">
        <f t="shared" si="150"/>
        <v>42019.737766203703</v>
      </c>
      <c r="T2418" s="21">
        <f t="shared" si="151"/>
        <v>42077.625</v>
      </c>
    </row>
    <row r="2419" spans="1:20" ht="49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 s="11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6" t="s">
        <v>8334</v>
      </c>
      <c r="R2419" s="11" t="s">
        <v>8335</v>
      </c>
      <c r="S2419" s="21">
        <f t="shared" si="150"/>
        <v>41831.884108796294</v>
      </c>
      <c r="T2419" s="21">
        <f t="shared" si="151"/>
        <v>41861.884108796294</v>
      </c>
    </row>
    <row r="2420" spans="1:20" ht="21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 s="11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6" t="s">
        <v>8334</v>
      </c>
      <c r="R2420" s="11" t="s">
        <v>8335</v>
      </c>
      <c r="S2420" s="21">
        <f t="shared" si="150"/>
        <v>42027.856990740736</v>
      </c>
      <c r="T2420" s="21">
        <f t="shared" si="151"/>
        <v>42087.815324074079</v>
      </c>
    </row>
    <row r="2421" spans="1:20" ht="49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 s="1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6" t="s">
        <v>8334</v>
      </c>
      <c r="R2421" s="11" t="s">
        <v>8335</v>
      </c>
      <c r="S2421" s="21">
        <f t="shared" si="150"/>
        <v>41993.738298611104</v>
      </c>
      <c r="T2421" s="21">
        <f t="shared" si="151"/>
        <v>42053.738298611104</v>
      </c>
    </row>
    <row r="2422" spans="1:20" ht="49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 s="11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6" t="s">
        <v>8334</v>
      </c>
      <c r="R2422" s="11" t="s">
        <v>8335</v>
      </c>
      <c r="S2422" s="21">
        <f t="shared" si="150"/>
        <v>41893.028877314813</v>
      </c>
      <c r="T2422" s="21">
        <f t="shared" si="151"/>
        <v>41953.070543981477</v>
      </c>
    </row>
    <row r="2423" spans="1:20" ht="33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 s="11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6" t="s">
        <v>8334</v>
      </c>
      <c r="R2423" s="11" t="s">
        <v>8335</v>
      </c>
      <c r="S2423" s="21">
        <f t="shared" si="150"/>
        <v>42026.687453703707</v>
      </c>
      <c r="T2423" s="21">
        <f t="shared" si="151"/>
        <v>42056.687453703707</v>
      </c>
    </row>
    <row r="2424" spans="1:20" ht="33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 s="11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6" t="s">
        <v>8334</v>
      </c>
      <c r="R2424" s="11" t="s">
        <v>8335</v>
      </c>
      <c r="S2424" s="21">
        <f t="shared" si="150"/>
        <v>42044.724953703699</v>
      </c>
      <c r="T2424" s="21">
        <f t="shared" si="151"/>
        <v>42074.683287037042</v>
      </c>
    </row>
    <row r="2425" spans="1:20" ht="49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 s="11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6" t="s">
        <v>8334</v>
      </c>
      <c r="R2425" s="11" t="s">
        <v>8335</v>
      </c>
      <c r="S2425" s="21">
        <f t="shared" si="150"/>
        <v>41974.704745370371</v>
      </c>
      <c r="T2425" s="21">
        <f t="shared" si="151"/>
        <v>42004.704745370371</v>
      </c>
    </row>
    <row r="2426" spans="1:20" ht="33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 s="11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6" t="s">
        <v>8334</v>
      </c>
      <c r="R2426" s="11" t="s">
        <v>8335</v>
      </c>
      <c r="S2426" s="21">
        <f t="shared" si="150"/>
        <v>41909.892453703702</v>
      </c>
      <c r="T2426" s="21">
        <f t="shared" si="151"/>
        <v>41939.892453703702</v>
      </c>
    </row>
    <row r="2427" spans="1:20" ht="49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 s="11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6" t="s">
        <v>8334</v>
      </c>
      <c r="R2427" s="11" t="s">
        <v>8335</v>
      </c>
      <c r="S2427" s="21">
        <f t="shared" si="150"/>
        <v>42502.913761574076</v>
      </c>
      <c r="T2427" s="21">
        <f t="shared" si="151"/>
        <v>42517.919444444444</v>
      </c>
    </row>
    <row r="2428" spans="1:20" ht="49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 s="11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6" t="s">
        <v>8334</v>
      </c>
      <c r="R2428" s="11" t="s">
        <v>8335</v>
      </c>
      <c r="S2428" s="21">
        <f t="shared" si="150"/>
        <v>42164.170046296291</v>
      </c>
      <c r="T2428" s="21">
        <f t="shared" si="151"/>
        <v>42224.170046296291</v>
      </c>
    </row>
    <row r="2429" spans="1:20" ht="33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 s="11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6" t="s">
        <v>8334</v>
      </c>
      <c r="R2429" s="11" t="s">
        <v>8335</v>
      </c>
      <c r="S2429" s="21">
        <f t="shared" si="150"/>
        <v>42412.318668981476</v>
      </c>
      <c r="T2429" s="21">
        <f t="shared" si="151"/>
        <v>42452.277002314819</v>
      </c>
    </row>
    <row r="2430" spans="1:20" ht="33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 s="11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6" t="s">
        <v>8334</v>
      </c>
      <c r="R2430" s="11" t="s">
        <v>8335</v>
      </c>
      <c r="S2430" s="21">
        <f t="shared" si="150"/>
        <v>42045.784155092595</v>
      </c>
      <c r="T2430" s="21">
        <f t="shared" si="151"/>
        <v>42075.742488425924</v>
      </c>
    </row>
    <row r="2431" spans="1:20" ht="49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 s="1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6" t="s">
        <v>8334</v>
      </c>
      <c r="R2431" s="11" t="s">
        <v>8335</v>
      </c>
      <c r="S2431" s="21">
        <f t="shared" si="150"/>
        <v>42734.879236111112</v>
      </c>
      <c r="T2431" s="21">
        <f t="shared" si="151"/>
        <v>42771.697222222225</v>
      </c>
    </row>
    <row r="2432" spans="1:20" ht="49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 s="11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6" t="s">
        <v>8334</v>
      </c>
      <c r="R2432" s="11" t="s">
        <v>8335</v>
      </c>
      <c r="S2432" s="21">
        <f t="shared" si="150"/>
        <v>42382.130833333329</v>
      </c>
      <c r="T2432" s="21">
        <f t="shared" si="151"/>
        <v>42412.130833333329</v>
      </c>
    </row>
    <row r="2433" spans="1:20" ht="33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 s="11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6" t="s">
        <v>8334</v>
      </c>
      <c r="R2433" s="11" t="s">
        <v>8335</v>
      </c>
      <c r="S2433" s="21">
        <f t="shared" si="150"/>
        <v>42489.099687499998</v>
      </c>
      <c r="T2433" s="21">
        <f t="shared" si="151"/>
        <v>42549.099687499998</v>
      </c>
    </row>
    <row r="2434" spans="1:20" ht="49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 s="11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>
        <f t="shared" si="149"/>
        <v>1</v>
      </c>
      <c r="Q2434" s="16" t="s">
        <v>8334</v>
      </c>
      <c r="R2434" s="11" t="s">
        <v>8335</v>
      </c>
      <c r="S2434" s="21">
        <f t="shared" si="150"/>
        <v>42041.218715277777</v>
      </c>
      <c r="T2434" s="21">
        <f t="shared" si="151"/>
        <v>42071.218715277777</v>
      </c>
    </row>
    <row r="2435" spans="1:20" ht="49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 s="11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>
        <f t="shared" ref="P2435:P2498" si="153">IFERROR(ROUND(E2435/L2435,2),0)</f>
        <v>0</v>
      </c>
      <c r="Q2435" s="16" t="s">
        <v>8334</v>
      </c>
      <c r="R2435" s="11" t="s">
        <v>8335</v>
      </c>
      <c r="S2435" s="21">
        <f t="shared" ref="S2435:S2498" si="154">(((J2435/60)/60)/24)+DATE(1970,1,1)</f>
        <v>42397.89980324074</v>
      </c>
      <c r="T2435" s="21">
        <f t="shared" ref="T2435:T2498" si="155">(((I2435/60)/60)/24)+DATE(1970,1,1)</f>
        <v>42427.89980324074</v>
      </c>
    </row>
    <row r="2436" spans="1:20" ht="49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 s="11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6" t="s">
        <v>8334</v>
      </c>
      <c r="R2436" s="11" t="s">
        <v>8335</v>
      </c>
      <c r="S2436" s="21">
        <f t="shared" si="154"/>
        <v>42180.18604166666</v>
      </c>
      <c r="T2436" s="21">
        <f t="shared" si="155"/>
        <v>42220.18604166666</v>
      </c>
    </row>
    <row r="2437" spans="1:20" ht="49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 s="11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6" t="s">
        <v>8334</v>
      </c>
      <c r="R2437" s="11" t="s">
        <v>8335</v>
      </c>
      <c r="S2437" s="21">
        <f t="shared" si="154"/>
        <v>42252.277615740735</v>
      </c>
      <c r="T2437" s="21">
        <f t="shared" si="155"/>
        <v>42282.277615740735</v>
      </c>
    </row>
    <row r="2438" spans="1:20" ht="49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 s="11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6" t="s">
        <v>8334</v>
      </c>
      <c r="R2438" s="11" t="s">
        <v>8335</v>
      </c>
      <c r="S2438" s="21">
        <f t="shared" si="154"/>
        <v>42338.615393518514</v>
      </c>
      <c r="T2438" s="21">
        <f t="shared" si="155"/>
        <v>42398.615393518514</v>
      </c>
    </row>
    <row r="2439" spans="1:20" ht="49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 s="11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6" t="s">
        <v>8334</v>
      </c>
      <c r="R2439" s="11" t="s">
        <v>8335</v>
      </c>
      <c r="S2439" s="21">
        <f t="shared" si="154"/>
        <v>42031.965138888889</v>
      </c>
      <c r="T2439" s="21">
        <f t="shared" si="155"/>
        <v>42080.75</v>
      </c>
    </row>
    <row r="2440" spans="1:20" ht="49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 s="11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6" t="s">
        <v>8334</v>
      </c>
      <c r="R2440" s="11" t="s">
        <v>8335</v>
      </c>
      <c r="S2440" s="21">
        <f t="shared" si="154"/>
        <v>42285.91506944444</v>
      </c>
      <c r="T2440" s="21">
        <f t="shared" si="155"/>
        <v>42345.956736111111</v>
      </c>
    </row>
    <row r="2441" spans="1:20" ht="49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 s="1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6" t="s">
        <v>8334</v>
      </c>
      <c r="R2441" s="11" t="s">
        <v>8335</v>
      </c>
      <c r="S2441" s="21">
        <f t="shared" si="154"/>
        <v>42265.818622685183</v>
      </c>
      <c r="T2441" s="21">
        <f t="shared" si="155"/>
        <v>42295.818622685183</v>
      </c>
    </row>
    <row r="2442" spans="1:20" ht="33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 s="11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6" t="s">
        <v>8334</v>
      </c>
      <c r="R2442" s="11" t="s">
        <v>8335</v>
      </c>
      <c r="S2442" s="21">
        <f t="shared" si="154"/>
        <v>42383.899456018517</v>
      </c>
      <c r="T2442" s="21">
        <f t="shared" si="155"/>
        <v>42413.899456018517</v>
      </c>
    </row>
    <row r="2443" spans="1:20" ht="33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 s="11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6" t="s">
        <v>8334</v>
      </c>
      <c r="R2443" s="11" t="s">
        <v>8350</v>
      </c>
      <c r="S2443" s="21">
        <f t="shared" si="154"/>
        <v>42187.125625000001</v>
      </c>
      <c r="T2443" s="21">
        <f t="shared" si="155"/>
        <v>42208.207638888889</v>
      </c>
    </row>
    <row r="2444" spans="1:20" ht="33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 s="11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6" t="s">
        <v>8334</v>
      </c>
      <c r="R2444" s="11" t="s">
        <v>8350</v>
      </c>
      <c r="S2444" s="21">
        <f t="shared" si="154"/>
        <v>42052.666990740734</v>
      </c>
      <c r="T2444" s="21">
        <f t="shared" si="155"/>
        <v>42082.625324074077</v>
      </c>
    </row>
    <row r="2445" spans="1:20" ht="49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 s="11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6" t="s">
        <v>8334</v>
      </c>
      <c r="R2445" s="11" t="s">
        <v>8350</v>
      </c>
      <c r="S2445" s="21">
        <f t="shared" si="154"/>
        <v>41836.625254629631</v>
      </c>
      <c r="T2445" s="21">
        <f t="shared" si="155"/>
        <v>41866.625254629631</v>
      </c>
    </row>
    <row r="2446" spans="1:20" ht="49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 s="11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6" t="s">
        <v>8334</v>
      </c>
      <c r="R2446" s="11" t="s">
        <v>8350</v>
      </c>
      <c r="S2446" s="21">
        <f t="shared" si="154"/>
        <v>42485.754525462966</v>
      </c>
      <c r="T2446" s="21">
        <f t="shared" si="155"/>
        <v>42515.754525462966</v>
      </c>
    </row>
    <row r="2447" spans="1:20" ht="65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 s="11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6" t="s">
        <v>8334</v>
      </c>
      <c r="R2447" s="11" t="s">
        <v>8350</v>
      </c>
      <c r="S2447" s="21">
        <f t="shared" si="154"/>
        <v>42243.190057870372</v>
      </c>
      <c r="T2447" s="21">
        <f t="shared" si="155"/>
        <v>42273.190057870372</v>
      </c>
    </row>
    <row r="2448" spans="1:20" ht="49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 s="11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6" t="s">
        <v>8334</v>
      </c>
      <c r="R2448" s="11" t="s">
        <v>8350</v>
      </c>
      <c r="S2448" s="21">
        <f t="shared" si="154"/>
        <v>42670.602673611109</v>
      </c>
      <c r="T2448" s="21">
        <f t="shared" si="155"/>
        <v>42700.64434027778</v>
      </c>
    </row>
    <row r="2449" spans="1:20" ht="49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 s="11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6" t="s">
        <v>8334</v>
      </c>
      <c r="R2449" s="11" t="s">
        <v>8350</v>
      </c>
      <c r="S2449" s="21">
        <f t="shared" si="154"/>
        <v>42654.469826388886</v>
      </c>
      <c r="T2449" s="21">
        <f t="shared" si="155"/>
        <v>42686.166666666672</v>
      </c>
    </row>
    <row r="2450" spans="1:20" ht="49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 s="11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6" t="s">
        <v>8334</v>
      </c>
      <c r="R2450" s="11" t="s">
        <v>8350</v>
      </c>
      <c r="S2450" s="21">
        <f t="shared" si="154"/>
        <v>42607.316122685181</v>
      </c>
      <c r="T2450" s="21">
        <f t="shared" si="155"/>
        <v>42613.233333333337</v>
      </c>
    </row>
    <row r="2451" spans="1:20" ht="49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 s="1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6" t="s">
        <v>8334</v>
      </c>
      <c r="R2451" s="11" t="s">
        <v>8350</v>
      </c>
      <c r="S2451" s="21">
        <f t="shared" si="154"/>
        <v>41943.142534722225</v>
      </c>
      <c r="T2451" s="21">
        <f t="shared" si="155"/>
        <v>41973.184201388889</v>
      </c>
    </row>
    <row r="2452" spans="1:20" ht="49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 s="11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6" t="s">
        <v>8334</v>
      </c>
      <c r="R2452" s="11" t="s">
        <v>8350</v>
      </c>
      <c r="S2452" s="21">
        <f t="shared" si="154"/>
        <v>41902.07240740741</v>
      </c>
      <c r="T2452" s="21">
        <f t="shared" si="155"/>
        <v>41940.132638888892</v>
      </c>
    </row>
    <row r="2453" spans="1:20" ht="49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 s="11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6" t="s">
        <v>8334</v>
      </c>
      <c r="R2453" s="11" t="s">
        <v>8350</v>
      </c>
      <c r="S2453" s="21">
        <f t="shared" si="154"/>
        <v>42779.908449074079</v>
      </c>
      <c r="T2453" s="21">
        <f t="shared" si="155"/>
        <v>42799.908449074079</v>
      </c>
    </row>
    <row r="2454" spans="1:20" ht="49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 s="11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6" t="s">
        <v>8334</v>
      </c>
      <c r="R2454" s="11" t="s">
        <v>8350</v>
      </c>
      <c r="S2454" s="21">
        <f t="shared" si="154"/>
        <v>42338.84375</v>
      </c>
      <c r="T2454" s="21">
        <f t="shared" si="155"/>
        <v>42367.958333333328</v>
      </c>
    </row>
    <row r="2455" spans="1:20" ht="49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 s="11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6" t="s">
        <v>8334</v>
      </c>
      <c r="R2455" s="11" t="s">
        <v>8350</v>
      </c>
      <c r="S2455" s="21">
        <f t="shared" si="154"/>
        <v>42738.692233796297</v>
      </c>
      <c r="T2455" s="21">
        <f t="shared" si="155"/>
        <v>42768.692233796297</v>
      </c>
    </row>
    <row r="2456" spans="1:20" ht="49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 s="11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6" t="s">
        <v>8334</v>
      </c>
      <c r="R2456" s="11" t="s">
        <v>8350</v>
      </c>
      <c r="S2456" s="21">
        <f t="shared" si="154"/>
        <v>42770.201481481476</v>
      </c>
      <c r="T2456" s="21">
        <f t="shared" si="155"/>
        <v>42805.201481481476</v>
      </c>
    </row>
    <row r="2457" spans="1:20" ht="49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 s="11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6" t="s">
        <v>8334</v>
      </c>
      <c r="R2457" s="11" t="s">
        <v>8350</v>
      </c>
      <c r="S2457" s="21">
        <f t="shared" si="154"/>
        <v>42452.781828703708</v>
      </c>
      <c r="T2457" s="21">
        <f t="shared" si="155"/>
        <v>42480.781828703708</v>
      </c>
    </row>
    <row r="2458" spans="1:20" ht="49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 s="11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6" t="s">
        <v>8334</v>
      </c>
      <c r="R2458" s="11" t="s">
        <v>8350</v>
      </c>
      <c r="S2458" s="21">
        <f t="shared" si="154"/>
        <v>42761.961099537039</v>
      </c>
      <c r="T2458" s="21">
        <f t="shared" si="155"/>
        <v>42791.961099537039</v>
      </c>
    </row>
    <row r="2459" spans="1:20" ht="49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 s="11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6" t="s">
        <v>8334</v>
      </c>
      <c r="R2459" s="11" t="s">
        <v>8350</v>
      </c>
      <c r="S2459" s="21">
        <f t="shared" si="154"/>
        <v>42423.602500000001</v>
      </c>
      <c r="T2459" s="21">
        <f t="shared" si="155"/>
        <v>42453.560833333337</v>
      </c>
    </row>
    <row r="2460" spans="1:20" ht="49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 s="11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6" t="s">
        <v>8334</v>
      </c>
      <c r="R2460" s="11" t="s">
        <v>8350</v>
      </c>
      <c r="S2460" s="21">
        <f t="shared" si="154"/>
        <v>42495.871736111112</v>
      </c>
      <c r="T2460" s="21">
        <f t="shared" si="155"/>
        <v>42530.791666666672</v>
      </c>
    </row>
    <row r="2461" spans="1:20" ht="49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 s="1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6" t="s">
        <v>8334</v>
      </c>
      <c r="R2461" s="11" t="s">
        <v>8350</v>
      </c>
      <c r="S2461" s="21">
        <f t="shared" si="154"/>
        <v>42407.637557870374</v>
      </c>
      <c r="T2461" s="21">
        <f t="shared" si="155"/>
        <v>42452.595891203702</v>
      </c>
    </row>
    <row r="2462" spans="1:20" ht="49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 s="11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6" t="s">
        <v>8334</v>
      </c>
      <c r="R2462" s="11" t="s">
        <v>8350</v>
      </c>
      <c r="S2462" s="21">
        <f t="shared" si="154"/>
        <v>42704.187118055561</v>
      </c>
      <c r="T2462" s="21">
        <f t="shared" si="155"/>
        <v>42738.178472222222</v>
      </c>
    </row>
    <row r="2463" spans="1:20" ht="49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 s="11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6" t="s">
        <v>8323</v>
      </c>
      <c r="R2463" s="11" t="s">
        <v>8327</v>
      </c>
      <c r="S2463" s="21">
        <f t="shared" si="154"/>
        <v>40784.012696759259</v>
      </c>
      <c r="T2463" s="21">
        <f t="shared" si="155"/>
        <v>40817.125</v>
      </c>
    </row>
    <row r="2464" spans="1:20" ht="49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 s="11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6" t="s">
        <v>8323</v>
      </c>
      <c r="R2464" s="11" t="s">
        <v>8327</v>
      </c>
      <c r="S2464" s="21">
        <f t="shared" si="154"/>
        <v>41089.186296296299</v>
      </c>
      <c r="T2464" s="21">
        <f t="shared" si="155"/>
        <v>41109.186296296299</v>
      </c>
    </row>
    <row r="2465" spans="1:20" ht="21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 s="11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6" t="s">
        <v>8323</v>
      </c>
      <c r="R2465" s="11" t="s">
        <v>8327</v>
      </c>
      <c r="S2465" s="21">
        <f t="shared" si="154"/>
        <v>41341.111400462964</v>
      </c>
      <c r="T2465" s="21">
        <f t="shared" si="155"/>
        <v>41380.791666666664</v>
      </c>
    </row>
    <row r="2466" spans="1:20" ht="49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 s="11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6" t="s">
        <v>8323</v>
      </c>
      <c r="R2466" s="11" t="s">
        <v>8327</v>
      </c>
      <c r="S2466" s="21">
        <f t="shared" si="154"/>
        <v>42248.90042824074</v>
      </c>
      <c r="T2466" s="21">
        <f t="shared" si="155"/>
        <v>42277.811805555553</v>
      </c>
    </row>
    <row r="2467" spans="1:20" ht="33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 s="11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6" t="s">
        <v>8323</v>
      </c>
      <c r="R2467" s="11" t="s">
        <v>8327</v>
      </c>
      <c r="S2467" s="21">
        <f t="shared" si="154"/>
        <v>41145.719305555554</v>
      </c>
      <c r="T2467" s="21">
        <f t="shared" si="155"/>
        <v>41175.719305555554</v>
      </c>
    </row>
    <row r="2468" spans="1:20" ht="49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 s="11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6" t="s">
        <v>8323</v>
      </c>
      <c r="R2468" s="11" t="s">
        <v>8327</v>
      </c>
      <c r="S2468" s="21">
        <f t="shared" si="154"/>
        <v>41373.102465277778</v>
      </c>
      <c r="T2468" s="21">
        <f t="shared" si="155"/>
        <v>41403.102465277778</v>
      </c>
    </row>
    <row r="2469" spans="1:20" ht="49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 s="11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6" t="s">
        <v>8323</v>
      </c>
      <c r="R2469" s="11" t="s">
        <v>8327</v>
      </c>
      <c r="S2469" s="21">
        <f t="shared" si="154"/>
        <v>41025.874201388891</v>
      </c>
      <c r="T2469" s="21">
        <f t="shared" si="155"/>
        <v>41039.708333333336</v>
      </c>
    </row>
    <row r="2470" spans="1:20" ht="33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 s="11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6" t="s">
        <v>8323</v>
      </c>
      <c r="R2470" s="11" t="s">
        <v>8327</v>
      </c>
      <c r="S2470" s="21">
        <f t="shared" si="154"/>
        <v>41174.154178240737</v>
      </c>
      <c r="T2470" s="21">
        <f t="shared" si="155"/>
        <v>41210.208333333336</v>
      </c>
    </row>
    <row r="2471" spans="1:20" ht="49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 s="1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6" t="s">
        <v>8323</v>
      </c>
      <c r="R2471" s="11" t="s">
        <v>8327</v>
      </c>
      <c r="S2471" s="21">
        <f t="shared" si="154"/>
        <v>40557.429733796293</v>
      </c>
      <c r="T2471" s="21">
        <f t="shared" si="155"/>
        <v>40582.429733796293</v>
      </c>
    </row>
    <row r="2472" spans="1:20" ht="49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 s="11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6" t="s">
        <v>8323</v>
      </c>
      <c r="R2472" s="11" t="s">
        <v>8327</v>
      </c>
      <c r="S2472" s="21">
        <f t="shared" si="154"/>
        <v>41023.07471064815</v>
      </c>
      <c r="T2472" s="21">
        <f t="shared" si="155"/>
        <v>41053.07471064815</v>
      </c>
    </row>
    <row r="2473" spans="1:20" ht="49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 s="11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6" t="s">
        <v>8323</v>
      </c>
      <c r="R2473" s="11" t="s">
        <v>8327</v>
      </c>
      <c r="S2473" s="21">
        <f t="shared" si="154"/>
        <v>40893.992962962962</v>
      </c>
      <c r="T2473" s="21">
        <f t="shared" si="155"/>
        <v>40933.992962962962</v>
      </c>
    </row>
    <row r="2474" spans="1:20" ht="49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 s="11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6" t="s">
        <v>8323</v>
      </c>
      <c r="R2474" s="11" t="s">
        <v>8327</v>
      </c>
      <c r="S2474" s="21">
        <f t="shared" si="154"/>
        <v>40354.11550925926</v>
      </c>
      <c r="T2474" s="21">
        <f t="shared" si="155"/>
        <v>40425.043749999997</v>
      </c>
    </row>
    <row r="2475" spans="1:20" ht="49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 s="11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6" t="s">
        <v>8323</v>
      </c>
      <c r="R2475" s="11" t="s">
        <v>8327</v>
      </c>
      <c r="S2475" s="21">
        <f t="shared" si="154"/>
        <v>41193.748483796298</v>
      </c>
      <c r="T2475" s="21">
        <f t="shared" si="155"/>
        <v>41223.790150462963</v>
      </c>
    </row>
    <row r="2476" spans="1:20" ht="49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 s="11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6" t="s">
        <v>8323</v>
      </c>
      <c r="R2476" s="11" t="s">
        <v>8327</v>
      </c>
      <c r="S2476" s="21">
        <f t="shared" si="154"/>
        <v>40417.011296296296</v>
      </c>
      <c r="T2476" s="21">
        <f t="shared" si="155"/>
        <v>40462.011296296296</v>
      </c>
    </row>
    <row r="2477" spans="1:20" ht="33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 s="11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6" t="s">
        <v>8323</v>
      </c>
      <c r="R2477" s="11" t="s">
        <v>8327</v>
      </c>
      <c r="S2477" s="21">
        <f t="shared" si="154"/>
        <v>40310.287673611114</v>
      </c>
      <c r="T2477" s="21">
        <f t="shared" si="155"/>
        <v>40369.916666666664</v>
      </c>
    </row>
    <row r="2478" spans="1:20" ht="49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 s="11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6" t="s">
        <v>8323</v>
      </c>
      <c r="R2478" s="11" t="s">
        <v>8327</v>
      </c>
      <c r="S2478" s="21">
        <f t="shared" si="154"/>
        <v>41913.328356481477</v>
      </c>
      <c r="T2478" s="21">
        <f t="shared" si="155"/>
        <v>41946.370023148149</v>
      </c>
    </row>
    <row r="2479" spans="1:20" ht="33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 s="11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6" t="s">
        <v>8323</v>
      </c>
      <c r="R2479" s="11" t="s">
        <v>8327</v>
      </c>
      <c r="S2479" s="21">
        <f t="shared" si="154"/>
        <v>41088.691493055558</v>
      </c>
      <c r="T2479" s="21">
        <f t="shared" si="155"/>
        <v>41133.691493055558</v>
      </c>
    </row>
    <row r="2480" spans="1:20" ht="49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 s="11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6" t="s">
        <v>8323</v>
      </c>
      <c r="R2480" s="11" t="s">
        <v>8327</v>
      </c>
      <c r="S2480" s="21">
        <f t="shared" si="154"/>
        <v>41257.950381944444</v>
      </c>
      <c r="T2480" s="21">
        <f t="shared" si="155"/>
        <v>41287.950381944444</v>
      </c>
    </row>
    <row r="2481" spans="1:20" ht="33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 s="1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6" t="s">
        <v>8323</v>
      </c>
      <c r="R2481" s="11" t="s">
        <v>8327</v>
      </c>
      <c r="S2481" s="21">
        <f t="shared" si="154"/>
        <v>41107.726782407408</v>
      </c>
      <c r="T2481" s="21">
        <f t="shared" si="155"/>
        <v>41118.083333333336</v>
      </c>
    </row>
    <row r="2482" spans="1:20" ht="49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 s="11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6" t="s">
        <v>8323</v>
      </c>
      <c r="R2482" s="11" t="s">
        <v>8327</v>
      </c>
      <c r="S2482" s="21">
        <f t="shared" si="154"/>
        <v>42227.936157407406</v>
      </c>
      <c r="T2482" s="21">
        <f t="shared" si="155"/>
        <v>42287.936157407406</v>
      </c>
    </row>
    <row r="2483" spans="1:20" ht="49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 s="11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6" t="s">
        <v>8323</v>
      </c>
      <c r="R2483" s="11" t="s">
        <v>8327</v>
      </c>
      <c r="S2483" s="21">
        <f t="shared" si="154"/>
        <v>40999.645925925928</v>
      </c>
      <c r="T2483" s="21">
        <f t="shared" si="155"/>
        <v>41029.645925925928</v>
      </c>
    </row>
    <row r="2484" spans="1:20" ht="49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 s="11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6" t="s">
        <v>8323</v>
      </c>
      <c r="R2484" s="11" t="s">
        <v>8327</v>
      </c>
      <c r="S2484" s="21">
        <f t="shared" si="154"/>
        <v>40711.782210648147</v>
      </c>
      <c r="T2484" s="21">
        <f t="shared" si="155"/>
        <v>40756.782210648147</v>
      </c>
    </row>
    <row r="2485" spans="1:20" ht="33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 s="11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6" t="s">
        <v>8323</v>
      </c>
      <c r="R2485" s="11" t="s">
        <v>8327</v>
      </c>
      <c r="S2485" s="21">
        <f t="shared" si="154"/>
        <v>40970.750034722223</v>
      </c>
      <c r="T2485" s="21">
        <f t="shared" si="155"/>
        <v>41030.708368055559</v>
      </c>
    </row>
    <row r="2486" spans="1:20" ht="49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 s="11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6" t="s">
        <v>8323</v>
      </c>
      <c r="R2486" s="11" t="s">
        <v>8327</v>
      </c>
      <c r="S2486" s="21">
        <f t="shared" si="154"/>
        <v>40771.916701388887</v>
      </c>
      <c r="T2486" s="21">
        <f t="shared" si="155"/>
        <v>40801.916701388887</v>
      </c>
    </row>
    <row r="2487" spans="1:20" ht="49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 s="11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6" t="s">
        <v>8323</v>
      </c>
      <c r="R2487" s="11" t="s">
        <v>8327</v>
      </c>
      <c r="S2487" s="21">
        <f t="shared" si="154"/>
        <v>40793.998599537037</v>
      </c>
      <c r="T2487" s="21">
        <f t="shared" si="155"/>
        <v>40828.998599537037</v>
      </c>
    </row>
    <row r="2488" spans="1:20" ht="49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 s="11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6" t="s">
        <v>8323</v>
      </c>
      <c r="R2488" s="11" t="s">
        <v>8327</v>
      </c>
      <c r="S2488" s="21">
        <f t="shared" si="154"/>
        <v>40991.708055555559</v>
      </c>
      <c r="T2488" s="21">
        <f t="shared" si="155"/>
        <v>41021.708055555559</v>
      </c>
    </row>
    <row r="2489" spans="1:20" ht="49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 s="11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6" t="s">
        <v>8323</v>
      </c>
      <c r="R2489" s="11" t="s">
        <v>8327</v>
      </c>
      <c r="S2489" s="21">
        <f t="shared" si="154"/>
        <v>41026.083298611113</v>
      </c>
      <c r="T2489" s="21">
        <f t="shared" si="155"/>
        <v>41056.083298611113</v>
      </c>
    </row>
    <row r="2490" spans="1:20" ht="49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 s="11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6" t="s">
        <v>8323</v>
      </c>
      <c r="R2490" s="11" t="s">
        <v>8327</v>
      </c>
      <c r="S2490" s="21">
        <f t="shared" si="154"/>
        <v>40833.633194444446</v>
      </c>
      <c r="T2490" s="21">
        <f t="shared" si="155"/>
        <v>40863.674861111111</v>
      </c>
    </row>
    <row r="2491" spans="1:20" ht="49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 s="1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6" t="s">
        <v>8323</v>
      </c>
      <c r="R2491" s="11" t="s">
        <v>8327</v>
      </c>
      <c r="S2491" s="21">
        <f t="shared" si="154"/>
        <v>41373.690266203703</v>
      </c>
      <c r="T2491" s="21">
        <f t="shared" si="155"/>
        <v>41403.690266203703</v>
      </c>
    </row>
    <row r="2492" spans="1:20" ht="49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 s="11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6" t="s">
        <v>8323</v>
      </c>
      <c r="R2492" s="11" t="s">
        <v>8327</v>
      </c>
      <c r="S2492" s="21">
        <f t="shared" si="154"/>
        <v>41023.227731481478</v>
      </c>
      <c r="T2492" s="21">
        <f t="shared" si="155"/>
        <v>41083.227731481478</v>
      </c>
    </row>
    <row r="2493" spans="1:20" ht="49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 s="11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6" t="s">
        <v>8323</v>
      </c>
      <c r="R2493" s="11" t="s">
        <v>8327</v>
      </c>
      <c r="S2493" s="21">
        <f t="shared" si="154"/>
        <v>40542.839282407411</v>
      </c>
      <c r="T2493" s="21">
        <f t="shared" si="155"/>
        <v>40559.07708333333</v>
      </c>
    </row>
    <row r="2494" spans="1:20" ht="33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 s="11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6" t="s">
        <v>8323</v>
      </c>
      <c r="R2494" s="11" t="s">
        <v>8327</v>
      </c>
      <c r="S2494" s="21">
        <f t="shared" si="154"/>
        <v>41024.985972222225</v>
      </c>
      <c r="T2494" s="21">
        <f t="shared" si="155"/>
        <v>41076.415972222225</v>
      </c>
    </row>
    <row r="2495" spans="1:20" ht="49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 s="11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6" t="s">
        <v>8323</v>
      </c>
      <c r="R2495" s="11" t="s">
        <v>8327</v>
      </c>
      <c r="S2495" s="21">
        <f t="shared" si="154"/>
        <v>41348.168287037035</v>
      </c>
      <c r="T2495" s="21">
        <f t="shared" si="155"/>
        <v>41393.168287037035</v>
      </c>
    </row>
    <row r="2496" spans="1:20" ht="49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 s="11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6" t="s">
        <v>8323</v>
      </c>
      <c r="R2496" s="11" t="s">
        <v>8327</v>
      </c>
      <c r="S2496" s="21">
        <f t="shared" si="154"/>
        <v>41022.645185185182</v>
      </c>
      <c r="T2496" s="21">
        <f t="shared" si="155"/>
        <v>41052.645185185182</v>
      </c>
    </row>
    <row r="2497" spans="1:20" ht="49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 s="11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6" t="s">
        <v>8323</v>
      </c>
      <c r="R2497" s="11" t="s">
        <v>8327</v>
      </c>
      <c r="S2497" s="21">
        <f t="shared" si="154"/>
        <v>41036.946469907409</v>
      </c>
      <c r="T2497" s="21">
        <f t="shared" si="155"/>
        <v>41066.946469907409</v>
      </c>
    </row>
    <row r="2498" spans="1:20" ht="33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 s="11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>
        <f t="shared" si="153"/>
        <v>600</v>
      </c>
      <c r="Q2498" s="16" t="s">
        <v>8323</v>
      </c>
      <c r="R2498" s="11" t="s">
        <v>8327</v>
      </c>
      <c r="S2498" s="21">
        <f t="shared" si="154"/>
        <v>41327.996435185189</v>
      </c>
      <c r="T2498" s="21">
        <f t="shared" si="155"/>
        <v>41362.954768518517</v>
      </c>
    </row>
    <row r="2499" spans="1:20" ht="49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 s="11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>
        <f t="shared" ref="P2499:P2562" si="157">IFERROR(ROUND(E2499/L2499,2),0)</f>
        <v>80.55</v>
      </c>
      <c r="Q2499" s="16" t="s">
        <v>8323</v>
      </c>
      <c r="R2499" s="11" t="s">
        <v>8327</v>
      </c>
      <c r="S2499" s="21">
        <f t="shared" ref="S2499:S2562" si="158">(((J2499/60)/60)/24)+DATE(1970,1,1)</f>
        <v>40730.878912037035</v>
      </c>
      <c r="T2499" s="21">
        <f t="shared" ref="T2499:T2562" si="159">(((I2499/60)/60)/24)+DATE(1970,1,1)</f>
        <v>40760.878912037035</v>
      </c>
    </row>
    <row r="2500" spans="1:20" ht="49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 s="11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6" t="s">
        <v>8323</v>
      </c>
      <c r="R2500" s="11" t="s">
        <v>8327</v>
      </c>
      <c r="S2500" s="21">
        <f t="shared" si="158"/>
        <v>42017.967442129629</v>
      </c>
      <c r="T2500" s="21">
        <f t="shared" si="159"/>
        <v>42031.967442129629</v>
      </c>
    </row>
    <row r="2501" spans="1:20" ht="49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 s="1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6" t="s">
        <v>8323</v>
      </c>
      <c r="R2501" s="11" t="s">
        <v>8327</v>
      </c>
      <c r="S2501" s="21">
        <f t="shared" si="158"/>
        <v>41226.648576388885</v>
      </c>
      <c r="T2501" s="21">
        <f t="shared" si="159"/>
        <v>41274.75</v>
      </c>
    </row>
    <row r="2502" spans="1:20" ht="49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 s="11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6" t="s">
        <v>8323</v>
      </c>
      <c r="R2502" s="11" t="s">
        <v>8327</v>
      </c>
      <c r="S2502" s="21">
        <f t="shared" si="158"/>
        <v>41053.772858796299</v>
      </c>
      <c r="T2502" s="21">
        <f t="shared" si="159"/>
        <v>41083.772858796299</v>
      </c>
    </row>
    <row r="2503" spans="1:20" ht="49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 s="11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6" t="s">
        <v>8334</v>
      </c>
      <c r="R2503" s="11" t="s">
        <v>8351</v>
      </c>
      <c r="S2503" s="21">
        <f t="shared" si="158"/>
        <v>42244.776666666665</v>
      </c>
      <c r="T2503" s="21">
        <f t="shared" si="159"/>
        <v>42274.776666666665</v>
      </c>
    </row>
    <row r="2504" spans="1:20" ht="49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 s="11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6" t="s">
        <v>8334</v>
      </c>
      <c r="R2504" s="11" t="s">
        <v>8351</v>
      </c>
      <c r="S2504" s="21">
        <f t="shared" si="158"/>
        <v>41858.825439814813</v>
      </c>
      <c r="T2504" s="21">
        <f t="shared" si="159"/>
        <v>41903.825439814813</v>
      </c>
    </row>
    <row r="2505" spans="1:20" ht="49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 s="11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6" t="s">
        <v>8334</v>
      </c>
      <c r="R2505" s="11" t="s">
        <v>8351</v>
      </c>
      <c r="S2505" s="21">
        <f t="shared" si="158"/>
        <v>42498.899398148147</v>
      </c>
      <c r="T2505" s="21">
        <f t="shared" si="159"/>
        <v>42528.879166666666</v>
      </c>
    </row>
    <row r="2506" spans="1:20" ht="33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 s="11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6" t="s">
        <v>8334</v>
      </c>
      <c r="R2506" s="11" t="s">
        <v>8351</v>
      </c>
      <c r="S2506" s="21">
        <f t="shared" si="158"/>
        <v>41928.015439814815</v>
      </c>
      <c r="T2506" s="21">
        <f t="shared" si="159"/>
        <v>41958.057106481487</v>
      </c>
    </row>
    <row r="2507" spans="1:20" ht="65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 s="11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6" t="s">
        <v>8334</v>
      </c>
      <c r="R2507" s="11" t="s">
        <v>8351</v>
      </c>
      <c r="S2507" s="21">
        <f t="shared" si="158"/>
        <v>42047.05574074074</v>
      </c>
      <c r="T2507" s="21">
        <f t="shared" si="159"/>
        <v>42077.014074074075</v>
      </c>
    </row>
    <row r="2508" spans="1:20" ht="49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 s="11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6" t="s">
        <v>8334</v>
      </c>
      <c r="R2508" s="11" t="s">
        <v>8351</v>
      </c>
      <c r="S2508" s="21">
        <f t="shared" si="158"/>
        <v>42258.297094907408</v>
      </c>
      <c r="T2508" s="21">
        <f t="shared" si="159"/>
        <v>42280.875</v>
      </c>
    </row>
    <row r="2509" spans="1:20" ht="21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 s="11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6" t="s">
        <v>8334</v>
      </c>
      <c r="R2509" s="11" t="s">
        <v>8351</v>
      </c>
      <c r="S2509" s="21">
        <f t="shared" si="158"/>
        <v>42105.072962962964</v>
      </c>
      <c r="T2509" s="21">
        <f t="shared" si="159"/>
        <v>42135.072962962964</v>
      </c>
    </row>
    <row r="2510" spans="1:20" ht="49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 s="11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6" t="s">
        <v>8334</v>
      </c>
      <c r="R2510" s="11" t="s">
        <v>8351</v>
      </c>
      <c r="S2510" s="21">
        <f t="shared" si="158"/>
        <v>41835.951782407406</v>
      </c>
      <c r="T2510" s="21">
        <f t="shared" si="159"/>
        <v>41865.951782407406</v>
      </c>
    </row>
    <row r="2511" spans="1:20" ht="49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 s="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6" t="s">
        <v>8334</v>
      </c>
      <c r="R2511" s="11" t="s">
        <v>8351</v>
      </c>
      <c r="S2511" s="21">
        <f t="shared" si="158"/>
        <v>42058.809594907405</v>
      </c>
      <c r="T2511" s="21">
        <f t="shared" si="159"/>
        <v>42114.767928240741</v>
      </c>
    </row>
    <row r="2512" spans="1:20" ht="49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 s="11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6" t="s">
        <v>8334</v>
      </c>
      <c r="R2512" s="11" t="s">
        <v>8351</v>
      </c>
      <c r="S2512" s="21">
        <f t="shared" si="158"/>
        <v>42078.997361111105</v>
      </c>
      <c r="T2512" s="21">
        <f t="shared" si="159"/>
        <v>42138.997361111105</v>
      </c>
    </row>
    <row r="2513" spans="1:20" ht="49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 s="11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6" t="s">
        <v>8334</v>
      </c>
      <c r="R2513" s="11" t="s">
        <v>8351</v>
      </c>
      <c r="S2513" s="21">
        <f t="shared" si="158"/>
        <v>42371.446909722217</v>
      </c>
      <c r="T2513" s="21">
        <f t="shared" si="159"/>
        <v>42401.446909722217</v>
      </c>
    </row>
    <row r="2514" spans="1:20" ht="49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 s="11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6" t="s">
        <v>8334</v>
      </c>
      <c r="R2514" s="11" t="s">
        <v>8351</v>
      </c>
      <c r="S2514" s="21">
        <f t="shared" si="158"/>
        <v>41971.876863425925</v>
      </c>
      <c r="T2514" s="21">
        <f t="shared" si="159"/>
        <v>41986.876863425925</v>
      </c>
    </row>
    <row r="2515" spans="1:20" ht="49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 s="11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6" t="s">
        <v>8334</v>
      </c>
      <c r="R2515" s="11" t="s">
        <v>8351</v>
      </c>
      <c r="S2515" s="21">
        <f t="shared" si="158"/>
        <v>42732.00681712963</v>
      </c>
      <c r="T2515" s="21">
        <f t="shared" si="159"/>
        <v>42792.00681712963</v>
      </c>
    </row>
    <row r="2516" spans="1:20" ht="49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 s="11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6" t="s">
        <v>8334</v>
      </c>
      <c r="R2516" s="11" t="s">
        <v>8351</v>
      </c>
      <c r="S2516" s="21">
        <f t="shared" si="158"/>
        <v>41854.389780092592</v>
      </c>
      <c r="T2516" s="21">
        <f t="shared" si="159"/>
        <v>41871.389780092592</v>
      </c>
    </row>
    <row r="2517" spans="1:20" ht="49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 s="11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6" t="s">
        <v>8334</v>
      </c>
      <c r="R2517" s="11" t="s">
        <v>8351</v>
      </c>
      <c r="S2517" s="21">
        <f t="shared" si="158"/>
        <v>42027.839733796296</v>
      </c>
      <c r="T2517" s="21">
        <f t="shared" si="159"/>
        <v>42057.839733796296</v>
      </c>
    </row>
    <row r="2518" spans="1:20" ht="49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 s="11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6" t="s">
        <v>8334</v>
      </c>
      <c r="R2518" s="11" t="s">
        <v>8351</v>
      </c>
      <c r="S2518" s="21">
        <f t="shared" si="158"/>
        <v>41942.653379629628</v>
      </c>
      <c r="T2518" s="21">
        <f t="shared" si="159"/>
        <v>41972.6950462963</v>
      </c>
    </row>
    <row r="2519" spans="1:20" ht="49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 s="11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6" t="s">
        <v>8334</v>
      </c>
      <c r="R2519" s="11" t="s">
        <v>8351</v>
      </c>
      <c r="S2519" s="21">
        <f t="shared" si="158"/>
        <v>42052.802430555559</v>
      </c>
      <c r="T2519" s="21">
        <f t="shared" si="159"/>
        <v>42082.760763888888</v>
      </c>
    </row>
    <row r="2520" spans="1:20" ht="49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 s="11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6" t="s">
        <v>8334</v>
      </c>
      <c r="R2520" s="11" t="s">
        <v>8351</v>
      </c>
      <c r="S2520" s="21">
        <f t="shared" si="158"/>
        <v>41926.680879629632</v>
      </c>
      <c r="T2520" s="21">
        <f t="shared" si="159"/>
        <v>41956.722546296296</v>
      </c>
    </row>
    <row r="2521" spans="1:20" ht="33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 s="1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6" t="s">
        <v>8334</v>
      </c>
      <c r="R2521" s="11" t="s">
        <v>8351</v>
      </c>
      <c r="S2521" s="21">
        <f t="shared" si="158"/>
        <v>41809.155138888891</v>
      </c>
      <c r="T2521" s="21">
        <f t="shared" si="159"/>
        <v>41839.155138888891</v>
      </c>
    </row>
    <row r="2522" spans="1:20" ht="49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 s="11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6" t="s">
        <v>8334</v>
      </c>
      <c r="R2522" s="11" t="s">
        <v>8351</v>
      </c>
      <c r="S2522" s="21">
        <f t="shared" si="158"/>
        <v>42612.600520833337</v>
      </c>
      <c r="T2522" s="21">
        <f t="shared" si="159"/>
        <v>42658.806249999994</v>
      </c>
    </row>
    <row r="2523" spans="1:20" ht="49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 s="11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6" t="s">
        <v>8323</v>
      </c>
      <c r="R2523" s="11" t="s">
        <v>8352</v>
      </c>
      <c r="S2523" s="21">
        <f t="shared" si="158"/>
        <v>42269.967835648145</v>
      </c>
      <c r="T2523" s="21">
        <f t="shared" si="159"/>
        <v>42290.967835648145</v>
      </c>
    </row>
    <row r="2524" spans="1:20" ht="49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 s="11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6" t="s">
        <v>8323</v>
      </c>
      <c r="R2524" s="11" t="s">
        <v>8352</v>
      </c>
      <c r="S2524" s="21">
        <f t="shared" si="158"/>
        <v>42460.573611111111</v>
      </c>
      <c r="T2524" s="21">
        <f t="shared" si="159"/>
        <v>42482.619444444441</v>
      </c>
    </row>
    <row r="2525" spans="1:20" ht="49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 s="11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6" t="s">
        <v>8323</v>
      </c>
      <c r="R2525" s="11" t="s">
        <v>8352</v>
      </c>
      <c r="S2525" s="21">
        <f t="shared" si="158"/>
        <v>41930.975601851853</v>
      </c>
      <c r="T2525" s="21">
        <f t="shared" si="159"/>
        <v>41961.017268518524</v>
      </c>
    </row>
    <row r="2526" spans="1:20" ht="33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 s="11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6" t="s">
        <v>8323</v>
      </c>
      <c r="R2526" s="11" t="s">
        <v>8352</v>
      </c>
      <c r="S2526" s="21">
        <f t="shared" si="158"/>
        <v>41961.807372685187</v>
      </c>
      <c r="T2526" s="21">
        <f t="shared" si="159"/>
        <v>41994.1875</v>
      </c>
    </row>
    <row r="2527" spans="1:20" ht="49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 s="11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6" t="s">
        <v>8323</v>
      </c>
      <c r="R2527" s="11" t="s">
        <v>8352</v>
      </c>
      <c r="S2527" s="21">
        <f t="shared" si="158"/>
        <v>41058.844571759262</v>
      </c>
      <c r="T2527" s="21">
        <f t="shared" si="159"/>
        <v>41088.844571759262</v>
      </c>
    </row>
    <row r="2528" spans="1:20" ht="49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 s="11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6" t="s">
        <v>8323</v>
      </c>
      <c r="R2528" s="11" t="s">
        <v>8352</v>
      </c>
      <c r="S2528" s="21">
        <f t="shared" si="158"/>
        <v>41953.091134259259</v>
      </c>
      <c r="T2528" s="21">
        <f t="shared" si="159"/>
        <v>41981.207638888889</v>
      </c>
    </row>
    <row r="2529" spans="1:20" ht="49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 s="11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6" t="s">
        <v>8323</v>
      </c>
      <c r="R2529" s="11" t="s">
        <v>8352</v>
      </c>
      <c r="S2529" s="21">
        <f t="shared" si="158"/>
        <v>41546.75105324074</v>
      </c>
      <c r="T2529" s="21">
        <f t="shared" si="159"/>
        <v>41565.165972222225</v>
      </c>
    </row>
    <row r="2530" spans="1:20" ht="49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 s="11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6" t="s">
        <v>8323</v>
      </c>
      <c r="R2530" s="11" t="s">
        <v>8352</v>
      </c>
      <c r="S2530" s="21">
        <f t="shared" si="158"/>
        <v>42217.834525462968</v>
      </c>
      <c r="T2530" s="21">
        <f t="shared" si="159"/>
        <v>42236.458333333328</v>
      </c>
    </row>
    <row r="2531" spans="1:20" ht="33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 s="1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6" t="s">
        <v>8323</v>
      </c>
      <c r="R2531" s="11" t="s">
        <v>8352</v>
      </c>
      <c r="S2531" s="21">
        <f t="shared" si="158"/>
        <v>40948.080729166664</v>
      </c>
      <c r="T2531" s="21">
        <f t="shared" si="159"/>
        <v>40993.0390625</v>
      </c>
    </row>
    <row r="2532" spans="1:20" ht="49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 s="11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6" t="s">
        <v>8323</v>
      </c>
      <c r="R2532" s="11" t="s">
        <v>8352</v>
      </c>
      <c r="S2532" s="21">
        <f t="shared" si="158"/>
        <v>42081.864641203705</v>
      </c>
      <c r="T2532" s="21">
        <f t="shared" si="159"/>
        <v>42114.201388888891</v>
      </c>
    </row>
    <row r="2533" spans="1:20" ht="49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 s="11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6" t="s">
        <v>8323</v>
      </c>
      <c r="R2533" s="11" t="s">
        <v>8352</v>
      </c>
      <c r="S2533" s="21">
        <f t="shared" si="158"/>
        <v>42208.680023148147</v>
      </c>
      <c r="T2533" s="21">
        <f t="shared" si="159"/>
        <v>42231.165972222225</v>
      </c>
    </row>
    <row r="2534" spans="1:20" ht="49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 s="11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6" t="s">
        <v>8323</v>
      </c>
      <c r="R2534" s="11" t="s">
        <v>8352</v>
      </c>
      <c r="S2534" s="21">
        <f t="shared" si="158"/>
        <v>41107.849143518521</v>
      </c>
      <c r="T2534" s="21">
        <f t="shared" si="159"/>
        <v>41137.849143518521</v>
      </c>
    </row>
    <row r="2535" spans="1:20" ht="49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 s="11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6" t="s">
        <v>8323</v>
      </c>
      <c r="R2535" s="11" t="s">
        <v>8352</v>
      </c>
      <c r="S2535" s="21">
        <f t="shared" si="158"/>
        <v>41304.751284722224</v>
      </c>
      <c r="T2535" s="21">
        <f t="shared" si="159"/>
        <v>41334.750787037039</v>
      </c>
    </row>
    <row r="2536" spans="1:20" ht="6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 s="11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6" t="s">
        <v>8323</v>
      </c>
      <c r="R2536" s="11" t="s">
        <v>8352</v>
      </c>
      <c r="S2536" s="21">
        <f t="shared" si="158"/>
        <v>40127.700370370374</v>
      </c>
      <c r="T2536" s="21">
        <f t="shared" si="159"/>
        <v>40179.25</v>
      </c>
    </row>
    <row r="2537" spans="1:20" ht="21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 s="11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6" t="s">
        <v>8323</v>
      </c>
      <c r="R2537" s="11" t="s">
        <v>8352</v>
      </c>
      <c r="S2537" s="21">
        <f t="shared" si="158"/>
        <v>41943.791030092594</v>
      </c>
      <c r="T2537" s="21">
        <f t="shared" si="159"/>
        <v>41974.832696759258</v>
      </c>
    </row>
    <row r="2538" spans="1:20" ht="49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 s="11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6" t="s">
        <v>8323</v>
      </c>
      <c r="R2538" s="11" t="s">
        <v>8352</v>
      </c>
      <c r="S2538" s="21">
        <f t="shared" si="158"/>
        <v>41464.106087962966</v>
      </c>
      <c r="T2538" s="21">
        <f t="shared" si="159"/>
        <v>41485.106087962966</v>
      </c>
    </row>
    <row r="2539" spans="1:20" ht="49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 s="11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6" t="s">
        <v>8323</v>
      </c>
      <c r="R2539" s="11" t="s">
        <v>8352</v>
      </c>
      <c r="S2539" s="21">
        <f t="shared" si="158"/>
        <v>40696.648784722223</v>
      </c>
      <c r="T2539" s="21">
        <f t="shared" si="159"/>
        <v>40756.648784722223</v>
      </c>
    </row>
    <row r="2540" spans="1:20" ht="33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 s="11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6" t="s">
        <v>8323</v>
      </c>
      <c r="R2540" s="11" t="s">
        <v>8352</v>
      </c>
      <c r="S2540" s="21">
        <f t="shared" si="158"/>
        <v>41298.509965277779</v>
      </c>
      <c r="T2540" s="21">
        <f t="shared" si="159"/>
        <v>41329.207638888889</v>
      </c>
    </row>
    <row r="2541" spans="1:20" ht="49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 s="1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6" t="s">
        <v>8323</v>
      </c>
      <c r="R2541" s="11" t="s">
        <v>8352</v>
      </c>
      <c r="S2541" s="21">
        <f t="shared" si="158"/>
        <v>41977.902222222227</v>
      </c>
      <c r="T2541" s="21">
        <f t="shared" si="159"/>
        <v>42037.902222222227</v>
      </c>
    </row>
    <row r="2542" spans="1:20" ht="49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 s="11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6" t="s">
        <v>8323</v>
      </c>
      <c r="R2542" s="11" t="s">
        <v>8352</v>
      </c>
      <c r="S2542" s="21">
        <f t="shared" si="158"/>
        <v>40785.675011574072</v>
      </c>
      <c r="T2542" s="21">
        <f t="shared" si="159"/>
        <v>40845.675011574072</v>
      </c>
    </row>
    <row r="2543" spans="1:20" ht="49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 s="11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6" t="s">
        <v>8323</v>
      </c>
      <c r="R2543" s="11" t="s">
        <v>8352</v>
      </c>
      <c r="S2543" s="21">
        <f t="shared" si="158"/>
        <v>41483.449282407404</v>
      </c>
      <c r="T2543" s="21">
        <f t="shared" si="159"/>
        <v>41543.449282407404</v>
      </c>
    </row>
    <row r="2544" spans="1:20" ht="49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 s="11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6" t="s">
        <v>8323</v>
      </c>
      <c r="R2544" s="11" t="s">
        <v>8352</v>
      </c>
      <c r="S2544" s="21">
        <f t="shared" si="158"/>
        <v>41509.426585648151</v>
      </c>
      <c r="T2544" s="21">
        <f t="shared" si="159"/>
        <v>41548.165972222225</v>
      </c>
    </row>
    <row r="2545" spans="1:20" ht="49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 s="11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6" t="s">
        <v>8323</v>
      </c>
      <c r="R2545" s="11" t="s">
        <v>8352</v>
      </c>
      <c r="S2545" s="21">
        <f t="shared" si="158"/>
        <v>40514.107615740737</v>
      </c>
      <c r="T2545" s="21">
        <f t="shared" si="159"/>
        <v>40545.125</v>
      </c>
    </row>
    <row r="2546" spans="1:20" ht="49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 s="11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6" t="s">
        <v>8323</v>
      </c>
      <c r="R2546" s="11" t="s">
        <v>8352</v>
      </c>
      <c r="S2546" s="21">
        <f t="shared" si="158"/>
        <v>41068.520474537036</v>
      </c>
      <c r="T2546" s="21">
        <f t="shared" si="159"/>
        <v>41098.520474537036</v>
      </c>
    </row>
    <row r="2547" spans="1:20" ht="49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 s="11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6" t="s">
        <v>8323</v>
      </c>
      <c r="R2547" s="11" t="s">
        <v>8352</v>
      </c>
      <c r="S2547" s="21">
        <f t="shared" si="158"/>
        <v>42027.13817129629</v>
      </c>
      <c r="T2547" s="21">
        <f t="shared" si="159"/>
        <v>42062.020833333328</v>
      </c>
    </row>
    <row r="2548" spans="1:20" ht="49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 s="11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6" t="s">
        <v>8323</v>
      </c>
      <c r="R2548" s="11" t="s">
        <v>8352</v>
      </c>
      <c r="S2548" s="21">
        <f t="shared" si="158"/>
        <v>41524.858553240738</v>
      </c>
      <c r="T2548" s="21">
        <f t="shared" si="159"/>
        <v>41552.208333333336</v>
      </c>
    </row>
    <row r="2549" spans="1:20" ht="49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 s="11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6" t="s">
        <v>8323</v>
      </c>
      <c r="R2549" s="11" t="s">
        <v>8352</v>
      </c>
      <c r="S2549" s="21">
        <f t="shared" si="158"/>
        <v>40973.773182870369</v>
      </c>
      <c r="T2549" s="21">
        <f t="shared" si="159"/>
        <v>41003.731516203705</v>
      </c>
    </row>
    <row r="2550" spans="1:20" ht="49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 s="11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6" t="s">
        <v>8323</v>
      </c>
      <c r="R2550" s="11" t="s">
        <v>8352</v>
      </c>
      <c r="S2550" s="21">
        <f t="shared" si="158"/>
        <v>42618.625428240746</v>
      </c>
      <c r="T2550" s="21">
        <f t="shared" si="159"/>
        <v>42643.185416666667</v>
      </c>
    </row>
    <row r="2551" spans="1:20" ht="49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 s="1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6" t="s">
        <v>8323</v>
      </c>
      <c r="R2551" s="11" t="s">
        <v>8352</v>
      </c>
      <c r="S2551" s="21">
        <f t="shared" si="158"/>
        <v>41390.757754629631</v>
      </c>
      <c r="T2551" s="21">
        <f t="shared" si="159"/>
        <v>41425.708333333336</v>
      </c>
    </row>
    <row r="2552" spans="1:20" ht="49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 s="11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6" t="s">
        <v>8323</v>
      </c>
      <c r="R2552" s="11" t="s">
        <v>8352</v>
      </c>
      <c r="S2552" s="21">
        <f t="shared" si="158"/>
        <v>42228.634328703702</v>
      </c>
      <c r="T2552" s="21">
        <f t="shared" si="159"/>
        <v>42285.165972222225</v>
      </c>
    </row>
    <row r="2553" spans="1:20" ht="49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 s="11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6" t="s">
        <v>8323</v>
      </c>
      <c r="R2553" s="11" t="s">
        <v>8352</v>
      </c>
      <c r="S2553" s="21">
        <f t="shared" si="158"/>
        <v>40961.252141203702</v>
      </c>
      <c r="T2553" s="21">
        <f t="shared" si="159"/>
        <v>40989.866666666669</v>
      </c>
    </row>
    <row r="2554" spans="1:20" ht="49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 s="11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6" t="s">
        <v>8323</v>
      </c>
      <c r="R2554" s="11" t="s">
        <v>8352</v>
      </c>
      <c r="S2554" s="21">
        <f t="shared" si="158"/>
        <v>42769.809965277775</v>
      </c>
      <c r="T2554" s="21">
        <f t="shared" si="159"/>
        <v>42799.809965277775</v>
      </c>
    </row>
    <row r="2555" spans="1:20" ht="49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 s="11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6" t="s">
        <v>8323</v>
      </c>
      <c r="R2555" s="11" t="s">
        <v>8352</v>
      </c>
      <c r="S2555" s="21">
        <f t="shared" si="158"/>
        <v>41113.199155092596</v>
      </c>
      <c r="T2555" s="21">
        <f t="shared" si="159"/>
        <v>41173.199155092596</v>
      </c>
    </row>
    <row r="2556" spans="1:20" ht="49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 s="11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6" t="s">
        <v>8323</v>
      </c>
      <c r="R2556" s="11" t="s">
        <v>8352</v>
      </c>
      <c r="S2556" s="21">
        <f t="shared" si="158"/>
        <v>42125.078275462962</v>
      </c>
      <c r="T2556" s="21">
        <f t="shared" si="159"/>
        <v>42156.165972222225</v>
      </c>
    </row>
    <row r="2557" spans="1:20" ht="49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 s="11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6" t="s">
        <v>8323</v>
      </c>
      <c r="R2557" s="11" t="s">
        <v>8352</v>
      </c>
      <c r="S2557" s="21">
        <f t="shared" si="158"/>
        <v>41026.655011574076</v>
      </c>
      <c r="T2557" s="21">
        <f t="shared" si="159"/>
        <v>41057.655011574076</v>
      </c>
    </row>
    <row r="2558" spans="1:20" ht="49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 s="11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6" t="s">
        <v>8323</v>
      </c>
      <c r="R2558" s="11" t="s">
        <v>8352</v>
      </c>
      <c r="S2558" s="21">
        <f t="shared" si="158"/>
        <v>41222.991400462961</v>
      </c>
      <c r="T2558" s="21">
        <f t="shared" si="159"/>
        <v>41267.991400462961</v>
      </c>
    </row>
    <row r="2559" spans="1:20" ht="33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 s="11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6" t="s">
        <v>8323</v>
      </c>
      <c r="R2559" s="11" t="s">
        <v>8352</v>
      </c>
      <c r="S2559" s="21">
        <f t="shared" si="158"/>
        <v>41744.745208333334</v>
      </c>
      <c r="T2559" s="21">
        <f t="shared" si="159"/>
        <v>41774.745208333334</v>
      </c>
    </row>
    <row r="2560" spans="1:20" ht="33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 s="11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6" t="s">
        <v>8323</v>
      </c>
      <c r="R2560" s="11" t="s">
        <v>8352</v>
      </c>
      <c r="S2560" s="21">
        <f t="shared" si="158"/>
        <v>42093.860023148154</v>
      </c>
      <c r="T2560" s="21">
        <f t="shared" si="159"/>
        <v>42125.582638888889</v>
      </c>
    </row>
    <row r="2561" spans="1:20" ht="49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 s="1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6" t="s">
        <v>8323</v>
      </c>
      <c r="R2561" s="11" t="s">
        <v>8352</v>
      </c>
      <c r="S2561" s="21">
        <f t="shared" si="158"/>
        <v>40829.873657407406</v>
      </c>
      <c r="T2561" s="21">
        <f t="shared" si="159"/>
        <v>40862.817361111112</v>
      </c>
    </row>
    <row r="2562" spans="1:20" ht="49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 s="11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>
        <f t="shared" si="157"/>
        <v>143</v>
      </c>
      <c r="Q2562" s="16" t="s">
        <v>8323</v>
      </c>
      <c r="R2562" s="11" t="s">
        <v>8352</v>
      </c>
      <c r="S2562" s="21">
        <f t="shared" si="158"/>
        <v>42039.951087962967</v>
      </c>
      <c r="T2562" s="21">
        <f t="shared" si="159"/>
        <v>42069.951087962967</v>
      </c>
    </row>
    <row r="2563" spans="1:20" ht="49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 s="11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>
        <f t="shared" ref="P2563:P2626" si="161">IFERROR(ROUND(E2563/L2563,2),0)</f>
        <v>0</v>
      </c>
      <c r="Q2563" s="16" t="s">
        <v>8334</v>
      </c>
      <c r="R2563" s="11" t="s">
        <v>8335</v>
      </c>
      <c r="S2563" s="21">
        <f t="shared" ref="S2563:S2626" si="162">(((J2563/60)/60)/24)+DATE(1970,1,1)</f>
        <v>42260.528807870374</v>
      </c>
      <c r="T2563" s="21">
        <f t="shared" ref="T2563:T2626" si="163">(((I2563/60)/60)/24)+DATE(1970,1,1)</f>
        <v>42290.528807870374</v>
      </c>
    </row>
    <row r="2564" spans="1:20" ht="49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 s="11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6" t="s">
        <v>8334</v>
      </c>
      <c r="R2564" s="11" t="s">
        <v>8335</v>
      </c>
      <c r="S2564" s="21">
        <f t="shared" si="162"/>
        <v>42594.524756944447</v>
      </c>
      <c r="T2564" s="21">
        <f t="shared" si="163"/>
        <v>42654.524756944447</v>
      </c>
    </row>
    <row r="2565" spans="1:20" ht="33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 s="11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6" t="s">
        <v>8334</v>
      </c>
      <c r="R2565" s="11" t="s">
        <v>8335</v>
      </c>
      <c r="S2565" s="21">
        <f t="shared" si="162"/>
        <v>42155.139479166668</v>
      </c>
      <c r="T2565" s="21">
        <f t="shared" si="163"/>
        <v>42215.139479166668</v>
      </c>
    </row>
    <row r="2566" spans="1:20" ht="49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 s="11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6" t="s">
        <v>8334</v>
      </c>
      <c r="R2566" s="11" t="s">
        <v>8335</v>
      </c>
      <c r="S2566" s="21">
        <f t="shared" si="162"/>
        <v>41822.040497685186</v>
      </c>
      <c r="T2566" s="21">
        <f t="shared" si="163"/>
        <v>41852.040497685186</v>
      </c>
    </row>
    <row r="2567" spans="1:20" ht="49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 s="11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6" t="s">
        <v>8334</v>
      </c>
      <c r="R2567" s="11" t="s">
        <v>8335</v>
      </c>
      <c r="S2567" s="21">
        <f t="shared" si="162"/>
        <v>42440.650335648148</v>
      </c>
      <c r="T2567" s="21">
        <f t="shared" si="163"/>
        <v>42499.868055555555</v>
      </c>
    </row>
    <row r="2568" spans="1:20" ht="49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 s="11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6" t="s">
        <v>8334</v>
      </c>
      <c r="R2568" s="11" t="s">
        <v>8335</v>
      </c>
      <c r="S2568" s="21">
        <f t="shared" si="162"/>
        <v>41842.980879629627</v>
      </c>
      <c r="T2568" s="21">
        <f t="shared" si="163"/>
        <v>41872.980879629627</v>
      </c>
    </row>
    <row r="2569" spans="1:20" ht="49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 s="11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6" t="s">
        <v>8334</v>
      </c>
      <c r="R2569" s="11" t="s">
        <v>8335</v>
      </c>
      <c r="S2569" s="21">
        <f t="shared" si="162"/>
        <v>42087.878912037035</v>
      </c>
      <c r="T2569" s="21">
        <f t="shared" si="163"/>
        <v>42117.878912037035</v>
      </c>
    </row>
    <row r="2570" spans="1:20" ht="49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 s="11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6" t="s">
        <v>8334</v>
      </c>
      <c r="R2570" s="11" t="s">
        <v>8335</v>
      </c>
      <c r="S2570" s="21">
        <f t="shared" si="162"/>
        <v>42584.666597222225</v>
      </c>
      <c r="T2570" s="21">
        <f t="shared" si="163"/>
        <v>42614.666597222225</v>
      </c>
    </row>
    <row r="2571" spans="1:20" ht="49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 s="1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6" t="s">
        <v>8334</v>
      </c>
      <c r="R2571" s="11" t="s">
        <v>8335</v>
      </c>
      <c r="S2571" s="21">
        <f t="shared" si="162"/>
        <v>42234.105462962965</v>
      </c>
      <c r="T2571" s="21">
        <f t="shared" si="163"/>
        <v>42264.105462962965</v>
      </c>
    </row>
    <row r="2572" spans="1:20" ht="49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 s="11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6" t="s">
        <v>8334</v>
      </c>
      <c r="R2572" s="11" t="s">
        <v>8335</v>
      </c>
      <c r="S2572" s="21">
        <f t="shared" si="162"/>
        <v>42744.903182870374</v>
      </c>
      <c r="T2572" s="21">
        <f t="shared" si="163"/>
        <v>42774.903182870374</v>
      </c>
    </row>
    <row r="2573" spans="1:20" ht="49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 s="11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6" t="s">
        <v>8334</v>
      </c>
      <c r="R2573" s="11" t="s">
        <v>8335</v>
      </c>
      <c r="S2573" s="21">
        <f t="shared" si="162"/>
        <v>42449.341678240744</v>
      </c>
      <c r="T2573" s="21">
        <f t="shared" si="163"/>
        <v>42509.341678240744</v>
      </c>
    </row>
    <row r="2574" spans="1:20" ht="49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 s="11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6" t="s">
        <v>8334</v>
      </c>
      <c r="R2574" s="11" t="s">
        <v>8335</v>
      </c>
      <c r="S2574" s="21">
        <f t="shared" si="162"/>
        <v>42077.119409722218</v>
      </c>
      <c r="T2574" s="21">
        <f t="shared" si="163"/>
        <v>42107.119409722218</v>
      </c>
    </row>
    <row r="2575" spans="1:20" ht="49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 s="11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6" t="s">
        <v>8334</v>
      </c>
      <c r="R2575" s="11" t="s">
        <v>8335</v>
      </c>
      <c r="S2575" s="21">
        <f t="shared" si="162"/>
        <v>41829.592002314814</v>
      </c>
      <c r="T2575" s="21">
        <f t="shared" si="163"/>
        <v>41874.592002314814</v>
      </c>
    </row>
    <row r="2576" spans="1:20" ht="49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 s="11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6" t="s">
        <v>8334</v>
      </c>
      <c r="R2576" s="11" t="s">
        <v>8335</v>
      </c>
      <c r="S2576" s="21">
        <f t="shared" si="162"/>
        <v>42487.825752314813</v>
      </c>
      <c r="T2576" s="21">
        <f t="shared" si="163"/>
        <v>42508.825752314813</v>
      </c>
    </row>
    <row r="2577" spans="1:20" ht="49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 s="11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6" t="s">
        <v>8334</v>
      </c>
      <c r="R2577" s="11" t="s">
        <v>8335</v>
      </c>
      <c r="S2577" s="21">
        <f t="shared" si="162"/>
        <v>41986.108726851846</v>
      </c>
      <c r="T2577" s="21">
        <f t="shared" si="163"/>
        <v>42016.108726851846</v>
      </c>
    </row>
    <row r="2578" spans="1:20" ht="33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 s="11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6" t="s">
        <v>8334</v>
      </c>
      <c r="R2578" s="11" t="s">
        <v>8335</v>
      </c>
      <c r="S2578" s="21">
        <f t="shared" si="162"/>
        <v>42060.00980324074</v>
      </c>
      <c r="T2578" s="21">
        <f t="shared" si="163"/>
        <v>42104.968136574069</v>
      </c>
    </row>
    <row r="2579" spans="1:20" ht="49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 s="11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6" t="s">
        <v>8334</v>
      </c>
      <c r="R2579" s="11" t="s">
        <v>8335</v>
      </c>
      <c r="S2579" s="21">
        <f t="shared" si="162"/>
        <v>41830.820567129631</v>
      </c>
      <c r="T2579" s="21">
        <f t="shared" si="163"/>
        <v>41855.820567129631</v>
      </c>
    </row>
    <row r="2580" spans="1:20" ht="49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 s="11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6" t="s">
        <v>8334</v>
      </c>
      <c r="R2580" s="11" t="s">
        <v>8335</v>
      </c>
      <c r="S2580" s="21">
        <f t="shared" si="162"/>
        <v>42238.022905092599</v>
      </c>
      <c r="T2580" s="21">
        <f t="shared" si="163"/>
        <v>42286.708333333328</v>
      </c>
    </row>
    <row r="2581" spans="1:20" ht="49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 s="1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6" t="s">
        <v>8334</v>
      </c>
      <c r="R2581" s="11" t="s">
        <v>8335</v>
      </c>
      <c r="S2581" s="21">
        <f t="shared" si="162"/>
        <v>41837.829895833333</v>
      </c>
      <c r="T2581" s="21">
        <f t="shared" si="163"/>
        <v>41897.829895833333</v>
      </c>
    </row>
    <row r="2582" spans="1:20" ht="49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 s="11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6" t="s">
        <v>8334</v>
      </c>
      <c r="R2582" s="11" t="s">
        <v>8335</v>
      </c>
      <c r="S2582" s="21">
        <f t="shared" si="162"/>
        <v>42110.326423611114</v>
      </c>
      <c r="T2582" s="21">
        <f t="shared" si="163"/>
        <v>42140.125</v>
      </c>
    </row>
    <row r="2583" spans="1:20" ht="49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 s="11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6" t="s">
        <v>8334</v>
      </c>
      <c r="R2583" s="11" t="s">
        <v>8335</v>
      </c>
      <c r="S2583" s="21">
        <f t="shared" si="162"/>
        <v>42294.628449074073</v>
      </c>
      <c r="T2583" s="21">
        <f t="shared" si="163"/>
        <v>42324.670115740737</v>
      </c>
    </row>
    <row r="2584" spans="1:20" ht="33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 s="11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6" t="s">
        <v>8334</v>
      </c>
      <c r="R2584" s="11" t="s">
        <v>8335</v>
      </c>
      <c r="S2584" s="21">
        <f t="shared" si="162"/>
        <v>42642.988819444443</v>
      </c>
      <c r="T2584" s="21">
        <f t="shared" si="163"/>
        <v>42672.988819444443</v>
      </c>
    </row>
    <row r="2585" spans="1:20" ht="33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 s="11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6" t="s">
        <v>8334</v>
      </c>
      <c r="R2585" s="11" t="s">
        <v>8335</v>
      </c>
      <c r="S2585" s="21">
        <f t="shared" si="162"/>
        <v>42019.76944444445</v>
      </c>
      <c r="T2585" s="21">
        <f t="shared" si="163"/>
        <v>42079.727777777778</v>
      </c>
    </row>
    <row r="2586" spans="1:20" ht="33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 s="11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6" t="s">
        <v>8334</v>
      </c>
      <c r="R2586" s="11" t="s">
        <v>8335</v>
      </c>
      <c r="S2586" s="21">
        <f t="shared" si="162"/>
        <v>42140.173252314817</v>
      </c>
      <c r="T2586" s="21">
        <f t="shared" si="163"/>
        <v>42170.173252314817</v>
      </c>
    </row>
    <row r="2587" spans="1:20" ht="49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 s="11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6" t="s">
        <v>8334</v>
      </c>
      <c r="R2587" s="11" t="s">
        <v>8335</v>
      </c>
      <c r="S2587" s="21">
        <f t="shared" si="162"/>
        <v>41795.963333333333</v>
      </c>
      <c r="T2587" s="21">
        <f t="shared" si="163"/>
        <v>41825.963333333333</v>
      </c>
    </row>
    <row r="2588" spans="1:20" ht="33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 s="11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6" t="s">
        <v>8334</v>
      </c>
      <c r="R2588" s="11" t="s">
        <v>8335</v>
      </c>
      <c r="S2588" s="21">
        <f t="shared" si="162"/>
        <v>42333.330277777779</v>
      </c>
      <c r="T2588" s="21">
        <f t="shared" si="163"/>
        <v>42363.330277777779</v>
      </c>
    </row>
    <row r="2589" spans="1:20" ht="49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 s="11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6" t="s">
        <v>8334</v>
      </c>
      <c r="R2589" s="11" t="s">
        <v>8335</v>
      </c>
      <c r="S2589" s="21">
        <f t="shared" si="162"/>
        <v>42338.675381944442</v>
      </c>
      <c r="T2589" s="21">
        <f t="shared" si="163"/>
        <v>42368.675381944442</v>
      </c>
    </row>
    <row r="2590" spans="1:20" ht="49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 s="11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6" t="s">
        <v>8334</v>
      </c>
      <c r="R2590" s="11" t="s">
        <v>8335</v>
      </c>
      <c r="S2590" s="21">
        <f t="shared" si="162"/>
        <v>42042.676226851851</v>
      </c>
      <c r="T2590" s="21">
        <f t="shared" si="163"/>
        <v>42094.551388888889</v>
      </c>
    </row>
    <row r="2591" spans="1:20" ht="49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 s="1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6" t="s">
        <v>8334</v>
      </c>
      <c r="R2591" s="11" t="s">
        <v>8335</v>
      </c>
      <c r="S2591" s="21">
        <f t="shared" si="162"/>
        <v>42422.536192129628</v>
      </c>
      <c r="T2591" s="21">
        <f t="shared" si="163"/>
        <v>42452.494525462964</v>
      </c>
    </row>
    <row r="2592" spans="1:20" ht="49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 s="11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6" t="s">
        <v>8334</v>
      </c>
      <c r="R2592" s="11" t="s">
        <v>8335</v>
      </c>
      <c r="S2592" s="21">
        <f t="shared" si="162"/>
        <v>42388.589085648149</v>
      </c>
      <c r="T2592" s="21">
        <f t="shared" si="163"/>
        <v>42395.589085648149</v>
      </c>
    </row>
    <row r="2593" spans="1:20" ht="49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 s="11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6" t="s">
        <v>8334</v>
      </c>
      <c r="R2593" s="11" t="s">
        <v>8335</v>
      </c>
      <c r="S2593" s="21">
        <f t="shared" si="162"/>
        <v>42382.906527777777</v>
      </c>
      <c r="T2593" s="21">
        <f t="shared" si="163"/>
        <v>42442.864861111113</v>
      </c>
    </row>
    <row r="2594" spans="1:20" ht="49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 s="11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6" t="s">
        <v>8334</v>
      </c>
      <c r="R2594" s="11" t="s">
        <v>8335</v>
      </c>
      <c r="S2594" s="21">
        <f t="shared" si="162"/>
        <v>41887.801168981481</v>
      </c>
      <c r="T2594" s="21">
        <f t="shared" si="163"/>
        <v>41917.801168981481</v>
      </c>
    </row>
    <row r="2595" spans="1:20" ht="49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 s="11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6" t="s">
        <v>8334</v>
      </c>
      <c r="R2595" s="11" t="s">
        <v>8335</v>
      </c>
      <c r="S2595" s="21">
        <f t="shared" si="162"/>
        <v>42089.84520833334</v>
      </c>
      <c r="T2595" s="21">
        <f t="shared" si="163"/>
        <v>42119.84520833334</v>
      </c>
    </row>
    <row r="2596" spans="1:20" ht="49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 s="11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6" t="s">
        <v>8334</v>
      </c>
      <c r="R2596" s="11" t="s">
        <v>8335</v>
      </c>
      <c r="S2596" s="21">
        <f t="shared" si="162"/>
        <v>41828.967916666668</v>
      </c>
      <c r="T2596" s="21">
        <f t="shared" si="163"/>
        <v>41858.967916666668</v>
      </c>
    </row>
    <row r="2597" spans="1:20" ht="33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 s="11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6" t="s">
        <v>8334</v>
      </c>
      <c r="R2597" s="11" t="s">
        <v>8335</v>
      </c>
      <c r="S2597" s="21">
        <f t="shared" si="162"/>
        <v>42760.244212962964</v>
      </c>
      <c r="T2597" s="21">
        <f t="shared" si="163"/>
        <v>42790.244212962964</v>
      </c>
    </row>
    <row r="2598" spans="1:20" ht="49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 s="11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6" t="s">
        <v>8334</v>
      </c>
      <c r="R2598" s="11" t="s">
        <v>8335</v>
      </c>
      <c r="S2598" s="21">
        <f t="shared" si="162"/>
        <v>41828.664456018516</v>
      </c>
      <c r="T2598" s="21">
        <f t="shared" si="163"/>
        <v>41858.664456018516</v>
      </c>
    </row>
    <row r="2599" spans="1:20" ht="49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 s="11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6" t="s">
        <v>8334</v>
      </c>
      <c r="R2599" s="11" t="s">
        <v>8335</v>
      </c>
      <c r="S2599" s="21">
        <f t="shared" si="162"/>
        <v>42510.341631944444</v>
      </c>
      <c r="T2599" s="21">
        <f t="shared" si="163"/>
        <v>42540.341631944444</v>
      </c>
    </row>
    <row r="2600" spans="1:20" ht="33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 s="11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6" t="s">
        <v>8334</v>
      </c>
      <c r="R2600" s="11" t="s">
        <v>8335</v>
      </c>
      <c r="S2600" s="21">
        <f t="shared" si="162"/>
        <v>42240.840289351851</v>
      </c>
      <c r="T2600" s="21">
        <f t="shared" si="163"/>
        <v>42270.840289351851</v>
      </c>
    </row>
    <row r="2601" spans="1:20" ht="33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 s="1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6" t="s">
        <v>8334</v>
      </c>
      <c r="R2601" s="11" t="s">
        <v>8335</v>
      </c>
      <c r="S2601" s="21">
        <f t="shared" si="162"/>
        <v>41809.754016203704</v>
      </c>
      <c r="T2601" s="21">
        <f t="shared" si="163"/>
        <v>41854.754016203704</v>
      </c>
    </row>
    <row r="2602" spans="1:20" ht="33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 s="11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6" t="s">
        <v>8334</v>
      </c>
      <c r="R2602" s="11" t="s">
        <v>8335</v>
      </c>
      <c r="S2602" s="21">
        <f t="shared" si="162"/>
        <v>42394.900462962964</v>
      </c>
      <c r="T2602" s="21">
        <f t="shared" si="163"/>
        <v>42454.858796296292</v>
      </c>
    </row>
    <row r="2603" spans="1:20" ht="49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 s="11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6" t="s">
        <v>8317</v>
      </c>
      <c r="R2603" s="11" t="s">
        <v>8353</v>
      </c>
      <c r="S2603" s="21">
        <f t="shared" si="162"/>
        <v>41150.902187499996</v>
      </c>
      <c r="T2603" s="21">
        <f t="shared" si="163"/>
        <v>41165.165972222225</v>
      </c>
    </row>
    <row r="2604" spans="1:20" ht="49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 s="11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6" t="s">
        <v>8317</v>
      </c>
      <c r="R2604" s="11" t="s">
        <v>8353</v>
      </c>
      <c r="S2604" s="21">
        <f t="shared" si="162"/>
        <v>41915.747314814813</v>
      </c>
      <c r="T2604" s="21">
        <f t="shared" si="163"/>
        <v>41955.888888888891</v>
      </c>
    </row>
    <row r="2605" spans="1:20" ht="33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 s="11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6" t="s">
        <v>8317</v>
      </c>
      <c r="R2605" s="11" t="s">
        <v>8353</v>
      </c>
      <c r="S2605" s="21">
        <f t="shared" si="162"/>
        <v>41617.912662037037</v>
      </c>
      <c r="T2605" s="21">
        <f t="shared" si="163"/>
        <v>41631.912662037037</v>
      </c>
    </row>
    <row r="2606" spans="1:20" ht="49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 s="11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6" t="s">
        <v>8317</v>
      </c>
      <c r="R2606" s="11" t="s">
        <v>8353</v>
      </c>
      <c r="S2606" s="21">
        <f t="shared" si="162"/>
        <v>40998.051192129627</v>
      </c>
      <c r="T2606" s="21">
        <f t="shared" si="163"/>
        <v>41028.051192129627</v>
      </c>
    </row>
    <row r="2607" spans="1:20" ht="49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 s="11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6" t="s">
        <v>8317</v>
      </c>
      <c r="R2607" s="11" t="s">
        <v>8353</v>
      </c>
      <c r="S2607" s="21">
        <f t="shared" si="162"/>
        <v>42508.541550925926</v>
      </c>
      <c r="T2607" s="21">
        <f t="shared" si="163"/>
        <v>42538.541550925926</v>
      </c>
    </row>
    <row r="2608" spans="1:20" ht="6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 s="11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6" t="s">
        <v>8317</v>
      </c>
      <c r="R2608" s="11" t="s">
        <v>8353</v>
      </c>
      <c r="S2608" s="21">
        <f t="shared" si="162"/>
        <v>41726.712754629632</v>
      </c>
      <c r="T2608" s="21">
        <f t="shared" si="163"/>
        <v>41758.712754629632</v>
      </c>
    </row>
    <row r="2609" spans="1:20" ht="49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 s="11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6" t="s">
        <v>8317</v>
      </c>
      <c r="R2609" s="11" t="s">
        <v>8353</v>
      </c>
      <c r="S2609" s="21">
        <f t="shared" si="162"/>
        <v>42184.874675925923</v>
      </c>
      <c r="T2609" s="21">
        <f t="shared" si="163"/>
        <v>42228.083333333328</v>
      </c>
    </row>
    <row r="2610" spans="1:20" ht="49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 s="11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6" t="s">
        <v>8317</v>
      </c>
      <c r="R2610" s="11" t="s">
        <v>8353</v>
      </c>
      <c r="S2610" s="21">
        <f t="shared" si="162"/>
        <v>42767.801712962959</v>
      </c>
      <c r="T2610" s="21">
        <f t="shared" si="163"/>
        <v>42809</v>
      </c>
    </row>
    <row r="2611" spans="1:20" ht="49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 s="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6" t="s">
        <v>8317</v>
      </c>
      <c r="R2611" s="11" t="s">
        <v>8353</v>
      </c>
      <c r="S2611" s="21">
        <f t="shared" si="162"/>
        <v>41075.237858796296</v>
      </c>
      <c r="T2611" s="21">
        <f t="shared" si="163"/>
        <v>41105.237858796296</v>
      </c>
    </row>
    <row r="2612" spans="1:20" ht="33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 s="11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6" t="s">
        <v>8317</v>
      </c>
      <c r="R2612" s="11" t="s">
        <v>8353</v>
      </c>
      <c r="S2612" s="21">
        <f t="shared" si="162"/>
        <v>42564.881076388891</v>
      </c>
      <c r="T2612" s="21">
        <f t="shared" si="163"/>
        <v>42604.290972222225</v>
      </c>
    </row>
    <row r="2613" spans="1:20" ht="49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 s="11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6" t="s">
        <v>8317</v>
      </c>
      <c r="R2613" s="11" t="s">
        <v>8353</v>
      </c>
      <c r="S2613" s="21">
        <f t="shared" si="162"/>
        <v>42704.335810185185</v>
      </c>
      <c r="T2613" s="21">
        <f t="shared" si="163"/>
        <v>42737.957638888889</v>
      </c>
    </row>
    <row r="2614" spans="1:20" ht="49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 s="11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6" t="s">
        <v>8317</v>
      </c>
      <c r="R2614" s="11" t="s">
        <v>8353</v>
      </c>
      <c r="S2614" s="21">
        <f t="shared" si="162"/>
        <v>41982.143171296295</v>
      </c>
      <c r="T2614" s="21">
        <f t="shared" si="163"/>
        <v>42013.143171296295</v>
      </c>
    </row>
    <row r="2615" spans="1:20" ht="49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 s="11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6" t="s">
        <v>8317</v>
      </c>
      <c r="R2615" s="11" t="s">
        <v>8353</v>
      </c>
      <c r="S2615" s="21">
        <f t="shared" si="162"/>
        <v>41143.81821759259</v>
      </c>
      <c r="T2615" s="21">
        <f t="shared" si="163"/>
        <v>41173.81821759259</v>
      </c>
    </row>
    <row r="2616" spans="1:20" ht="49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 s="11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6" t="s">
        <v>8317</v>
      </c>
      <c r="R2616" s="11" t="s">
        <v>8353</v>
      </c>
      <c r="S2616" s="21">
        <f t="shared" si="162"/>
        <v>41730.708472222221</v>
      </c>
      <c r="T2616" s="21">
        <f t="shared" si="163"/>
        <v>41759.208333333336</v>
      </c>
    </row>
    <row r="2617" spans="1:20" ht="49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 s="11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6" t="s">
        <v>8317</v>
      </c>
      <c r="R2617" s="11" t="s">
        <v>8353</v>
      </c>
      <c r="S2617" s="21">
        <f t="shared" si="162"/>
        <v>42453.49726851852</v>
      </c>
      <c r="T2617" s="21">
        <f t="shared" si="163"/>
        <v>42490.5</v>
      </c>
    </row>
    <row r="2618" spans="1:20" ht="49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 s="11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6" t="s">
        <v>8317</v>
      </c>
      <c r="R2618" s="11" t="s">
        <v>8353</v>
      </c>
      <c r="S2618" s="21">
        <f t="shared" si="162"/>
        <v>42211.99454861111</v>
      </c>
      <c r="T2618" s="21">
        <f t="shared" si="163"/>
        <v>42241.99454861111</v>
      </c>
    </row>
    <row r="2619" spans="1:20" ht="49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 s="11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6" t="s">
        <v>8317</v>
      </c>
      <c r="R2619" s="11" t="s">
        <v>8353</v>
      </c>
      <c r="S2619" s="21">
        <f t="shared" si="162"/>
        <v>41902.874432870369</v>
      </c>
      <c r="T2619" s="21">
        <f t="shared" si="163"/>
        <v>41932.874432870369</v>
      </c>
    </row>
    <row r="2620" spans="1:20" ht="33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 s="11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6" t="s">
        <v>8317</v>
      </c>
      <c r="R2620" s="11" t="s">
        <v>8353</v>
      </c>
      <c r="S2620" s="21">
        <f t="shared" si="162"/>
        <v>42279.792372685188</v>
      </c>
      <c r="T2620" s="21">
        <f t="shared" si="163"/>
        <v>42339.834039351852</v>
      </c>
    </row>
    <row r="2621" spans="1:20" ht="49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 s="1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6" t="s">
        <v>8317</v>
      </c>
      <c r="R2621" s="11" t="s">
        <v>8353</v>
      </c>
      <c r="S2621" s="21">
        <f t="shared" si="162"/>
        <v>42273.884305555555</v>
      </c>
      <c r="T2621" s="21">
        <f t="shared" si="163"/>
        <v>42300.458333333328</v>
      </c>
    </row>
    <row r="2622" spans="1:20" ht="49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 s="11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6" t="s">
        <v>8317</v>
      </c>
      <c r="R2622" s="11" t="s">
        <v>8353</v>
      </c>
      <c r="S2622" s="21">
        <f t="shared" si="162"/>
        <v>42251.16715277778</v>
      </c>
      <c r="T2622" s="21">
        <f t="shared" si="163"/>
        <v>42288.041666666672</v>
      </c>
    </row>
    <row r="2623" spans="1:20" ht="49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 s="11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6" t="s">
        <v>8317</v>
      </c>
      <c r="R2623" s="11" t="s">
        <v>8353</v>
      </c>
      <c r="S2623" s="21">
        <f t="shared" si="162"/>
        <v>42115.74754629629</v>
      </c>
      <c r="T2623" s="21">
        <f t="shared" si="163"/>
        <v>42145.74754629629</v>
      </c>
    </row>
    <row r="2624" spans="1:20" ht="49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 s="11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6" t="s">
        <v>8317</v>
      </c>
      <c r="R2624" s="11" t="s">
        <v>8353</v>
      </c>
      <c r="S2624" s="21">
        <f t="shared" si="162"/>
        <v>42689.74324074074</v>
      </c>
      <c r="T2624" s="21">
        <f t="shared" si="163"/>
        <v>42734.74324074074</v>
      </c>
    </row>
    <row r="2625" spans="1:20" ht="49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 s="11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6" t="s">
        <v>8317</v>
      </c>
      <c r="R2625" s="11" t="s">
        <v>8353</v>
      </c>
      <c r="S2625" s="21">
        <f t="shared" si="162"/>
        <v>42692.256550925929</v>
      </c>
      <c r="T2625" s="21">
        <f t="shared" si="163"/>
        <v>42706.256550925929</v>
      </c>
    </row>
    <row r="2626" spans="1:20" ht="49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 s="11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>
        <f t="shared" si="161"/>
        <v>31.82</v>
      </c>
      <c r="Q2626" s="16" t="s">
        <v>8317</v>
      </c>
      <c r="R2626" s="11" t="s">
        <v>8353</v>
      </c>
      <c r="S2626" s="21">
        <f t="shared" si="162"/>
        <v>41144.42155092593</v>
      </c>
      <c r="T2626" s="21">
        <f t="shared" si="163"/>
        <v>41165.42155092593</v>
      </c>
    </row>
    <row r="2627" spans="1:20" ht="49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 s="11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>
        <f t="shared" ref="P2627:P2690" si="165">IFERROR(ROUND(E2627/L2627,2),0)</f>
        <v>27.58</v>
      </c>
      <c r="Q2627" s="16" t="s">
        <v>8317</v>
      </c>
      <c r="R2627" s="11" t="s">
        <v>8353</v>
      </c>
      <c r="S2627" s="21">
        <f t="shared" ref="S2627:S2690" si="166">(((J2627/60)/60)/24)+DATE(1970,1,1)</f>
        <v>42658.810277777782</v>
      </c>
      <c r="T2627" s="21">
        <f t="shared" ref="T2627:T2690" si="167">(((I2627/60)/60)/24)+DATE(1970,1,1)</f>
        <v>42683.851944444439</v>
      </c>
    </row>
    <row r="2628" spans="1:20" ht="49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 s="11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6" t="s">
        <v>8317</v>
      </c>
      <c r="R2628" s="11" t="s">
        <v>8353</v>
      </c>
      <c r="S2628" s="21">
        <f t="shared" si="166"/>
        <v>42128.628113425926</v>
      </c>
      <c r="T2628" s="21">
        <f t="shared" si="167"/>
        <v>42158.628113425926</v>
      </c>
    </row>
    <row r="2629" spans="1:20" ht="49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 s="11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6" t="s">
        <v>8317</v>
      </c>
      <c r="R2629" s="11" t="s">
        <v>8353</v>
      </c>
      <c r="S2629" s="21">
        <f t="shared" si="166"/>
        <v>42304.829409722224</v>
      </c>
      <c r="T2629" s="21">
        <f t="shared" si="167"/>
        <v>42334.871076388896</v>
      </c>
    </row>
    <row r="2630" spans="1:20" ht="33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 s="11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6" t="s">
        <v>8317</v>
      </c>
      <c r="R2630" s="11" t="s">
        <v>8353</v>
      </c>
      <c r="S2630" s="21">
        <f t="shared" si="166"/>
        <v>41953.966053240743</v>
      </c>
      <c r="T2630" s="21">
        <f t="shared" si="167"/>
        <v>41973.966053240743</v>
      </c>
    </row>
    <row r="2631" spans="1:20" ht="33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 s="1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6" t="s">
        <v>8317</v>
      </c>
      <c r="R2631" s="11" t="s">
        <v>8353</v>
      </c>
      <c r="S2631" s="21">
        <f t="shared" si="166"/>
        <v>42108.538449074069</v>
      </c>
      <c r="T2631" s="21">
        <f t="shared" si="167"/>
        <v>42138.538449074069</v>
      </c>
    </row>
    <row r="2632" spans="1:20" ht="49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 s="11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6" t="s">
        <v>8317</v>
      </c>
      <c r="R2632" s="11" t="s">
        <v>8353</v>
      </c>
      <c r="S2632" s="21">
        <f t="shared" si="166"/>
        <v>42524.105462962965</v>
      </c>
      <c r="T2632" s="21">
        <f t="shared" si="167"/>
        <v>42551.416666666672</v>
      </c>
    </row>
    <row r="2633" spans="1:20" ht="49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 s="11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6" t="s">
        <v>8317</v>
      </c>
      <c r="R2633" s="11" t="s">
        <v>8353</v>
      </c>
      <c r="S2633" s="21">
        <f t="shared" si="166"/>
        <v>42218.169293981482</v>
      </c>
      <c r="T2633" s="21">
        <f t="shared" si="167"/>
        <v>42246.169293981482</v>
      </c>
    </row>
    <row r="2634" spans="1:20" ht="49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 s="11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6" t="s">
        <v>8317</v>
      </c>
      <c r="R2634" s="11" t="s">
        <v>8353</v>
      </c>
      <c r="S2634" s="21">
        <f t="shared" si="166"/>
        <v>42494.061793981484</v>
      </c>
      <c r="T2634" s="21">
        <f t="shared" si="167"/>
        <v>42519.061793981484</v>
      </c>
    </row>
    <row r="2635" spans="1:20" ht="49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 s="11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6" t="s">
        <v>8317</v>
      </c>
      <c r="R2635" s="11" t="s">
        <v>8353</v>
      </c>
      <c r="S2635" s="21">
        <f t="shared" si="166"/>
        <v>41667.823287037041</v>
      </c>
      <c r="T2635" s="21">
        <f t="shared" si="167"/>
        <v>41697.958333333336</v>
      </c>
    </row>
    <row r="2636" spans="1:20" ht="49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 s="11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6" t="s">
        <v>8317</v>
      </c>
      <c r="R2636" s="11" t="s">
        <v>8353</v>
      </c>
      <c r="S2636" s="21">
        <f t="shared" si="166"/>
        <v>42612.656493055561</v>
      </c>
      <c r="T2636" s="21">
        <f t="shared" si="167"/>
        <v>42642.656493055561</v>
      </c>
    </row>
    <row r="2637" spans="1:20" ht="49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 s="11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6" t="s">
        <v>8317</v>
      </c>
      <c r="R2637" s="11" t="s">
        <v>8353</v>
      </c>
      <c r="S2637" s="21">
        <f t="shared" si="166"/>
        <v>42037.950937500005</v>
      </c>
      <c r="T2637" s="21">
        <f t="shared" si="167"/>
        <v>42072.909270833334</v>
      </c>
    </row>
    <row r="2638" spans="1:20" ht="49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 s="11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6" t="s">
        <v>8317</v>
      </c>
      <c r="R2638" s="11" t="s">
        <v>8353</v>
      </c>
      <c r="S2638" s="21">
        <f t="shared" si="166"/>
        <v>42636.614745370374</v>
      </c>
      <c r="T2638" s="21">
        <f t="shared" si="167"/>
        <v>42659.041666666672</v>
      </c>
    </row>
    <row r="2639" spans="1:20" ht="33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 s="11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6" t="s">
        <v>8317</v>
      </c>
      <c r="R2639" s="11" t="s">
        <v>8353</v>
      </c>
      <c r="S2639" s="21">
        <f t="shared" si="166"/>
        <v>42639.549479166672</v>
      </c>
      <c r="T2639" s="21">
        <f t="shared" si="167"/>
        <v>42655.549479166672</v>
      </c>
    </row>
    <row r="2640" spans="1:20" ht="49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 s="11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6" t="s">
        <v>8317</v>
      </c>
      <c r="R2640" s="11" t="s">
        <v>8353</v>
      </c>
      <c r="S2640" s="21">
        <f t="shared" si="166"/>
        <v>41989.913136574076</v>
      </c>
      <c r="T2640" s="21">
        <f t="shared" si="167"/>
        <v>42019.913136574076</v>
      </c>
    </row>
    <row r="2641" spans="1:20" ht="49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 s="1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6" t="s">
        <v>8317</v>
      </c>
      <c r="R2641" s="11" t="s">
        <v>8353</v>
      </c>
      <c r="S2641" s="21">
        <f t="shared" si="166"/>
        <v>42024.86513888889</v>
      </c>
      <c r="T2641" s="21">
        <f t="shared" si="167"/>
        <v>42054.86513888889</v>
      </c>
    </row>
    <row r="2642" spans="1:20" ht="6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 s="11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6" t="s">
        <v>8317</v>
      </c>
      <c r="R2642" s="11" t="s">
        <v>8353</v>
      </c>
      <c r="S2642" s="21">
        <f t="shared" si="166"/>
        <v>42103.160578703704</v>
      </c>
      <c r="T2642" s="21">
        <f t="shared" si="167"/>
        <v>42163.160578703704</v>
      </c>
    </row>
    <row r="2643" spans="1:20" ht="33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 s="11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6" t="s">
        <v>8317</v>
      </c>
      <c r="R2643" s="11" t="s">
        <v>8353</v>
      </c>
      <c r="S2643" s="21">
        <f t="shared" si="166"/>
        <v>41880.827118055553</v>
      </c>
      <c r="T2643" s="21">
        <f t="shared" si="167"/>
        <v>41897.839583333334</v>
      </c>
    </row>
    <row r="2644" spans="1:20" ht="65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 s="11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6" t="s">
        <v>8317</v>
      </c>
      <c r="R2644" s="11" t="s">
        <v>8353</v>
      </c>
      <c r="S2644" s="21">
        <f t="shared" si="166"/>
        <v>42536.246620370366</v>
      </c>
      <c r="T2644" s="21">
        <f t="shared" si="167"/>
        <v>42566.289583333331</v>
      </c>
    </row>
    <row r="2645" spans="1:20" ht="49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 s="11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6" t="s">
        <v>8317</v>
      </c>
      <c r="R2645" s="11" t="s">
        <v>8353</v>
      </c>
      <c r="S2645" s="21">
        <f t="shared" si="166"/>
        <v>42689.582349537035</v>
      </c>
      <c r="T2645" s="21">
        <f t="shared" si="167"/>
        <v>42725.332638888889</v>
      </c>
    </row>
    <row r="2646" spans="1:20" ht="49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 s="11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6" t="s">
        <v>8317</v>
      </c>
      <c r="R2646" s="11" t="s">
        <v>8353</v>
      </c>
      <c r="S2646" s="21">
        <f t="shared" si="166"/>
        <v>42774.792071759264</v>
      </c>
      <c r="T2646" s="21">
        <f t="shared" si="167"/>
        <v>42804.792071759264</v>
      </c>
    </row>
    <row r="2647" spans="1:20" ht="49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 s="11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6" t="s">
        <v>8317</v>
      </c>
      <c r="R2647" s="11" t="s">
        <v>8353</v>
      </c>
      <c r="S2647" s="21">
        <f t="shared" si="166"/>
        <v>41921.842627314814</v>
      </c>
      <c r="T2647" s="21">
        <f t="shared" si="167"/>
        <v>41951.884293981479</v>
      </c>
    </row>
    <row r="2648" spans="1:20" ht="49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 s="11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6" t="s">
        <v>8317</v>
      </c>
      <c r="R2648" s="11" t="s">
        <v>8353</v>
      </c>
      <c r="S2648" s="21">
        <f t="shared" si="166"/>
        <v>42226.313298611116</v>
      </c>
      <c r="T2648" s="21">
        <f t="shared" si="167"/>
        <v>42256.313298611116</v>
      </c>
    </row>
    <row r="2649" spans="1:20" ht="49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 s="11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6" t="s">
        <v>8317</v>
      </c>
      <c r="R2649" s="11" t="s">
        <v>8353</v>
      </c>
      <c r="S2649" s="21">
        <f t="shared" si="166"/>
        <v>42200.261793981481</v>
      </c>
      <c r="T2649" s="21">
        <f t="shared" si="167"/>
        <v>42230.261793981481</v>
      </c>
    </row>
    <row r="2650" spans="1:20" ht="49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 s="11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6" t="s">
        <v>8317</v>
      </c>
      <c r="R2650" s="11" t="s">
        <v>8353</v>
      </c>
      <c r="S2650" s="21">
        <f t="shared" si="166"/>
        <v>42408.714814814812</v>
      </c>
      <c r="T2650" s="21">
        <f t="shared" si="167"/>
        <v>42438.714814814812</v>
      </c>
    </row>
    <row r="2651" spans="1:20" ht="21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 s="1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6" t="s">
        <v>8317</v>
      </c>
      <c r="R2651" s="11" t="s">
        <v>8353</v>
      </c>
      <c r="S2651" s="21">
        <f t="shared" si="166"/>
        <v>42341.99700231482</v>
      </c>
      <c r="T2651" s="21">
        <f t="shared" si="167"/>
        <v>42401.99700231482</v>
      </c>
    </row>
    <row r="2652" spans="1:20" ht="49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 s="11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6" t="s">
        <v>8317</v>
      </c>
      <c r="R2652" s="11" t="s">
        <v>8353</v>
      </c>
      <c r="S2652" s="21">
        <f t="shared" si="166"/>
        <v>42695.624340277776</v>
      </c>
      <c r="T2652" s="21">
        <f t="shared" si="167"/>
        <v>42725.624340277776</v>
      </c>
    </row>
    <row r="2653" spans="1:20" ht="49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 s="11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6" t="s">
        <v>8317</v>
      </c>
      <c r="R2653" s="11" t="s">
        <v>8353</v>
      </c>
      <c r="S2653" s="21">
        <f t="shared" si="166"/>
        <v>42327.805659722217</v>
      </c>
      <c r="T2653" s="21">
        <f t="shared" si="167"/>
        <v>42355.805659722217</v>
      </c>
    </row>
    <row r="2654" spans="1:20" ht="49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 s="11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6" t="s">
        <v>8317</v>
      </c>
      <c r="R2654" s="11" t="s">
        <v>8353</v>
      </c>
      <c r="S2654" s="21">
        <f t="shared" si="166"/>
        <v>41953.158854166672</v>
      </c>
      <c r="T2654" s="21">
        <f t="shared" si="167"/>
        <v>41983.158854166672</v>
      </c>
    </row>
    <row r="2655" spans="1:20" ht="49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 s="11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6" t="s">
        <v>8317</v>
      </c>
      <c r="R2655" s="11" t="s">
        <v>8353</v>
      </c>
      <c r="S2655" s="21">
        <f t="shared" si="166"/>
        <v>41771.651932870373</v>
      </c>
      <c r="T2655" s="21">
        <f t="shared" si="167"/>
        <v>41803.166666666664</v>
      </c>
    </row>
    <row r="2656" spans="1:20" ht="49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 s="11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6" t="s">
        <v>8317</v>
      </c>
      <c r="R2656" s="11" t="s">
        <v>8353</v>
      </c>
      <c r="S2656" s="21">
        <f t="shared" si="166"/>
        <v>42055.600995370376</v>
      </c>
      <c r="T2656" s="21">
        <f t="shared" si="167"/>
        <v>42115.559328703705</v>
      </c>
    </row>
    <row r="2657" spans="1:20" ht="21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 s="11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6" t="s">
        <v>8317</v>
      </c>
      <c r="R2657" s="11" t="s">
        <v>8353</v>
      </c>
      <c r="S2657" s="21">
        <f t="shared" si="166"/>
        <v>42381.866284722222</v>
      </c>
      <c r="T2657" s="21">
        <f t="shared" si="167"/>
        <v>42409.833333333328</v>
      </c>
    </row>
    <row r="2658" spans="1:20" ht="33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 s="11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6" t="s">
        <v>8317</v>
      </c>
      <c r="R2658" s="11" t="s">
        <v>8353</v>
      </c>
      <c r="S2658" s="21">
        <f t="shared" si="166"/>
        <v>42767.688518518517</v>
      </c>
      <c r="T2658" s="21">
        <f t="shared" si="167"/>
        <v>42806.791666666672</v>
      </c>
    </row>
    <row r="2659" spans="1:20" ht="49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 s="11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6" t="s">
        <v>8317</v>
      </c>
      <c r="R2659" s="11" t="s">
        <v>8353</v>
      </c>
      <c r="S2659" s="21">
        <f t="shared" si="166"/>
        <v>42551.928854166668</v>
      </c>
      <c r="T2659" s="21">
        <f t="shared" si="167"/>
        <v>42585.0625</v>
      </c>
    </row>
    <row r="2660" spans="1:20" ht="49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 s="11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6" t="s">
        <v>8317</v>
      </c>
      <c r="R2660" s="11" t="s">
        <v>8353</v>
      </c>
      <c r="S2660" s="21">
        <f t="shared" si="166"/>
        <v>42551.884189814817</v>
      </c>
      <c r="T2660" s="21">
        <f t="shared" si="167"/>
        <v>42581.884189814817</v>
      </c>
    </row>
    <row r="2661" spans="1:20" ht="21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 s="1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6" t="s">
        <v>8317</v>
      </c>
      <c r="R2661" s="11" t="s">
        <v>8353</v>
      </c>
      <c r="S2661" s="21">
        <f t="shared" si="166"/>
        <v>42082.069560185191</v>
      </c>
      <c r="T2661" s="21">
        <f t="shared" si="167"/>
        <v>42112.069560185191</v>
      </c>
    </row>
    <row r="2662" spans="1:20" ht="49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 s="11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6" t="s">
        <v>8317</v>
      </c>
      <c r="R2662" s="11" t="s">
        <v>8353</v>
      </c>
      <c r="S2662" s="21">
        <f t="shared" si="166"/>
        <v>42272.713171296295</v>
      </c>
      <c r="T2662" s="21">
        <f t="shared" si="167"/>
        <v>42332.754837962959</v>
      </c>
    </row>
    <row r="2663" spans="1:20" ht="49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 s="11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6" t="s">
        <v>8317</v>
      </c>
      <c r="R2663" s="11" t="s">
        <v>8354</v>
      </c>
      <c r="S2663" s="21">
        <f t="shared" si="166"/>
        <v>41542.958449074074</v>
      </c>
      <c r="T2663" s="21">
        <f t="shared" si="167"/>
        <v>41572.958449074074</v>
      </c>
    </row>
    <row r="2664" spans="1:20" ht="49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 s="11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6" t="s">
        <v>8317</v>
      </c>
      <c r="R2664" s="11" t="s">
        <v>8354</v>
      </c>
      <c r="S2664" s="21">
        <f t="shared" si="166"/>
        <v>42207.746678240743</v>
      </c>
      <c r="T2664" s="21">
        <f t="shared" si="167"/>
        <v>42237.746678240743</v>
      </c>
    </row>
    <row r="2665" spans="1:20" ht="49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 s="11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6" t="s">
        <v>8317</v>
      </c>
      <c r="R2665" s="11" t="s">
        <v>8354</v>
      </c>
      <c r="S2665" s="21">
        <f t="shared" si="166"/>
        <v>42222.622766203705</v>
      </c>
      <c r="T2665" s="21">
        <f t="shared" si="167"/>
        <v>42251.625</v>
      </c>
    </row>
    <row r="2666" spans="1:20" ht="49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 s="11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6" t="s">
        <v>8317</v>
      </c>
      <c r="R2666" s="11" t="s">
        <v>8354</v>
      </c>
      <c r="S2666" s="21">
        <f t="shared" si="166"/>
        <v>42313.02542824074</v>
      </c>
      <c r="T2666" s="21">
        <f t="shared" si="167"/>
        <v>42347.290972222225</v>
      </c>
    </row>
    <row r="2667" spans="1:20" ht="49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 s="11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6" t="s">
        <v>8317</v>
      </c>
      <c r="R2667" s="11" t="s">
        <v>8354</v>
      </c>
      <c r="S2667" s="21">
        <f t="shared" si="166"/>
        <v>42083.895532407405</v>
      </c>
      <c r="T2667" s="21">
        <f t="shared" si="167"/>
        <v>42128.895532407405</v>
      </c>
    </row>
    <row r="2668" spans="1:20" ht="49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 s="11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6" t="s">
        <v>8317</v>
      </c>
      <c r="R2668" s="11" t="s">
        <v>8354</v>
      </c>
      <c r="S2668" s="21">
        <f t="shared" si="166"/>
        <v>42235.764340277776</v>
      </c>
      <c r="T2668" s="21">
        <f t="shared" si="167"/>
        <v>42272.875</v>
      </c>
    </row>
    <row r="2669" spans="1:20" ht="49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 s="11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6" t="s">
        <v>8317</v>
      </c>
      <c r="R2669" s="11" t="s">
        <v>8354</v>
      </c>
      <c r="S2669" s="21">
        <f t="shared" si="166"/>
        <v>42380.926111111112</v>
      </c>
      <c r="T2669" s="21">
        <f t="shared" si="167"/>
        <v>42410.926111111112</v>
      </c>
    </row>
    <row r="2670" spans="1:20" ht="33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 s="11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6" t="s">
        <v>8317</v>
      </c>
      <c r="R2670" s="11" t="s">
        <v>8354</v>
      </c>
      <c r="S2670" s="21">
        <f t="shared" si="166"/>
        <v>42275.588715277772</v>
      </c>
      <c r="T2670" s="21">
        <f t="shared" si="167"/>
        <v>42317.60555555555</v>
      </c>
    </row>
    <row r="2671" spans="1:20" ht="49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 s="1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6" t="s">
        <v>8317</v>
      </c>
      <c r="R2671" s="11" t="s">
        <v>8354</v>
      </c>
      <c r="S2671" s="21">
        <f t="shared" si="166"/>
        <v>42319.035833333335</v>
      </c>
      <c r="T2671" s="21">
        <f t="shared" si="167"/>
        <v>42379.035833333335</v>
      </c>
    </row>
    <row r="2672" spans="1:20" ht="49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 s="11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6" t="s">
        <v>8317</v>
      </c>
      <c r="R2672" s="11" t="s">
        <v>8354</v>
      </c>
      <c r="S2672" s="21">
        <f t="shared" si="166"/>
        <v>41821.020601851851</v>
      </c>
      <c r="T2672" s="21">
        <f t="shared" si="167"/>
        <v>41849.020601851851</v>
      </c>
    </row>
    <row r="2673" spans="1:20" ht="49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 s="11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6" t="s">
        <v>8317</v>
      </c>
      <c r="R2673" s="11" t="s">
        <v>8354</v>
      </c>
      <c r="S2673" s="21">
        <f t="shared" si="166"/>
        <v>41962.749027777783</v>
      </c>
      <c r="T2673" s="21">
        <f t="shared" si="167"/>
        <v>41992.818055555559</v>
      </c>
    </row>
    <row r="2674" spans="1:20" ht="49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 s="11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6" t="s">
        <v>8317</v>
      </c>
      <c r="R2674" s="11" t="s">
        <v>8354</v>
      </c>
      <c r="S2674" s="21">
        <f t="shared" si="166"/>
        <v>42344.884143518517</v>
      </c>
      <c r="T2674" s="21">
        <f t="shared" si="167"/>
        <v>42366.25</v>
      </c>
    </row>
    <row r="2675" spans="1:20" ht="49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 s="11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6" t="s">
        <v>8317</v>
      </c>
      <c r="R2675" s="11" t="s">
        <v>8354</v>
      </c>
      <c r="S2675" s="21">
        <f t="shared" si="166"/>
        <v>41912.541655092595</v>
      </c>
      <c r="T2675" s="21">
        <f t="shared" si="167"/>
        <v>41941.947916666664</v>
      </c>
    </row>
    <row r="2676" spans="1:20" ht="65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 s="11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6" t="s">
        <v>8317</v>
      </c>
      <c r="R2676" s="11" t="s">
        <v>8354</v>
      </c>
      <c r="S2676" s="21">
        <f t="shared" si="166"/>
        <v>42529.632754629631</v>
      </c>
      <c r="T2676" s="21">
        <f t="shared" si="167"/>
        <v>42556.207638888889</v>
      </c>
    </row>
    <row r="2677" spans="1:20" ht="49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 s="11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6" t="s">
        <v>8317</v>
      </c>
      <c r="R2677" s="11" t="s">
        <v>8354</v>
      </c>
      <c r="S2677" s="21">
        <f t="shared" si="166"/>
        <v>41923.857511574075</v>
      </c>
      <c r="T2677" s="21">
        <f t="shared" si="167"/>
        <v>41953.899178240739</v>
      </c>
    </row>
    <row r="2678" spans="1:20" ht="49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 s="11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6" t="s">
        <v>8317</v>
      </c>
      <c r="R2678" s="11" t="s">
        <v>8354</v>
      </c>
      <c r="S2678" s="21">
        <f t="shared" si="166"/>
        <v>42482.624699074076</v>
      </c>
      <c r="T2678" s="21">
        <f t="shared" si="167"/>
        <v>42512.624699074076</v>
      </c>
    </row>
    <row r="2679" spans="1:20" ht="49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 s="11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6" t="s">
        <v>8317</v>
      </c>
      <c r="R2679" s="11" t="s">
        <v>8354</v>
      </c>
      <c r="S2679" s="21">
        <f t="shared" si="166"/>
        <v>41793.029432870368</v>
      </c>
      <c r="T2679" s="21">
        <f t="shared" si="167"/>
        <v>41823.029432870368</v>
      </c>
    </row>
    <row r="2680" spans="1:20" ht="49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 s="11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6" t="s">
        <v>8317</v>
      </c>
      <c r="R2680" s="11" t="s">
        <v>8354</v>
      </c>
      <c r="S2680" s="21">
        <f t="shared" si="166"/>
        <v>42241.798206018517</v>
      </c>
      <c r="T2680" s="21">
        <f t="shared" si="167"/>
        <v>42271.798206018517</v>
      </c>
    </row>
    <row r="2681" spans="1:20" ht="49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 s="1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6" t="s">
        <v>8317</v>
      </c>
      <c r="R2681" s="11" t="s">
        <v>8354</v>
      </c>
      <c r="S2681" s="21">
        <f t="shared" si="166"/>
        <v>42033.001087962963</v>
      </c>
      <c r="T2681" s="21">
        <f t="shared" si="167"/>
        <v>42063.001087962963</v>
      </c>
    </row>
    <row r="2682" spans="1:20" ht="21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 s="11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6" t="s">
        <v>8317</v>
      </c>
      <c r="R2682" s="11" t="s">
        <v>8354</v>
      </c>
      <c r="S2682" s="21">
        <f t="shared" si="166"/>
        <v>42436.211701388893</v>
      </c>
      <c r="T2682" s="21">
        <f t="shared" si="167"/>
        <v>42466.170034722221</v>
      </c>
    </row>
    <row r="2683" spans="1:20" ht="49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 s="11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6" t="s">
        <v>8334</v>
      </c>
      <c r="R2683" s="11" t="s">
        <v>8335</v>
      </c>
      <c r="S2683" s="21">
        <f t="shared" si="166"/>
        <v>41805.895254629628</v>
      </c>
      <c r="T2683" s="21">
        <f t="shared" si="167"/>
        <v>41830.895254629628</v>
      </c>
    </row>
    <row r="2684" spans="1:20" ht="49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 s="11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6" t="s">
        <v>8334</v>
      </c>
      <c r="R2684" s="11" t="s">
        <v>8335</v>
      </c>
      <c r="S2684" s="21">
        <f t="shared" si="166"/>
        <v>41932.871990740743</v>
      </c>
      <c r="T2684" s="21">
        <f t="shared" si="167"/>
        <v>41965.249305555553</v>
      </c>
    </row>
    <row r="2685" spans="1:20" ht="49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 s="11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6" t="s">
        <v>8334</v>
      </c>
      <c r="R2685" s="11" t="s">
        <v>8335</v>
      </c>
      <c r="S2685" s="21">
        <f t="shared" si="166"/>
        <v>42034.75509259259</v>
      </c>
      <c r="T2685" s="21">
        <f t="shared" si="167"/>
        <v>42064.75509259259</v>
      </c>
    </row>
    <row r="2686" spans="1:20" ht="49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 s="11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6" t="s">
        <v>8334</v>
      </c>
      <c r="R2686" s="11" t="s">
        <v>8335</v>
      </c>
      <c r="S2686" s="21">
        <f t="shared" si="166"/>
        <v>41820.914641203701</v>
      </c>
      <c r="T2686" s="21">
        <f t="shared" si="167"/>
        <v>41860.914641203701</v>
      </c>
    </row>
    <row r="2687" spans="1:20" ht="49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 s="11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6" t="s">
        <v>8334</v>
      </c>
      <c r="R2687" s="11" t="s">
        <v>8335</v>
      </c>
      <c r="S2687" s="21">
        <f t="shared" si="166"/>
        <v>42061.69594907407</v>
      </c>
      <c r="T2687" s="21">
        <f t="shared" si="167"/>
        <v>42121.654282407413</v>
      </c>
    </row>
    <row r="2688" spans="1:20" ht="49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 s="11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6" t="s">
        <v>8334</v>
      </c>
      <c r="R2688" s="11" t="s">
        <v>8335</v>
      </c>
      <c r="S2688" s="21">
        <f t="shared" si="166"/>
        <v>41892.974803240737</v>
      </c>
      <c r="T2688" s="21">
        <f t="shared" si="167"/>
        <v>41912.974803240737</v>
      </c>
    </row>
    <row r="2689" spans="1:20" ht="49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 s="11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6" t="s">
        <v>8334</v>
      </c>
      <c r="R2689" s="11" t="s">
        <v>8335</v>
      </c>
      <c r="S2689" s="21">
        <f t="shared" si="166"/>
        <v>42154.64025462963</v>
      </c>
      <c r="T2689" s="21">
        <f t="shared" si="167"/>
        <v>42184.64025462963</v>
      </c>
    </row>
    <row r="2690" spans="1:20" ht="33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 s="11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>
        <f t="shared" si="165"/>
        <v>5.29</v>
      </c>
      <c r="Q2690" s="16" t="s">
        <v>8334</v>
      </c>
      <c r="R2690" s="11" t="s">
        <v>8335</v>
      </c>
      <c r="S2690" s="21">
        <f t="shared" si="166"/>
        <v>42028.118865740747</v>
      </c>
      <c r="T2690" s="21">
        <f t="shared" si="167"/>
        <v>42059.125</v>
      </c>
    </row>
    <row r="2691" spans="1:20" ht="49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 s="1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>
        <f t="shared" ref="P2691:P2754" si="169">IFERROR(ROUND(E2691/L2691,2),0)</f>
        <v>1</v>
      </c>
      <c r="Q2691" s="16" t="s">
        <v>8334</v>
      </c>
      <c r="R2691" s="11" t="s">
        <v>8335</v>
      </c>
      <c r="S2691" s="21">
        <f t="shared" ref="S2691:S2754" si="170">(((J2691/60)/60)/24)+DATE(1970,1,1)</f>
        <v>42551.961689814809</v>
      </c>
      <c r="T2691" s="21">
        <f t="shared" ref="T2691:T2754" si="171">(((I2691/60)/60)/24)+DATE(1970,1,1)</f>
        <v>42581.961689814809</v>
      </c>
    </row>
    <row r="2692" spans="1:20" ht="49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 s="11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6" t="s">
        <v>8334</v>
      </c>
      <c r="R2692" s="11" t="s">
        <v>8335</v>
      </c>
      <c r="S2692" s="21">
        <f t="shared" si="170"/>
        <v>42113.105046296296</v>
      </c>
      <c r="T2692" s="21">
        <f t="shared" si="171"/>
        <v>42158.105046296296</v>
      </c>
    </row>
    <row r="2693" spans="1:20" ht="33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 s="11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6" t="s">
        <v>8334</v>
      </c>
      <c r="R2693" s="11" t="s">
        <v>8335</v>
      </c>
      <c r="S2693" s="21">
        <f t="shared" si="170"/>
        <v>42089.724039351851</v>
      </c>
      <c r="T2693" s="21">
        <f t="shared" si="171"/>
        <v>42134.724039351851</v>
      </c>
    </row>
    <row r="2694" spans="1:20" ht="49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 s="11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6" t="s">
        <v>8334</v>
      </c>
      <c r="R2694" s="11" t="s">
        <v>8335</v>
      </c>
      <c r="S2694" s="21">
        <f t="shared" si="170"/>
        <v>42058.334027777775</v>
      </c>
      <c r="T2694" s="21">
        <f t="shared" si="171"/>
        <v>42088.292361111111</v>
      </c>
    </row>
    <row r="2695" spans="1:20" ht="49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 s="11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6" t="s">
        <v>8334</v>
      </c>
      <c r="R2695" s="11" t="s">
        <v>8335</v>
      </c>
      <c r="S2695" s="21">
        <f t="shared" si="170"/>
        <v>41834.138495370367</v>
      </c>
      <c r="T2695" s="21">
        <f t="shared" si="171"/>
        <v>41864.138495370367</v>
      </c>
    </row>
    <row r="2696" spans="1:20" ht="49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 s="11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6" t="s">
        <v>8334</v>
      </c>
      <c r="R2696" s="11" t="s">
        <v>8335</v>
      </c>
      <c r="S2696" s="21">
        <f t="shared" si="170"/>
        <v>41878.140497685185</v>
      </c>
      <c r="T2696" s="21">
        <f t="shared" si="171"/>
        <v>41908.140497685185</v>
      </c>
    </row>
    <row r="2697" spans="1:20" ht="33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 s="11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6" t="s">
        <v>8334</v>
      </c>
      <c r="R2697" s="11" t="s">
        <v>8335</v>
      </c>
      <c r="S2697" s="21">
        <f t="shared" si="170"/>
        <v>42048.181921296295</v>
      </c>
      <c r="T2697" s="21">
        <f t="shared" si="171"/>
        <v>42108.14025462963</v>
      </c>
    </row>
    <row r="2698" spans="1:20" ht="49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 s="11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6" t="s">
        <v>8334</v>
      </c>
      <c r="R2698" s="11" t="s">
        <v>8335</v>
      </c>
      <c r="S2698" s="21">
        <f t="shared" si="170"/>
        <v>41964.844444444447</v>
      </c>
      <c r="T2698" s="21">
        <f t="shared" si="171"/>
        <v>41998.844444444447</v>
      </c>
    </row>
    <row r="2699" spans="1:20" ht="49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 s="11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6" t="s">
        <v>8334</v>
      </c>
      <c r="R2699" s="11" t="s">
        <v>8335</v>
      </c>
      <c r="S2699" s="21">
        <f t="shared" si="170"/>
        <v>42187.940081018518</v>
      </c>
      <c r="T2699" s="21">
        <f t="shared" si="171"/>
        <v>42218.916666666672</v>
      </c>
    </row>
    <row r="2700" spans="1:20" ht="49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 s="11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6" t="s">
        <v>8334</v>
      </c>
      <c r="R2700" s="11" t="s">
        <v>8335</v>
      </c>
      <c r="S2700" s="21">
        <f t="shared" si="170"/>
        <v>41787.898240740738</v>
      </c>
      <c r="T2700" s="21">
        <f t="shared" si="171"/>
        <v>41817.898240740738</v>
      </c>
    </row>
    <row r="2701" spans="1:20" ht="49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 s="1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6" t="s">
        <v>8334</v>
      </c>
      <c r="R2701" s="11" t="s">
        <v>8335</v>
      </c>
      <c r="S2701" s="21">
        <f t="shared" si="170"/>
        <v>41829.896562499998</v>
      </c>
      <c r="T2701" s="21">
        <f t="shared" si="171"/>
        <v>41859.896562499998</v>
      </c>
    </row>
    <row r="2702" spans="1:20" ht="49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 s="11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6" t="s">
        <v>8334</v>
      </c>
      <c r="R2702" s="11" t="s">
        <v>8335</v>
      </c>
      <c r="S2702" s="21">
        <f t="shared" si="170"/>
        <v>41870.87467592593</v>
      </c>
      <c r="T2702" s="21">
        <f t="shared" si="171"/>
        <v>41900.87467592593</v>
      </c>
    </row>
    <row r="2703" spans="1:20" ht="49" hidden="1" x14ac:dyDescent="0.25">
      <c r="A2703">
        <v>2701</v>
      </c>
      <c r="B2703" s="9" t="s">
        <v>2701</v>
      </c>
      <c r="C2703" s="3" t="s">
        <v>6811</v>
      </c>
      <c r="D2703" s="12">
        <v>3400</v>
      </c>
      <c r="E2703" s="13">
        <v>1570</v>
      </c>
      <c r="F2703" s="11" t="s">
        <v>8221</v>
      </c>
      <c r="G2703" s="11" t="s">
        <v>8240</v>
      </c>
      <c r="H2703" s="11" t="s">
        <v>8248</v>
      </c>
      <c r="I2703" s="11">
        <v>1491586534</v>
      </c>
      <c r="J2703" s="11">
        <v>1488911734</v>
      </c>
      <c r="K2703" s="11" t="b">
        <v>0</v>
      </c>
      <c r="L2703" s="11">
        <v>46</v>
      </c>
      <c r="M2703" s="11" t="b">
        <v>0</v>
      </c>
      <c r="N2703" s="11" t="s">
        <v>8301</v>
      </c>
      <c r="O2703" s="14">
        <f t="shared" si="168"/>
        <v>46</v>
      </c>
      <c r="P2703" s="11">
        <f t="shared" si="169"/>
        <v>34.130000000000003</v>
      </c>
      <c r="Q2703" s="16" t="s">
        <v>8315</v>
      </c>
      <c r="R2703" s="11" t="s">
        <v>8355</v>
      </c>
      <c r="S2703" s="21">
        <f t="shared" si="170"/>
        <v>42801.774699074071</v>
      </c>
      <c r="T2703" s="21">
        <f t="shared" si="171"/>
        <v>42832.733032407406</v>
      </c>
    </row>
    <row r="2704" spans="1:20" ht="49" hidden="1" x14ac:dyDescent="0.25">
      <c r="A2704">
        <v>2702</v>
      </c>
      <c r="B2704" s="9" t="s">
        <v>2702</v>
      </c>
      <c r="C2704" s="3" t="s">
        <v>6812</v>
      </c>
      <c r="D2704" s="12">
        <v>10000</v>
      </c>
      <c r="E2704" s="13">
        <v>3441</v>
      </c>
      <c r="F2704" s="11" t="s">
        <v>8221</v>
      </c>
      <c r="G2704" s="11" t="s">
        <v>8223</v>
      </c>
      <c r="H2704" s="11" t="s">
        <v>8245</v>
      </c>
      <c r="I2704" s="11">
        <v>1491416077</v>
      </c>
      <c r="J2704" s="11">
        <v>1488827677</v>
      </c>
      <c r="K2704" s="11" t="b">
        <v>1</v>
      </c>
      <c r="L2704" s="11">
        <v>26</v>
      </c>
      <c r="M2704" s="11" t="b">
        <v>0</v>
      </c>
      <c r="N2704" s="11" t="s">
        <v>8301</v>
      </c>
      <c r="O2704" s="14">
        <f t="shared" si="168"/>
        <v>34</v>
      </c>
      <c r="P2704" s="11">
        <f t="shared" si="169"/>
        <v>132.35</v>
      </c>
      <c r="Q2704" s="16" t="s">
        <v>8315</v>
      </c>
      <c r="R2704" s="11" t="s">
        <v>8355</v>
      </c>
      <c r="S2704" s="21">
        <f t="shared" si="170"/>
        <v>42800.801817129628</v>
      </c>
      <c r="T2704" s="21">
        <f t="shared" si="171"/>
        <v>42830.760150462964</v>
      </c>
    </row>
    <row r="2705" spans="1:20" ht="33" hidden="1" x14ac:dyDescent="0.25">
      <c r="A2705">
        <v>2703</v>
      </c>
      <c r="B2705" s="9" t="s">
        <v>2703</v>
      </c>
      <c r="C2705" s="3" t="s">
        <v>6813</v>
      </c>
      <c r="D2705" s="12">
        <v>40000</v>
      </c>
      <c r="E2705" s="13">
        <v>41500</v>
      </c>
      <c r="F2705" s="11" t="s">
        <v>8221</v>
      </c>
      <c r="G2705" s="11" t="s">
        <v>8237</v>
      </c>
      <c r="H2705" s="11" t="s">
        <v>8255</v>
      </c>
      <c r="I2705" s="11">
        <v>1490196830</v>
      </c>
      <c r="J2705" s="11">
        <v>1485016430</v>
      </c>
      <c r="K2705" s="11" t="b">
        <v>0</v>
      </c>
      <c r="L2705" s="11">
        <v>45</v>
      </c>
      <c r="M2705" s="11" t="b">
        <v>0</v>
      </c>
      <c r="N2705" s="11" t="s">
        <v>8301</v>
      </c>
      <c r="O2705" s="14">
        <f t="shared" si="168"/>
        <v>104</v>
      </c>
      <c r="P2705" s="11">
        <f t="shared" si="169"/>
        <v>922.22</v>
      </c>
      <c r="Q2705" s="16" t="s">
        <v>8315</v>
      </c>
      <c r="R2705" s="11" t="s">
        <v>8355</v>
      </c>
      <c r="S2705" s="21">
        <f t="shared" si="170"/>
        <v>42756.690162037034</v>
      </c>
      <c r="T2705" s="21">
        <f t="shared" si="171"/>
        <v>42816.648495370369</v>
      </c>
    </row>
    <row r="2706" spans="1:20" ht="49" hidden="1" x14ac:dyDescent="0.25">
      <c r="A2706">
        <v>2704</v>
      </c>
      <c r="B2706" s="9" t="s">
        <v>2704</v>
      </c>
      <c r="C2706" s="3" t="s">
        <v>6814</v>
      </c>
      <c r="D2706" s="12">
        <v>19000</v>
      </c>
      <c r="E2706" s="13">
        <v>1145</v>
      </c>
      <c r="F2706" s="11" t="s">
        <v>8221</v>
      </c>
      <c r="G2706" s="11" t="s">
        <v>8223</v>
      </c>
      <c r="H2706" s="11" t="s">
        <v>8245</v>
      </c>
      <c r="I2706" s="11">
        <v>1491421314</v>
      </c>
      <c r="J2706" s="11">
        <v>1487709714</v>
      </c>
      <c r="K2706" s="11" t="b">
        <v>0</v>
      </c>
      <c r="L2706" s="11">
        <v>7</v>
      </c>
      <c r="M2706" s="11" t="b">
        <v>0</v>
      </c>
      <c r="N2706" s="11" t="s">
        <v>8301</v>
      </c>
      <c r="O2706" s="14">
        <f t="shared" si="168"/>
        <v>6</v>
      </c>
      <c r="P2706" s="11">
        <f t="shared" si="169"/>
        <v>163.57</v>
      </c>
      <c r="Q2706" s="16" t="s">
        <v>8315</v>
      </c>
      <c r="R2706" s="11" t="s">
        <v>8355</v>
      </c>
      <c r="S2706" s="21">
        <f t="shared" si="170"/>
        <v>42787.862430555557</v>
      </c>
      <c r="T2706" s="21">
        <f t="shared" si="171"/>
        <v>42830.820763888885</v>
      </c>
    </row>
    <row r="2707" spans="1:20" ht="33" hidden="1" x14ac:dyDescent="0.25">
      <c r="A2707">
        <v>2705</v>
      </c>
      <c r="B2707" s="9" t="s">
        <v>2705</v>
      </c>
      <c r="C2707" s="3" t="s">
        <v>6815</v>
      </c>
      <c r="D2707" s="12">
        <v>16500</v>
      </c>
      <c r="E2707" s="13">
        <v>1739</v>
      </c>
      <c r="F2707" s="11" t="s">
        <v>8221</v>
      </c>
      <c r="G2707" s="11" t="s">
        <v>8223</v>
      </c>
      <c r="H2707" s="11" t="s">
        <v>8245</v>
      </c>
      <c r="I2707" s="11">
        <v>1490389158</v>
      </c>
      <c r="J2707" s="11">
        <v>1486504758</v>
      </c>
      <c r="K2707" s="11" t="b">
        <v>0</v>
      </c>
      <c r="L2707" s="11">
        <v>8</v>
      </c>
      <c r="M2707" s="11" t="b">
        <v>0</v>
      </c>
      <c r="N2707" s="11" t="s">
        <v>8301</v>
      </c>
      <c r="O2707" s="14">
        <f t="shared" si="168"/>
        <v>11</v>
      </c>
      <c r="P2707" s="11">
        <f t="shared" si="169"/>
        <v>217.38</v>
      </c>
      <c r="Q2707" s="16" t="s">
        <v>8315</v>
      </c>
      <c r="R2707" s="11" t="s">
        <v>8355</v>
      </c>
      <c r="S2707" s="21">
        <f t="shared" si="170"/>
        <v>42773.916180555556</v>
      </c>
      <c r="T2707" s="21">
        <f t="shared" si="171"/>
        <v>42818.874513888892</v>
      </c>
    </row>
    <row r="2708" spans="1:20" ht="49" hidden="1" x14ac:dyDescent="0.25">
      <c r="A2708">
        <v>2706</v>
      </c>
      <c r="B2708" s="9" t="s">
        <v>2706</v>
      </c>
      <c r="C2708" s="3" t="s">
        <v>6816</v>
      </c>
      <c r="D2708" s="12">
        <v>35000</v>
      </c>
      <c r="E2708" s="13">
        <v>39304</v>
      </c>
      <c r="F2708" s="11" t="s">
        <v>8218</v>
      </c>
      <c r="G2708" s="11" t="s">
        <v>8223</v>
      </c>
      <c r="H2708" s="11" t="s">
        <v>8245</v>
      </c>
      <c r="I2708" s="11">
        <v>1413442740</v>
      </c>
      <c r="J2708" s="11">
        <v>1410937483</v>
      </c>
      <c r="K2708" s="11" t="b">
        <v>1</v>
      </c>
      <c r="L2708" s="11">
        <v>263</v>
      </c>
      <c r="M2708" s="11" t="b">
        <v>1</v>
      </c>
      <c r="N2708" s="11" t="s">
        <v>8301</v>
      </c>
      <c r="O2708" s="14">
        <f t="shared" si="168"/>
        <v>112</v>
      </c>
      <c r="P2708" s="11">
        <f t="shared" si="169"/>
        <v>149.44</v>
      </c>
      <c r="Q2708" s="16" t="s">
        <v>8315</v>
      </c>
      <c r="R2708" s="11" t="s">
        <v>8355</v>
      </c>
      <c r="S2708" s="21">
        <f t="shared" si="170"/>
        <v>41899.294942129629</v>
      </c>
      <c r="T2708" s="21">
        <f t="shared" si="171"/>
        <v>41928.290972222225</v>
      </c>
    </row>
    <row r="2709" spans="1:20" ht="49" hidden="1" x14ac:dyDescent="0.25">
      <c r="A2709">
        <v>2707</v>
      </c>
      <c r="B2709" s="9" t="s">
        <v>2707</v>
      </c>
      <c r="C2709" s="3" t="s">
        <v>6817</v>
      </c>
      <c r="D2709" s="12">
        <v>8000</v>
      </c>
      <c r="E2709" s="13">
        <v>28067.57</v>
      </c>
      <c r="F2709" s="11" t="s">
        <v>8218</v>
      </c>
      <c r="G2709" s="11" t="s">
        <v>8223</v>
      </c>
      <c r="H2709" s="11" t="s">
        <v>8245</v>
      </c>
      <c r="I2709" s="11">
        <v>1369637940</v>
      </c>
      <c r="J2709" s="11">
        <v>1367088443</v>
      </c>
      <c r="K2709" s="11" t="b">
        <v>1</v>
      </c>
      <c r="L2709" s="11">
        <v>394</v>
      </c>
      <c r="M2709" s="11" t="b">
        <v>1</v>
      </c>
      <c r="N2709" s="11" t="s">
        <v>8301</v>
      </c>
      <c r="O2709" s="14">
        <f t="shared" si="168"/>
        <v>351</v>
      </c>
      <c r="P2709" s="11">
        <f t="shared" si="169"/>
        <v>71.239999999999995</v>
      </c>
      <c r="Q2709" s="16" t="s">
        <v>8315</v>
      </c>
      <c r="R2709" s="11" t="s">
        <v>8355</v>
      </c>
      <c r="S2709" s="21">
        <f t="shared" si="170"/>
        <v>41391.782905092594</v>
      </c>
      <c r="T2709" s="21">
        <f t="shared" si="171"/>
        <v>41421.290972222225</v>
      </c>
    </row>
    <row r="2710" spans="1:20" ht="49" hidden="1" x14ac:dyDescent="0.25">
      <c r="A2710">
        <v>2708</v>
      </c>
      <c r="B2710" s="9" t="s">
        <v>2708</v>
      </c>
      <c r="C2710" s="3" t="s">
        <v>6818</v>
      </c>
      <c r="D2710" s="12">
        <v>20000</v>
      </c>
      <c r="E2710" s="13">
        <v>46643.07</v>
      </c>
      <c r="F2710" s="11" t="s">
        <v>8218</v>
      </c>
      <c r="G2710" s="11" t="s">
        <v>8224</v>
      </c>
      <c r="H2710" s="11" t="s">
        <v>8246</v>
      </c>
      <c r="I2710" s="11">
        <v>1469119526</v>
      </c>
      <c r="J2710" s="11">
        <v>1463935526</v>
      </c>
      <c r="K2710" s="11" t="b">
        <v>1</v>
      </c>
      <c r="L2710" s="11">
        <v>1049</v>
      </c>
      <c r="M2710" s="11" t="b">
        <v>1</v>
      </c>
      <c r="N2710" s="11" t="s">
        <v>8301</v>
      </c>
      <c r="O2710" s="14">
        <f t="shared" si="168"/>
        <v>233</v>
      </c>
      <c r="P2710" s="11">
        <f t="shared" si="169"/>
        <v>44.46</v>
      </c>
      <c r="Q2710" s="16" t="s">
        <v>8315</v>
      </c>
      <c r="R2710" s="11" t="s">
        <v>8355</v>
      </c>
      <c r="S2710" s="21">
        <f t="shared" si="170"/>
        <v>42512.698217592595</v>
      </c>
      <c r="T2710" s="21">
        <f t="shared" si="171"/>
        <v>42572.698217592595</v>
      </c>
    </row>
    <row r="2711" spans="1:20" ht="49" hidden="1" x14ac:dyDescent="0.25">
      <c r="A2711">
        <v>2709</v>
      </c>
      <c r="B2711" s="9" t="s">
        <v>2709</v>
      </c>
      <c r="C2711" s="3" t="s">
        <v>6819</v>
      </c>
      <c r="D2711" s="12">
        <v>50000</v>
      </c>
      <c r="E2711" s="13">
        <v>50803</v>
      </c>
      <c r="F2711" s="11" t="s">
        <v>8218</v>
      </c>
      <c r="G2711" s="11" t="s">
        <v>8223</v>
      </c>
      <c r="H2711" s="11" t="s">
        <v>8245</v>
      </c>
      <c r="I2711" s="11">
        <v>1475553540</v>
      </c>
      <c r="J2711" s="11">
        <v>1472528141</v>
      </c>
      <c r="K2711" s="11" t="b">
        <v>1</v>
      </c>
      <c r="L2711" s="11">
        <v>308</v>
      </c>
      <c r="M2711" s="11" t="b">
        <v>1</v>
      </c>
      <c r="N2711" s="11" t="s">
        <v>8301</v>
      </c>
      <c r="O2711" s="14">
        <f t="shared" si="168"/>
        <v>102</v>
      </c>
      <c r="P2711" s="11">
        <f t="shared" si="169"/>
        <v>164.94</v>
      </c>
      <c r="Q2711" s="16" t="s">
        <v>8315</v>
      </c>
      <c r="R2711" s="11" t="s">
        <v>8355</v>
      </c>
      <c r="S2711" s="21">
        <f t="shared" si="170"/>
        <v>42612.149780092594</v>
      </c>
      <c r="T2711" s="21">
        <f t="shared" si="171"/>
        <v>42647.165972222225</v>
      </c>
    </row>
    <row r="2712" spans="1:20" ht="33" hidden="1" x14ac:dyDescent="0.25">
      <c r="A2712">
        <v>2710</v>
      </c>
      <c r="B2712" s="9" t="s">
        <v>2710</v>
      </c>
      <c r="C2712" s="3" t="s">
        <v>6820</v>
      </c>
      <c r="D2712" s="12">
        <v>60000</v>
      </c>
      <c r="E2712" s="13">
        <v>92340.21</v>
      </c>
      <c r="F2712" s="11" t="s">
        <v>8218</v>
      </c>
      <c r="G2712" s="11" t="s">
        <v>8223</v>
      </c>
      <c r="H2712" s="11" t="s">
        <v>8245</v>
      </c>
      <c r="I2712" s="11">
        <v>1407549600</v>
      </c>
      <c r="J2712" s="11">
        <v>1404797428</v>
      </c>
      <c r="K2712" s="11" t="b">
        <v>1</v>
      </c>
      <c r="L2712" s="11">
        <v>1088</v>
      </c>
      <c r="M2712" s="11" t="b">
        <v>1</v>
      </c>
      <c r="N2712" s="11" t="s">
        <v>8301</v>
      </c>
      <c r="O2712" s="14">
        <f t="shared" si="168"/>
        <v>154</v>
      </c>
      <c r="P2712" s="11">
        <f t="shared" si="169"/>
        <v>84.87</v>
      </c>
      <c r="Q2712" s="16" t="s">
        <v>8315</v>
      </c>
      <c r="R2712" s="11" t="s">
        <v>8355</v>
      </c>
      <c r="S2712" s="21">
        <f t="shared" si="170"/>
        <v>41828.229490740741</v>
      </c>
      <c r="T2712" s="21">
        <f t="shared" si="171"/>
        <v>41860.083333333336</v>
      </c>
    </row>
    <row r="2713" spans="1:20" ht="49" hidden="1" x14ac:dyDescent="0.25">
      <c r="A2713">
        <v>2711</v>
      </c>
      <c r="B2713" s="9" t="s">
        <v>2711</v>
      </c>
      <c r="C2713" s="3" t="s">
        <v>6821</v>
      </c>
      <c r="D2713" s="12">
        <v>3910</v>
      </c>
      <c r="E2713" s="13">
        <v>3938</v>
      </c>
      <c r="F2713" s="11" t="s">
        <v>8218</v>
      </c>
      <c r="G2713" s="11" t="s">
        <v>8224</v>
      </c>
      <c r="H2713" s="11" t="s">
        <v>8246</v>
      </c>
      <c r="I2713" s="11">
        <v>1403301660</v>
      </c>
      <c r="J2713" s="11">
        <v>1400694790</v>
      </c>
      <c r="K2713" s="11" t="b">
        <v>1</v>
      </c>
      <c r="L2713" s="11">
        <v>73</v>
      </c>
      <c r="M2713" s="11" t="b">
        <v>1</v>
      </c>
      <c r="N2713" s="11" t="s">
        <v>8301</v>
      </c>
      <c r="O2713" s="14">
        <f t="shared" si="168"/>
        <v>101</v>
      </c>
      <c r="P2713" s="11">
        <f t="shared" si="169"/>
        <v>53.95</v>
      </c>
      <c r="Q2713" s="16" t="s">
        <v>8315</v>
      </c>
      <c r="R2713" s="11" t="s">
        <v>8355</v>
      </c>
      <c r="S2713" s="21">
        <f t="shared" si="170"/>
        <v>41780.745254629634</v>
      </c>
      <c r="T2713" s="21">
        <f t="shared" si="171"/>
        <v>41810.917361111111</v>
      </c>
    </row>
    <row r="2714" spans="1:20" ht="49" hidden="1" x14ac:dyDescent="0.25">
      <c r="A2714">
        <v>2712</v>
      </c>
      <c r="B2714" s="9" t="s">
        <v>2712</v>
      </c>
      <c r="C2714" s="3" t="s">
        <v>6822</v>
      </c>
      <c r="D2714" s="12">
        <v>5500</v>
      </c>
      <c r="E2714" s="13">
        <v>7226</v>
      </c>
      <c r="F2714" s="11" t="s">
        <v>8218</v>
      </c>
      <c r="G2714" s="11" t="s">
        <v>8223</v>
      </c>
      <c r="H2714" s="11" t="s">
        <v>8245</v>
      </c>
      <c r="I2714" s="11">
        <v>1373738400</v>
      </c>
      <c r="J2714" s="11">
        <v>1370568560</v>
      </c>
      <c r="K2714" s="11" t="b">
        <v>1</v>
      </c>
      <c r="L2714" s="11">
        <v>143</v>
      </c>
      <c r="M2714" s="11" t="b">
        <v>1</v>
      </c>
      <c r="N2714" s="11" t="s">
        <v>8301</v>
      </c>
      <c r="O2714" s="14">
        <f t="shared" si="168"/>
        <v>131</v>
      </c>
      <c r="P2714" s="11">
        <f t="shared" si="169"/>
        <v>50.53</v>
      </c>
      <c r="Q2714" s="16" t="s">
        <v>8315</v>
      </c>
      <c r="R2714" s="11" t="s">
        <v>8355</v>
      </c>
      <c r="S2714" s="21">
        <f t="shared" si="170"/>
        <v>41432.062037037038</v>
      </c>
      <c r="T2714" s="21">
        <f t="shared" si="171"/>
        <v>41468.75</v>
      </c>
    </row>
    <row r="2715" spans="1:20" ht="49" hidden="1" x14ac:dyDescent="0.25">
      <c r="A2715">
        <v>2713</v>
      </c>
      <c r="B2715" s="9" t="s">
        <v>2713</v>
      </c>
      <c r="C2715" s="3" t="s">
        <v>6823</v>
      </c>
      <c r="D2715" s="12">
        <v>150000</v>
      </c>
      <c r="E2715" s="13">
        <v>153362</v>
      </c>
      <c r="F2715" s="11" t="s">
        <v>8218</v>
      </c>
      <c r="G2715" s="11" t="s">
        <v>8223</v>
      </c>
      <c r="H2715" s="11" t="s">
        <v>8245</v>
      </c>
      <c r="I2715" s="11">
        <v>1450971684</v>
      </c>
      <c r="J2715" s="11">
        <v>1447515684</v>
      </c>
      <c r="K2715" s="11" t="b">
        <v>1</v>
      </c>
      <c r="L2715" s="11">
        <v>1420</v>
      </c>
      <c r="M2715" s="11" t="b">
        <v>1</v>
      </c>
      <c r="N2715" s="11" t="s">
        <v>8301</v>
      </c>
      <c r="O2715" s="14">
        <f t="shared" si="168"/>
        <v>102</v>
      </c>
      <c r="P2715" s="11">
        <f t="shared" si="169"/>
        <v>108</v>
      </c>
      <c r="Q2715" s="16" t="s">
        <v>8315</v>
      </c>
      <c r="R2715" s="11" t="s">
        <v>8355</v>
      </c>
      <c r="S2715" s="21">
        <f t="shared" si="170"/>
        <v>42322.653749999998</v>
      </c>
      <c r="T2715" s="21">
        <f t="shared" si="171"/>
        <v>42362.653749999998</v>
      </c>
    </row>
    <row r="2716" spans="1:20" ht="33" hidden="1" x14ac:dyDescent="0.25">
      <c r="A2716">
        <v>2714</v>
      </c>
      <c r="B2716" s="9" t="s">
        <v>2714</v>
      </c>
      <c r="C2716" s="3" t="s">
        <v>6824</v>
      </c>
      <c r="D2716" s="12">
        <v>25000</v>
      </c>
      <c r="E2716" s="13">
        <v>29089</v>
      </c>
      <c r="F2716" s="11" t="s">
        <v>8218</v>
      </c>
      <c r="G2716" s="11" t="s">
        <v>8223</v>
      </c>
      <c r="H2716" s="11" t="s">
        <v>8245</v>
      </c>
      <c r="I2716" s="11">
        <v>1476486000</v>
      </c>
      <c r="J2716" s="11">
        <v>1474040596</v>
      </c>
      <c r="K2716" s="11" t="b">
        <v>1</v>
      </c>
      <c r="L2716" s="11">
        <v>305</v>
      </c>
      <c r="M2716" s="11" t="b">
        <v>1</v>
      </c>
      <c r="N2716" s="11" t="s">
        <v>8301</v>
      </c>
      <c r="O2716" s="14">
        <f t="shared" si="168"/>
        <v>116</v>
      </c>
      <c r="P2716" s="11">
        <f t="shared" si="169"/>
        <v>95.37</v>
      </c>
      <c r="Q2716" s="16" t="s">
        <v>8315</v>
      </c>
      <c r="R2716" s="11" t="s">
        <v>8355</v>
      </c>
      <c r="S2716" s="21">
        <f t="shared" si="170"/>
        <v>42629.655046296291</v>
      </c>
      <c r="T2716" s="21">
        <f t="shared" si="171"/>
        <v>42657.958333333328</v>
      </c>
    </row>
    <row r="2717" spans="1:20" ht="49" hidden="1" x14ac:dyDescent="0.25">
      <c r="A2717">
        <v>2715</v>
      </c>
      <c r="B2717" s="9" t="s">
        <v>2715</v>
      </c>
      <c r="C2717" s="3" t="s">
        <v>6825</v>
      </c>
      <c r="D2717" s="12">
        <v>12000</v>
      </c>
      <c r="E2717" s="13">
        <v>31754.69</v>
      </c>
      <c r="F2717" s="11" t="s">
        <v>8218</v>
      </c>
      <c r="G2717" s="11" t="s">
        <v>8223</v>
      </c>
      <c r="H2717" s="11" t="s">
        <v>8245</v>
      </c>
      <c r="I2717" s="11">
        <v>1456047228</v>
      </c>
      <c r="J2717" s="11">
        <v>1453109628</v>
      </c>
      <c r="K2717" s="11" t="b">
        <v>1</v>
      </c>
      <c r="L2717" s="11">
        <v>551</v>
      </c>
      <c r="M2717" s="11" t="b">
        <v>1</v>
      </c>
      <c r="N2717" s="11" t="s">
        <v>8301</v>
      </c>
      <c r="O2717" s="14">
        <f t="shared" si="168"/>
        <v>265</v>
      </c>
      <c r="P2717" s="11">
        <f t="shared" si="169"/>
        <v>57.63</v>
      </c>
      <c r="Q2717" s="16" t="s">
        <v>8315</v>
      </c>
      <c r="R2717" s="11" t="s">
        <v>8355</v>
      </c>
      <c r="S2717" s="21">
        <f t="shared" si="170"/>
        <v>42387.398472222223</v>
      </c>
      <c r="T2717" s="21">
        <f t="shared" si="171"/>
        <v>42421.398472222223</v>
      </c>
    </row>
    <row r="2718" spans="1:20" ht="65" hidden="1" x14ac:dyDescent="0.25">
      <c r="A2718">
        <v>2716</v>
      </c>
      <c r="B2718" s="9" t="s">
        <v>2716</v>
      </c>
      <c r="C2718" s="3" t="s">
        <v>6826</v>
      </c>
      <c r="D2718" s="12">
        <v>10000</v>
      </c>
      <c r="E2718" s="13">
        <v>11998.01</v>
      </c>
      <c r="F2718" s="11" t="s">
        <v>8218</v>
      </c>
      <c r="G2718" s="11" t="s">
        <v>8235</v>
      </c>
      <c r="H2718" s="11" t="s">
        <v>8248</v>
      </c>
      <c r="I2718" s="11">
        <v>1444291193</v>
      </c>
      <c r="J2718" s="11">
        <v>1441699193</v>
      </c>
      <c r="K2718" s="11" t="b">
        <v>1</v>
      </c>
      <c r="L2718" s="11">
        <v>187</v>
      </c>
      <c r="M2718" s="11" t="b">
        <v>1</v>
      </c>
      <c r="N2718" s="11" t="s">
        <v>8301</v>
      </c>
      <c r="O2718" s="14">
        <f t="shared" si="168"/>
        <v>120</v>
      </c>
      <c r="P2718" s="11">
        <f t="shared" si="169"/>
        <v>64.16</v>
      </c>
      <c r="Q2718" s="16" t="s">
        <v>8315</v>
      </c>
      <c r="R2718" s="11" t="s">
        <v>8355</v>
      </c>
      <c r="S2718" s="21">
        <f t="shared" si="170"/>
        <v>42255.333252314813</v>
      </c>
      <c r="T2718" s="21">
        <f t="shared" si="171"/>
        <v>42285.333252314813</v>
      </c>
    </row>
    <row r="2719" spans="1:20" ht="49" hidden="1" x14ac:dyDescent="0.25">
      <c r="A2719">
        <v>2717</v>
      </c>
      <c r="B2719" s="9" t="s">
        <v>2717</v>
      </c>
      <c r="C2719" s="3" t="s">
        <v>6827</v>
      </c>
      <c r="D2719" s="12">
        <v>25000</v>
      </c>
      <c r="E2719" s="13">
        <v>30026</v>
      </c>
      <c r="F2719" s="11" t="s">
        <v>8218</v>
      </c>
      <c r="G2719" s="11" t="s">
        <v>8223</v>
      </c>
      <c r="H2719" s="11" t="s">
        <v>8245</v>
      </c>
      <c r="I2719" s="11">
        <v>1417906649</v>
      </c>
      <c r="J2719" s="11">
        <v>1414015049</v>
      </c>
      <c r="K2719" s="11" t="b">
        <v>1</v>
      </c>
      <c r="L2719" s="11">
        <v>325</v>
      </c>
      <c r="M2719" s="11" t="b">
        <v>1</v>
      </c>
      <c r="N2719" s="11" t="s">
        <v>8301</v>
      </c>
      <c r="O2719" s="14">
        <f t="shared" si="168"/>
        <v>120</v>
      </c>
      <c r="P2719" s="11">
        <f t="shared" si="169"/>
        <v>92.39</v>
      </c>
      <c r="Q2719" s="16" t="s">
        <v>8315</v>
      </c>
      <c r="R2719" s="11" t="s">
        <v>8355</v>
      </c>
      <c r="S2719" s="21">
        <f t="shared" si="170"/>
        <v>41934.914918981485</v>
      </c>
      <c r="T2719" s="21">
        <f t="shared" si="171"/>
        <v>41979.956585648149</v>
      </c>
    </row>
    <row r="2720" spans="1:20" ht="49" hidden="1" x14ac:dyDescent="0.25">
      <c r="A2720">
        <v>2718</v>
      </c>
      <c r="B2720" s="9" t="s">
        <v>2718</v>
      </c>
      <c r="C2720" s="3" t="s">
        <v>6828</v>
      </c>
      <c r="D2720" s="12">
        <v>18000</v>
      </c>
      <c r="E2720" s="13">
        <v>18645</v>
      </c>
      <c r="F2720" s="11" t="s">
        <v>8218</v>
      </c>
      <c r="G2720" s="11" t="s">
        <v>8223</v>
      </c>
      <c r="H2720" s="11" t="s">
        <v>8245</v>
      </c>
      <c r="I2720" s="11">
        <v>1462316400</v>
      </c>
      <c r="J2720" s="11">
        <v>1459865945</v>
      </c>
      <c r="K2720" s="11" t="b">
        <v>1</v>
      </c>
      <c r="L2720" s="11">
        <v>148</v>
      </c>
      <c r="M2720" s="11" t="b">
        <v>1</v>
      </c>
      <c r="N2720" s="11" t="s">
        <v>8301</v>
      </c>
      <c r="O2720" s="14">
        <f t="shared" si="168"/>
        <v>104</v>
      </c>
      <c r="P2720" s="11">
        <f t="shared" si="169"/>
        <v>125.98</v>
      </c>
      <c r="Q2720" s="16" t="s">
        <v>8315</v>
      </c>
      <c r="R2720" s="11" t="s">
        <v>8355</v>
      </c>
      <c r="S2720" s="21">
        <f t="shared" si="170"/>
        <v>42465.596585648149</v>
      </c>
      <c r="T2720" s="21">
        <f t="shared" si="171"/>
        <v>42493.958333333328</v>
      </c>
    </row>
    <row r="2721" spans="1:20" ht="49" hidden="1" x14ac:dyDescent="0.25">
      <c r="A2721">
        <v>2719</v>
      </c>
      <c r="B2721" s="9" t="s">
        <v>2719</v>
      </c>
      <c r="C2721" s="3" t="s">
        <v>6829</v>
      </c>
      <c r="D2721" s="12">
        <v>6000</v>
      </c>
      <c r="E2721" s="13">
        <v>6530</v>
      </c>
      <c r="F2721" s="11" t="s">
        <v>8218</v>
      </c>
      <c r="G2721" s="11" t="s">
        <v>8223</v>
      </c>
      <c r="H2721" s="11" t="s">
        <v>8245</v>
      </c>
      <c r="I2721" s="11">
        <v>1460936694</v>
      </c>
      <c r="J2721" s="11">
        <v>1455756294</v>
      </c>
      <c r="K2721" s="11" t="b">
        <v>0</v>
      </c>
      <c r="L2721" s="11">
        <v>69</v>
      </c>
      <c r="M2721" s="11" t="b">
        <v>1</v>
      </c>
      <c r="N2721" s="11" t="s">
        <v>8301</v>
      </c>
      <c r="O2721" s="14">
        <f t="shared" si="168"/>
        <v>109</v>
      </c>
      <c r="P2721" s="11">
        <f t="shared" si="169"/>
        <v>94.64</v>
      </c>
      <c r="Q2721" s="16" t="s">
        <v>8315</v>
      </c>
      <c r="R2721" s="11" t="s">
        <v>8355</v>
      </c>
      <c r="S2721" s="21">
        <f t="shared" si="170"/>
        <v>42418.031180555554</v>
      </c>
      <c r="T2721" s="21">
        <f t="shared" si="171"/>
        <v>42477.989513888882</v>
      </c>
    </row>
    <row r="2722" spans="1:20" ht="49" hidden="1" x14ac:dyDescent="0.25">
      <c r="A2722">
        <v>2720</v>
      </c>
      <c r="B2722" s="9" t="s">
        <v>2720</v>
      </c>
      <c r="C2722" s="3" t="s">
        <v>6830</v>
      </c>
      <c r="D2722" s="12">
        <v>25000</v>
      </c>
      <c r="E2722" s="13">
        <v>29531</v>
      </c>
      <c r="F2722" s="11" t="s">
        <v>8218</v>
      </c>
      <c r="G2722" s="11" t="s">
        <v>8223</v>
      </c>
      <c r="H2722" s="11" t="s">
        <v>8245</v>
      </c>
      <c r="I2722" s="11">
        <v>1478866253</v>
      </c>
      <c r="J2722" s="11">
        <v>1476270653</v>
      </c>
      <c r="K2722" s="11" t="b">
        <v>0</v>
      </c>
      <c r="L2722" s="11">
        <v>173</v>
      </c>
      <c r="M2722" s="11" t="b">
        <v>1</v>
      </c>
      <c r="N2722" s="11" t="s">
        <v>8301</v>
      </c>
      <c r="O2722" s="14">
        <f t="shared" si="168"/>
        <v>118</v>
      </c>
      <c r="P2722" s="11">
        <f t="shared" si="169"/>
        <v>170.7</v>
      </c>
      <c r="Q2722" s="16" t="s">
        <v>8315</v>
      </c>
      <c r="R2722" s="11" t="s">
        <v>8355</v>
      </c>
      <c r="S2722" s="21">
        <f t="shared" si="170"/>
        <v>42655.465891203698</v>
      </c>
      <c r="T2722" s="21">
        <f t="shared" si="171"/>
        <v>42685.507557870369</v>
      </c>
    </row>
    <row r="2723" spans="1:20" ht="49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 s="11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6" t="s">
        <v>8317</v>
      </c>
      <c r="R2723" s="11" t="s">
        <v>8347</v>
      </c>
      <c r="S2723" s="21">
        <f t="shared" si="170"/>
        <v>41493.543958333335</v>
      </c>
      <c r="T2723" s="21">
        <f t="shared" si="171"/>
        <v>41523.791666666664</v>
      </c>
    </row>
    <row r="2724" spans="1:20" ht="49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 s="11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6" t="s">
        <v>8317</v>
      </c>
      <c r="R2724" s="11" t="s">
        <v>8347</v>
      </c>
      <c r="S2724" s="21">
        <f t="shared" si="170"/>
        <v>42704.857094907406</v>
      </c>
      <c r="T2724" s="21">
        <f t="shared" si="171"/>
        <v>42764.857094907406</v>
      </c>
    </row>
    <row r="2725" spans="1:20" ht="49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 s="11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6" t="s">
        <v>8317</v>
      </c>
      <c r="R2725" s="11" t="s">
        <v>8347</v>
      </c>
      <c r="S2725" s="21">
        <f t="shared" si="170"/>
        <v>41944.83898148148</v>
      </c>
      <c r="T2725" s="21">
        <f t="shared" si="171"/>
        <v>42004.880648148144</v>
      </c>
    </row>
    <row r="2726" spans="1:20" ht="49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 s="11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6" t="s">
        <v>8317</v>
      </c>
      <c r="R2726" s="11" t="s">
        <v>8347</v>
      </c>
      <c r="S2726" s="21">
        <f t="shared" si="170"/>
        <v>42199.32707175926</v>
      </c>
      <c r="T2726" s="21">
        <f t="shared" si="171"/>
        <v>42231.32707175926</v>
      </c>
    </row>
    <row r="2727" spans="1:20" ht="33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 s="11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6" t="s">
        <v>8317</v>
      </c>
      <c r="R2727" s="11" t="s">
        <v>8347</v>
      </c>
      <c r="S2727" s="21">
        <f t="shared" si="170"/>
        <v>42745.744618055556</v>
      </c>
      <c r="T2727" s="21">
        <f t="shared" si="171"/>
        <v>42795.744618055556</v>
      </c>
    </row>
    <row r="2728" spans="1:20" ht="21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 s="11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6" t="s">
        <v>8317</v>
      </c>
      <c r="R2728" s="11" t="s">
        <v>8347</v>
      </c>
      <c r="S2728" s="21">
        <f t="shared" si="170"/>
        <v>42452.579988425925</v>
      </c>
      <c r="T2728" s="21">
        <f t="shared" si="171"/>
        <v>42482.579988425925</v>
      </c>
    </row>
    <row r="2729" spans="1:20" ht="49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 s="11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6" t="s">
        <v>8317</v>
      </c>
      <c r="R2729" s="11" t="s">
        <v>8347</v>
      </c>
      <c r="S2729" s="21">
        <f t="shared" si="170"/>
        <v>42198.676655092597</v>
      </c>
      <c r="T2729" s="21">
        <f t="shared" si="171"/>
        <v>42223.676655092597</v>
      </c>
    </row>
    <row r="2730" spans="1:20" ht="33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 s="11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6" t="s">
        <v>8317</v>
      </c>
      <c r="R2730" s="11" t="s">
        <v>8347</v>
      </c>
      <c r="S2730" s="21">
        <f t="shared" si="170"/>
        <v>42333.59993055556</v>
      </c>
      <c r="T2730" s="21">
        <f t="shared" si="171"/>
        <v>42368.59993055556</v>
      </c>
    </row>
    <row r="2731" spans="1:20" ht="33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 s="1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6" t="s">
        <v>8317</v>
      </c>
      <c r="R2731" s="11" t="s">
        <v>8347</v>
      </c>
      <c r="S2731" s="21">
        <f t="shared" si="170"/>
        <v>42095.240706018521</v>
      </c>
      <c r="T2731" s="21">
        <f t="shared" si="171"/>
        <v>42125.240706018521</v>
      </c>
    </row>
    <row r="2732" spans="1:20" ht="33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 s="11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6" t="s">
        <v>8317</v>
      </c>
      <c r="R2732" s="11" t="s">
        <v>8347</v>
      </c>
      <c r="S2732" s="21">
        <f t="shared" si="170"/>
        <v>41351.541377314818</v>
      </c>
      <c r="T2732" s="21">
        <f t="shared" si="171"/>
        <v>41386.541377314818</v>
      </c>
    </row>
    <row r="2733" spans="1:20" ht="49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 s="11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6" t="s">
        <v>8317</v>
      </c>
      <c r="R2733" s="11" t="s">
        <v>8347</v>
      </c>
      <c r="S2733" s="21">
        <f t="shared" si="170"/>
        <v>41872.525717592594</v>
      </c>
      <c r="T2733" s="21">
        <f t="shared" si="171"/>
        <v>41930.166666666664</v>
      </c>
    </row>
    <row r="2734" spans="1:20" ht="49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 s="11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6" t="s">
        <v>8317</v>
      </c>
      <c r="R2734" s="11" t="s">
        <v>8347</v>
      </c>
      <c r="S2734" s="21">
        <f t="shared" si="170"/>
        <v>41389.808194444442</v>
      </c>
      <c r="T2734" s="21">
        <f t="shared" si="171"/>
        <v>41422</v>
      </c>
    </row>
    <row r="2735" spans="1:20" ht="49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 s="11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6" t="s">
        <v>8317</v>
      </c>
      <c r="R2735" s="11" t="s">
        <v>8347</v>
      </c>
      <c r="S2735" s="21">
        <f t="shared" si="170"/>
        <v>42044.272847222222</v>
      </c>
      <c r="T2735" s="21">
        <f t="shared" si="171"/>
        <v>42104.231180555551</v>
      </c>
    </row>
    <row r="2736" spans="1:20" ht="49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 s="11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6" t="s">
        <v>8317</v>
      </c>
      <c r="R2736" s="11" t="s">
        <v>8347</v>
      </c>
      <c r="S2736" s="21">
        <f t="shared" si="170"/>
        <v>42626.668888888889</v>
      </c>
      <c r="T2736" s="21">
        <f t="shared" si="171"/>
        <v>42656.915972222225</v>
      </c>
    </row>
    <row r="2737" spans="1:20" ht="49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 s="11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6" t="s">
        <v>8317</v>
      </c>
      <c r="R2737" s="11" t="s">
        <v>8347</v>
      </c>
      <c r="S2737" s="21">
        <f t="shared" si="170"/>
        <v>41316.120949074073</v>
      </c>
      <c r="T2737" s="21">
        <f t="shared" si="171"/>
        <v>41346.833333333336</v>
      </c>
    </row>
    <row r="2738" spans="1:20" ht="6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 s="11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6" t="s">
        <v>8317</v>
      </c>
      <c r="R2738" s="11" t="s">
        <v>8347</v>
      </c>
      <c r="S2738" s="21">
        <f t="shared" si="170"/>
        <v>41722.666354166664</v>
      </c>
      <c r="T2738" s="21">
        <f t="shared" si="171"/>
        <v>41752.666354166664</v>
      </c>
    </row>
    <row r="2739" spans="1:20" ht="49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 s="11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6" t="s">
        <v>8317</v>
      </c>
      <c r="R2739" s="11" t="s">
        <v>8347</v>
      </c>
      <c r="S2739" s="21">
        <f t="shared" si="170"/>
        <v>41611.917673611111</v>
      </c>
      <c r="T2739" s="21">
        <f t="shared" si="171"/>
        <v>41654.791666666664</v>
      </c>
    </row>
    <row r="2740" spans="1:20" ht="49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 s="11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6" t="s">
        <v>8317</v>
      </c>
      <c r="R2740" s="11" t="s">
        <v>8347</v>
      </c>
      <c r="S2740" s="21">
        <f t="shared" si="170"/>
        <v>42620.143564814818</v>
      </c>
      <c r="T2740" s="21">
        <f t="shared" si="171"/>
        <v>42680.143564814818</v>
      </c>
    </row>
    <row r="2741" spans="1:20" ht="49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 s="1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6" t="s">
        <v>8317</v>
      </c>
      <c r="R2741" s="11" t="s">
        <v>8347</v>
      </c>
      <c r="S2741" s="21">
        <f t="shared" si="170"/>
        <v>41719.887928240743</v>
      </c>
      <c r="T2741" s="21">
        <f t="shared" si="171"/>
        <v>41764.887928240743</v>
      </c>
    </row>
    <row r="2742" spans="1:20" ht="33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 s="11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6" t="s">
        <v>8317</v>
      </c>
      <c r="R2742" s="11" t="s">
        <v>8347</v>
      </c>
      <c r="S2742" s="21">
        <f t="shared" si="170"/>
        <v>42045.031851851847</v>
      </c>
      <c r="T2742" s="21">
        <f t="shared" si="171"/>
        <v>42074.99018518519</v>
      </c>
    </row>
    <row r="2743" spans="1:20" ht="33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 s="11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6" t="s">
        <v>8320</v>
      </c>
      <c r="R2743" s="11" t="s">
        <v>8356</v>
      </c>
      <c r="S2743" s="21">
        <f t="shared" si="170"/>
        <v>41911.657430555555</v>
      </c>
      <c r="T2743" s="21">
        <f t="shared" si="171"/>
        <v>41932.088194444441</v>
      </c>
    </row>
    <row r="2744" spans="1:20" ht="49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 s="11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6" t="s">
        <v>8320</v>
      </c>
      <c r="R2744" s="11" t="s">
        <v>8356</v>
      </c>
      <c r="S2744" s="21">
        <f t="shared" si="170"/>
        <v>41030.719756944447</v>
      </c>
      <c r="T2744" s="21">
        <f t="shared" si="171"/>
        <v>41044.719756944447</v>
      </c>
    </row>
    <row r="2745" spans="1:20" ht="65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 s="11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6" t="s">
        <v>8320</v>
      </c>
      <c r="R2745" s="11" t="s">
        <v>8356</v>
      </c>
      <c r="S2745" s="21">
        <f t="shared" si="170"/>
        <v>42632.328784722224</v>
      </c>
      <c r="T2745" s="21">
        <f t="shared" si="171"/>
        <v>42662.328784722224</v>
      </c>
    </row>
    <row r="2746" spans="1:20" ht="49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 s="11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6" t="s">
        <v>8320</v>
      </c>
      <c r="R2746" s="11" t="s">
        <v>8356</v>
      </c>
      <c r="S2746" s="21">
        <f t="shared" si="170"/>
        <v>40938.062476851854</v>
      </c>
      <c r="T2746" s="21">
        <f t="shared" si="171"/>
        <v>40968.062476851854</v>
      </c>
    </row>
    <row r="2747" spans="1:20" ht="49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 s="11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6" t="s">
        <v>8320</v>
      </c>
      <c r="R2747" s="11" t="s">
        <v>8356</v>
      </c>
      <c r="S2747" s="21">
        <f t="shared" si="170"/>
        <v>41044.988055555557</v>
      </c>
      <c r="T2747" s="21">
        <f t="shared" si="171"/>
        <v>41104.988055555557</v>
      </c>
    </row>
    <row r="2748" spans="1:20" ht="49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 s="11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6" t="s">
        <v>8320</v>
      </c>
      <c r="R2748" s="11" t="s">
        <v>8356</v>
      </c>
      <c r="S2748" s="21">
        <f t="shared" si="170"/>
        <v>41850.781377314815</v>
      </c>
      <c r="T2748" s="21">
        <f t="shared" si="171"/>
        <v>41880.781377314815</v>
      </c>
    </row>
    <row r="2749" spans="1:20" ht="49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 s="11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6" t="s">
        <v>8320</v>
      </c>
      <c r="R2749" s="11" t="s">
        <v>8356</v>
      </c>
      <c r="S2749" s="21">
        <f t="shared" si="170"/>
        <v>41044.64811342593</v>
      </c>
      <c r="T2749" s="21">
        <f t="shared" si="171"/>
        <v>41076.131944444445</v>
      </c>
    </row>
    <row r="2750" spans="1:20" ht="33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 s="11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6" t="s">
        <v>8320</v>
      </c>
      <c r="R2750" s="11" t="s">
        <v>8356</v>
      </c>
      <c r="S2750" s="21">
        <f t="shared" si="170"/>
        <v>42585.7106712963</v>
      </c>
      <c r="T2750" s="21">
        <f t="shared" si="171"/>
        <v>42615.7106712963</v>
      </c>
    </row>
    <row r="2751" spans="1:20" ht="33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 s="1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6" t="s">
        <v>8320</v>
      </c>
      <c r="R2751" s="11" t="s">
        <v>8356</v>
      </c>
      <c r="S2751" s="21">
        <f t="shared" si="170"/>
        <v>42068.799039351856</v>
      </c>
      <c r="T2751" s="21">
        <f t="shared" si="171"/>
        <v>42098.757372685184</v>
      </c>
    </row>
    <row r="2752" spans="1:20" ht="49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 s="11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6" t="s">
        <v>8320</v>
      </c>
      <c r="R2752" s="11" t="s">
        <v>8356</v>
      </c>
      <c r="S2752" s="21">
        <f t="shared" si="170"/>
        <v>41078.899826388886</v>
      </c>
      <c r="T2752" s="21">
        <f t="shared" si="171"/>
        <v>41090.833333333336</v>
      </c>
    </row>
    <row r="2753" spans="1:20" ht="49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 s="11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6" t="s">
        <v>8320</v>
      </c>
      <c r="R2753" s="11" t="s">
        <v>8356</v>
      </c>
      <c r="S2753" s="21">
        <f t="shared" si="170"/>
        <v>41747.887060185189</v>
      </c>
      <c r="T2753" s="21">
        <f t="shared" si="171"/>
        <v>41807.887060185189</v>
      </c>
    </row>
    <row r="2754" spans="1:20" ht="49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 s="11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>
        <f t="shared" si="169"/>
        <v>39.29</v>
      </c>
      <c r="Q2754" s="16" t="s">
        <v>8320</v>
      </c>
      <c r="R2754" s="11" t="s">
        <v>8356</v>
      </c>
      <c r="S2754" s="21">
        <f t="shared" si="170"/>
        <v>40855.765092592592</v>
      </c>
      <c r="T2754" s="21">
        <f t="shared" si="171"/>
        <v>40895.765092592592</v>
      </c>
    </row>
    <row r="2755" spans="1:20" ht="49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 s="11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>
        <f t="shared" ref="P2755:P2818" si="173">IFERROR(ROUND(E2755/L2755,2),0)</f>
        <v>47.5</v>
      </c>
      <c r="Q2755" s="16" t="s">
        <v>8320</v>
      </c>
      <c r="R2755" s="11" t="s">
        <v>8356</v>
      </c>
      <c r="S2755" s="21">
        <f t="shared" ref="S2755:S2818" si="174">(((J2755/60)/60)/24)+DATE(1970,1,1)</f>
        <v>41117.900729166664</v>
      </c>
      <c r="T2755" s="21">
        <f t="shared" ref="T2755:T2818" si="175">(((I2755/60)/60)/24)+DATE(1970,1,1)</f>
        <v>41147.900729166664</v>
      </c>
    </row>
    <row r="2756" spans="1:20" ht="49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 s="11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6" t="s">
        <v>8320</v>
      </c>
      <c r="R2756" s="11" t="s">
        <v>8356</v>
      </c>
      <c r="S2756" s="21">
        <f t="shared" si="174"/>
        <v>41863.636006944449</v>
      </c>
      <c r="T2756" s="21">
        <f t="shared" si="175"/>
        <v>41893.636006944449</v>
      </c>
    </row>
    <row r="2757" spans="1:20" ht="33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 s="11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6" t="s">
        <v>8320</v>
      </c>
      <c r="R2757" s="11" t="s">
        <v>8356</v>
      </c>
      <c r="S2757" s="21">
        <f t="shared" si="174"/>
        <v>42072.790821759263</v>
      </c>
      <c r="T2757" s="21">
        <f t="shared" si="175"/>
        <v>42102.790821759263</v>
      </c>
    </row>
    <row r="2758" spans="1:20" ht="49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 s="11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6" t="s">
        <v>8320</v>
      </c>
      <c r="R2758" s="11" t="s">
        <v>8356</v>
      </c>
      <c r="S2758" s="21">
        <f t="shared" si="174"/>
        <v>41620.90047453704</v>
      </c>
      <c r="T2758" s="21">
        <f t="shared" si="175"/>
        <v>41650.90047453704</v>
      </c>
    </row>
    <row r="2759" spans="1:20" ht="33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 s="11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6" t="s">
        <v>8320</v>
      </c>
      <c r="R2759" s="11" t="s">
        <v>8356</v>
      </c>
      <c r="S2759" s="21">
        <f t="shared" si="174"/>
        <v>42573.65662037037</v>
      </c>
      <c r="T2759" s="21">
        <f t="shared" si="175"/>
        <v>42588.65662037037</v>
      </c>
    </row>
    <row r="2760" spans="1:20" ht="49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 s="11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6" t="s">
        <v>8320</v>
      </c>
      <c r="R2760" s="11" t="s">
        <v>8356</v>
      </c>
      <c r="S2760" s="21">
        <f t="shared" si="174"/>
        <v>42639.441932870366</v>
      </c>
      <c r="T2760" s="21">
        <f t="shared" si="175"/>
        <v>42653.441932870366</v>
      </c>
    </row>
    <row r="2761" spans="1:20" ht="49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 s="1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6" t="s">
        <v>8320</v>
      </c>
      <c r="R2761" s="11" t="s">
        <v>8356</v>
      </c>
      <c r="S2761" s="21">
        <f t="shared" si="174"/>
        <v>42524.36650462963</v>
      </c>
      <c r="T2761" s="21">
        <f t="shared" si="175"/>
        <v>42567.36650462963</v>
      </c>
    </row>
    <row r="2762" spans="1:20" ht="49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 s="11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6" t="s">
        <v>8320</v>
      </c>
      <c r="R2762" s="11" t="s">
        <v>8356</v>
      </c>
      <c r="S2762" s="21">
        <f t="shared" si="174"/>
        <v>41415.461319444446</v>
      </c>
      <c r="T2762" s="21">
        <f t="shared" si="175"/>
        <v>41445.461319444446</v>
      </c>
    </row>
    <row r="2763" spans="1:20" ht="33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 s="11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6" t="s">
        <v>8320</v>
      </c>
      <c r="R2763" s="11" t="s">
        <v>8356</v>
      </c>
      <c r="S2763" s="21">
        <f t="shared" si="174"/>
        <v>41247.063576388886</v>
      </c>
      <c r="T2763" s="21">
        <f t="shared" si="175"/>
        <v>41277.063576388886</v>
      </c>
    </row>
    <row r="2764" spans="1:20" ht="49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 s="11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6" t="s">
        <v>8320</v>
      </c>
      <c r="R2764" s="11" t="s">
        <v>8356</v>
      </c>
      <c r="S2764" s="21">
        <f t="shared" si="174"/>
        <v>40927.036979166667</v>
      </c>
      <c r="T2764" s="21">
        <f t="shared" si="175"/>
        <v>40986.995312500003</v>
      </c>
    </row>
    <row r="2765" spans="1:20" ht="33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 s="11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6" t="s">
        <v>8320</v>
      </c>
      <c r="R2765" s="11" t="s">
        <v>8356</v>
      </c>
      <c r="S2765" s="21">
        <f t="shared" si="174"/>
        <v>41373.579675925925</v>
      </c>
      <c r="T2765" s="21">
        <f t="shared" si="175"/>
        <v>41418.579675925925</v>
      </c>
    </row>
    <row r="2766" spans="1:20" ht="49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 s="11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6" t="s">
        <v>8320</v>
      </c>
      <c r="R2766" s="11" t="s">
        <v>8356</v>
      </c>
      <c r="S2766" s="21">
        <f t="shared" si="174"/>
        <v>41030.292025462964</v>
      </c>
      <c r="T2766" s="21">
        <f t="shared" si="175"/>
        <v>41059.791666666664</v>
      </c>
    </row>
    <row r="2767" spans="1:20" ht="49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 s="11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6" t="s">
        <v>8320</v>
      </c>
      <c r="R2767" s="11" t="s">
        <v>8356</v>
      </c>
      <c r="S2767" s="21">
        <f t="shared" si="174"/>
        <v>41194.579027777778</v>
      </c>
      <c r="T2767" s="21">
        <f t="shared" si="175"/>
        <v>41210.579027777778</v>
      </c>
    </row>
    <row r="2768" spans="1:20" ht="49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 s="11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6" t="s">
        <v>8320</v>
      </c>
      <c r="R2768" s="11" t="s">
        <v>8356</v>
      </c>
      <c r="S2768" s="21">
        <f t="shared" si="174"/>
        <v>40736.668032407404</v>
      </c>
      <c r="T2768" s="21">
        <f t="shared" si="175"/>
        <v>40766.668032407404</v>
      </c>
    </row>
    <row r="2769" spans="1:20" ht="49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 s="11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6" t="s">
        <v>8320</v>
      </c>
      <c r="R2769" s="11" t="s">
        <v>8356</v>
      </c>
      <c r="S2769" s="21">
        <f t="shared" si="174"/>
        <v>42172.958912037036</v>
      </c>
      <c r="T2769" s="21">
        <f t="shared" si="175"/>
        <v>42232.958912037036</v>
      </c>
    </row>
    <row r="2770" spans="1:20" ht="49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 s="11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6" t="s">
        <v>8320</v>
      </c>
      <c r="R2770" s="11" t="s">
        <v>8356</v>
      </c>
      <c r="S2770" s="21">
        <f t="shared" si="174"/>
        <v>40967.614849537036</v>
      </c>
      <c r="T2770" s="21">
        <f t="shared" si="175"/>
        <v>40997.573182870372</v>
      </c>
    </row>
    <row r="2771" spans="1:20" ht="49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 s="1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6" t="s">
        <v>8320</v>
      </c>
      <c r="R2771" s="11" t="s">
        <v>8356</v>
      </c>
      <c r="S2771" s="21">
        <f t="shared" si="174"/>
        <v>41745.826273148145</v>
      </c>
      <c r="T2771" s="21">
        <f t="shared" si="175"/>
        <v>41795.826273148145</v>
      </c>
    </row>
    <row r="2772" spans="1:20" ht="49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 s="11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6" t="s">
        <v>8320</v>
      </c>
      <c r="R2772" s="11" t="s">
        <v>8356</v>
      </c>
      <c r="S2772" s="21">
        <f t="shared" si="174"/>
        <v>41686.705208333333</v>
      </c>
      <c r="T2772" s="21">
        <f t="shared" si="175"/>
        <v>41716.663541666669</v>
      </c>
    </row>
    <row r="2773" spans="1:20" ht="49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 s="11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6" t="s">
        <v>8320</v>
      </c>
      <c r="R2773" s="11" t="s">
        <v>8356</v>
      </c>
      <c r="S2773" s="21">
        <f t="shared" si="174"/>
        <v>41257.531712962962</v>
      </c>
      <c r="T2773" s="21">
        <f t="shared" si="175"/>
        <v>41306.708333333336</v>
      </c>
    </row>
    <row r="2774" spans="1:20" ht="49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 s="11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6" t="s">
        <v>8320</v>
      </c>
      <c r="R2774" s="11" t="s">
        <v>8356</v>
      </c>
      <c r="S2774" s="21">
        <f t="shared" si="174"/>
        <v>41537.869143518517</v>
      </c>
      <c r="T2774" s="21">
        <f t="shared" si="175"/>
        <v>41552.869143518517</v>
      </c>
    </row>
    <row r="2775" spans="1:20" ht="49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 s="11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6" t="s">
        <v>8320</v>
      </c>
      <c r="R2775" s="11" t="s">
        <v>8356</v>
      </c>
      <c r="S2775" s="21">
        <f t="shared" si="174"/>
        <v>42474.86482638889</v>
      </c>
      <c r="T2775" s="21">
        <f t="shared" si="175"/>
        <v>42484.86482638889</v>
      </c>
    </row>
    <row r="2776" spans="1:20" ht="49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 s="11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6" t="s">
        <v>8320</v>
      </c>
      <c r="R2776" s="11" t="s">
        <v>8356</v>
      </c>
      <c r="S2776" s="21">
        <f t="shared" si="174"/>
        <v>41311.126481481479</v>
      </c>
      <c r="T2776" s="21">
        <f t="shared" si="175"/>
        <v>41341.126481481479</v>
      </c>
    </row>
    <row r="2777" spans="1:20" ht="49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 s="11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6" t="s">
        <v>8320</v>
      </c>
      <c r="R2777" s="11" t="s">
        <v>8356</v>
      </c>
      <c r="S2777" s="21">
        <f t="shared" si="174"/>
        <v>40863.013356481482</v>
      </c>
      <c r="T2777" s="21">
        <f t="shared" si="175"/>
        <v>40893.013356481482</v>
      </c>
    </row>
    <row r="2778" spans="1:20" ht="49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 s="11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6" t="s">
        <v>8320</v>
      </c>
      <c r="R2778" s="11" t="s">
        <v>8356</v>
      </c>
      <c r="S2778" s="21">
        <f t="shared" si="174"/>
        <v>42136.297175925924</v>
      </c>
      <c r="T2778" s="21">
        <f t="shared" si="175"/>
        <v>42167.297175925924</v>
      </c>
    </row>
    <row r="2779" spans="1:20" ht="49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 s="11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6" t="s">
        <v>8320</v>
      </c>
      <c r="R2779" s="11" t="s">
        <v>8356</v>
      </c>
      <c r="S2779" s="21">
        <f t="shared" si="174"/>
        <v>42172.669027777782</v>
      </c>
      <c r="T2779" s="21">
        <f t="shared" si="175"/>
        <v>42202.669027777782</v>
      </c>
    </row>
    <row r="2780" spans="1:20" ht="65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 s="11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6" t="s">
        <v>8320</v>
      </c>
      <c r="R2780" s="11" t="s">
        <v>8356</v>
      </c>
      <c r="S2780" s="21">
        <f t="shared" si="174"/>
        <v>41846.978078703702</v>
      </c>
      <c r="T2780" s="21">
        <f t="shared" si="175"/>
        <v>41876.978078703702</v>
      </c>
    </row>
    <row r="2781" spans="1:20" ht="49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 s="1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6" t="s">
        <v>8320</v>
      </c>
      <c r="R2781" s="11" t="s">
        <v>8356</v>
      </c>
      <c r="S2781" s="21">
        <f t="shared" si="174"/>
        <v>42300.585891203707</v>
      </c>
      <c r="T2781" s="21">
        <f t="shared" si="175"/>
        <v>42330.627557870372</v>
      </c>
    </row>
    <row r="2782" spans="1:20" ht="33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 s="11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6" t="s">
        <v>8320</v>
      </c>
      <c r="R2782" s="11" t="s">
        <v>8356</v>
      </c>
      <c r="S2782" s="21">
        <f t="shared" si="174"/>
        <v>42774.447777777779</v>
      </c>
      <c r="T2782" s="21">
        <f t="shared" si="175"/>
        <v>42804.447777777779</v>
      </c>
    </row>
    <row r="2783" spans="1:20" ht="33" hidden="1" x14ac:dyDescent="0.25">
      <c r="A2783">
        <v>2781</v>
      </c>
      <c r="B2783" s="9" t="s">
        <v>2781</v>
      </c>
      <c r="C2783" s="3" t="s">
        <v>6891</v>
      </c>
      <c r="D2783" s="12">
        <v>1250</v>
      </c>
      <c r="E2783" s="13">
        <v>1316</v>
      </c>
      <c r="F2783" s="11" t="s">
        <v>8218</v>
      </c>
      <c r="G2783" s="11" t="s">
        <v>8223</v>
      </c>
      <c r="H2783" s="11" t="s">
        <v>8245</v>
      </c>
      <c r="I2783" s="11">
        <v>1423724400</v>
      </c>
      <c r="J2783" s="11">
        <v>1421274954</v>
      </c>
      <c r="K2783" s="11" t="b">
        <v>0</v>
      </c>
      <c r="L2783" s="11">
        <v>28</v>
      </c>
      <c r="M2783" s="11" t="b">
        <v>1</v>
      </c>
      <c r="N2783" s="11" t="s">
        <v>8269</v>
      </c>
      <c r="O2783" s="14">
        <f t="shared" si="172"/>
        <v>105</v>
      </c>
      <c r="P2783" s="11">
        <f t="shared" si="173"/>
        <v>47</v>
      </c>
      <c r="Q2783" s="16" t="s">
        <v>8315</v>
      </c>
      <c r="R2783" s="11" t="s">
        <v>8316</v>
      </c>
      <c r="S2783" s="21">
        <f t="shared" si="174"/>
        <v>42018.94159722222</v>
      </c>
      <c r="T2783" s="21">
        <f t="shared" si="175"/>
        <v>42047.291666666672</v>
      </c>
    </row>
    <row r="2784" spans="1:20" ht="33" hidden="1" x14ac:dyDescent="0.25">
      <c r="A2784">
        <v>2782</v>
      </c>
      <c r="B2784" s="9" t="s">
        <v>2782</v>
      </c>
      <c r="C2784" s="3" t="s">
        <v>6892</v>
      </c>
      <c r="D2784" s="12">
        <v>1000</v>
      </c>
      <c r="E2784" s="13">
        <v>1200</v>
      </c>
      <c r="F2784" s="11" t="s">
        <v>8218</v>
      </c>
      <c r="G2784" s="11" t="s">
        <v>8223</v>
      </c>
      <c r="H2784" s="11" t="s">
        <v>8245</v>
      </c>
      <c r="I2784" s="11">
        <v>1424149140</v>
      </c>
      <c r="J2784" s="11">
        <v>1421964718</v>
      </c>
      <c r="K2784" s="11" t="b">
        <v>0</v>
      </c>
      <c r="L2784" s="11">
        <v>18</v>
      </c>
      <c r="M2784" s="11" t="b">
        <v>1</v>
      </c>
      <c r="N2784" s="11" t="s">
        <v>8269</v>
      </c>
      <c r="O2784" s="14">
        <f t="shared" si="172"/>
        <v>120</v>
      </c>
      <c r="P2784" s="11">
        <f t="shared" si="173"/>
        <v>66.67</v>
      </c>
      <c r="Q2784" s="16" t="s">
        <v>8315</v>
      </c>
      <c r="R2784" s="11" t="s">
        <v>8316</v>
      </c>
      <c r="S2784" s="21">
        <f t="shared" si="174"/>
        <v>42026.924976851849</v>
      </c>
      <c r="T2784" s="21">
        <f t="shared" si="175"/>
        <v>42052.207638888889</v>
      </c>
    </row>
    <row r="2785" spans="1:20" ht="49" hidden="1" x14ac:dyDescent="0.25">
      <c r="A2785">
        <v>2783</v>
      </c>
      <c r="B2785" s="9" t="s">
        <v>2783</v>
      </c>
      <c r="C2785" s="3" t="s">
        <v>6893</v>
      </c>
      <c r="D2785" s="12">
        <v>1000</v>
      </c>
      <c r="E2785" s="13">
        <v>1145</v>
      </c>
      <c r="F2785" s="11" t="s">
        <v>8218</v>
      </c>
      <c r="G2785" s="11" t="s">
        <v>8224</v>
      </c>
      <c r="H2785" s="11" t="s">
        <v>8246</v>
      </c>
      <c r="I2785" s="11">
        <v>1429793446</v>
      </c>
      <c r="J2785" s="11">
        <v>1428583846</v>
      </c>
      <c r="K2785" s="11" t="b">
        <v>0</v>
      </c>
      <c r="L2785" s="11">
        <v>61</v>
      </c>
      <c r="M2785" s="11" t="b">
        <v>1</v>
      </c>
      <c r="N2785" s="11" t="s">
        <v>8269</v>
      </c>
      <c r="O2785" s="14">
        <f t="shared" si="172"/>
        <v>115</v>
      </c>
      <c r="P2785" s="11">
        <f t="shared" si="173"/>
        <v>18.77</v>
      </c>
      <c r="Q2785" s="16" t="s">
        <v>8315</v>
      </c>
      <c r="R2785" s="11" t="s">
        <v>8316</v>
      </c>
      <c r="S2785" s="21">
        <f t="shared" si="174"/>
        <v>42103.535254629634</v>
      </c>
      <c r="T2785" s="21">
        <f t="shared" si="175"/>
        <v>42117.535254629634</v>
      </c>
    </row>
    <row r="2786" spans="1:20" ht="49" hidden="1" x14ac:dyDescent="0.25">
      <c r="A2786">
        <v>2784</v>
      </c>
      <c r="B2786" s="9" t="s">
        <v>2784</v>
      </c>
      <c r="C2786" s="3" t="s">
        <v>6894</v>
      </c>
      <c r="D2786" s="12">
        <v>6000</v>
      </c>
      <c r="E2786" s="13">
        <v>7140</v>
      </c>
      <c r="F2786" s="11" t="s">
        <v>8218</v>
      </c>
      <c r="G2786" s="11" t="s">
        <v>8223</v>
      </c>
      <c r="H2786" s="11" t="s">
        <v>8245</v>
      </c>
      <c r="I2786" s="11">
        <v>1414608843</v>
      </c>
      <c r="J2786" s="11">
        <v>1412794443</v>
      </c>
      <c r="K2786" s="11" t="b">
        <v>0</v>
      </c>
      <c r="L2786" s="11">
        <v>108</v>
      </c>
      <c r="M2786" s="11" t="b">
        <v>1</v>
      </c>
      <c r="N2786" s="11" t="s">
        <v>8269</v>
      </c>
      <c r="O2786" s="14">
        <f t="shared" si="172"/>
        <v>119</v>
      </c>
      <c r="P2786" s="11">
        <f t="shared" si="173"/>
        <v>66.11</v>
      </c>
      <c r="Q2786" s="16" t="s">
        <v>8315</v>
      </c>
      <c r="R2786" s="11" t="s">
        <v>8316</v>
      </c>
      <c r="S2786" s="21">
        <f t="shared" si="174"/>
        <v>41920.787534722222</v>
      </c>
      <c r="T2786" s="21">
        <f t="shared" si="175"/>
        <v>41941.787534722222</v>
      </c>
    </row>
    <row r="2787" spans="1:20" ht="49" hidden="1" x14ac:dyDescent="0.25">
      <c r="A2787">
        <v>2785</v>
      </c>
      <c r="B2787" s="9" t="s">
        <v>2785</v>
      </c>
      <c r="C2787" s="3" t="s">
        <v>6895</v>
      </c>
      <c r="D2787" s="12">
        <v>5000</v>
      </c>
      <c r="E2787" s="13">
        <v>5234</v>
      </c>
      <c r="F2787" s="11" t="s">
        <v>8218</v>
      </c>
      <c r="G2787" s="11" t="s">
        <v>8223</v>
      </c>
      <c r="H2787" s="11" t="s">
        <v>8245</v>
      </c>
      <c r="I2787" s="11">
        <v>1470430800</v>
      </c>
      <c r="J2787" s="11">
        <v>1467865967</v>
      </c>
      <c r="K2787" s="11" t="b">
        <v>0</v>
      </c>
      <c r="L2787" s="11">
        <v>142</v>
      </c>
      <c r="M2787" s="11" t="b">
        <v>1</v>
      </c>
      <c r="N2787" s="11" t="s">
        <v>8269</v>
      </c>
      <c r="O2787" s="14">
        <f t="shared" si="172"/>
        <v>105</v>
      </c>
      <c r="P2787" s="11">
        <f t="shared" si="173"/>
        <v>36.86</v>
      </c>
      <c r="Q2787" s="16" t="s">
        <v>8315</v>
      </c>
      <c r="R2787" s="11" t="s">
        <v>8316</v>
      </c>
      <c r="S2787" s="21">
        <f t="shared" si="174"/>
        <v>42558.189432870371</v>
      </c>
      <c r="T2787" s="21">
        <f t="shared" si="175"/>
        <v>42587.875</v>
      </c>
    </row>
    <row r="2788" spans="1:20" ht="33" hidden="1" x14ac:dyDescent="0.25">
      <c r="A2788">
        <v>2786</v>
      </c>
      <c r="B2788" s="9" t="s">
        <v>2786</v>
      </c>
      <c r="C2788" s="3" t="s">
        <v>6896</v>
      </c>
      <c r="D2788" s="12">
        <v>2500</v>
      </c>
      <c r="E2788" s="13">
        <v>2946</v>
      </c>
      <c r="F2788" s="11" t="s">
        <v>8218</v>
      </c>
      <c r="G2788" s="11" t="s">
        <v>8224</v>
      </c>
      <c r="H2788" s="11" t="s">
        <v>8246</v>
      </c>
      <c r="I2788" s="11">
        <v>1404913180</v>
      </c>
      <c r="J2788" s="11">
        <v>1403703580</v>
      </c>
      <c r="K2788" s="11" t="b">
        <v>0</v>
      </c>
      <c r="L2788" s="11">
        <v>74</v>
      </c>
      <c r="M2788" s="11" t="b">
        <v>1</v>
      </c>
      <c r="N2788" s="11" t="s">
        <v>8269</v>
      </c>
      <c r="O2788" s="14">
        <f t="shared" si="172"/>
        <v>118</v>
      </c>
      <c r="P2788" s="11">
        <f t="shared" si="173"/>
        <v>39.81</v>
      </c>
      <c r="Q2788" s="16" t="s">
        <v>8315</v>
      </c>
      <c r="R2788" s="11" t="s">
        <v>8316</v>
      </c>
      <c r="S2788" s="21">
        <f t="shared" si="174"/>
        <v>41815.569212962961</v>
      </c>
      <c r="T2788" s="21">
        <f t="shared" si="175"/>
        <v>41829.569212962961</v>
      </c>
    </row>
    <row r="2789" spans="1:20" ht="49" hidden="1" x14ac:dyDescent="0.25">
      <c r="A2789">
        <v>2787</v>
      </c>
      <c r="B2789" s="9" t="s">
        <v>2787</v>
      </c>
      <c r="C2789" s="3" t="s">
        <v>6897</v>
      </c>
      <c r="D2789" s="12">
        <v>1000</v>
      </c>
      <c r="E2789" s="13">
        <v>1197</v>
      </c>
      <c r="F2789" s="11" t="s">
        <v>8218</v>
      </c>
      <c r="G2789" s="11" t="s">
        <v>8223</v>
      </c>
      <c r="H2789" s="11" t="s">
        <v>8245</v>
      </c>
      <c r="I2789" s="11">
        <v>1405658752</v>
      </c>
      <c r="J2789" s="11">
        <v>1403066752</v>
      </c>
      <c r="K2789" s="11" t="b">
        <v>0</v>
      </c>
      <c r="L2789" s="11">
        <v>38</v>
      </c>
      <c r="M2789" s="11" t="b">
        <v>1</v>
      </c>
      <c r="N2789" s="11" t="s">
        <v>8269</v>
      </c>
      <c r="O2789" s="14">
        <f t="shared" si="172"/>
        <v>120</v>
      </c>
      <c r="P2789" s="11">
        <f t="shared" si="173"/>
        <v>31.5</v>
      </c>
      <c r="Q2789" s="16" t="s">
        <v>8315</v>
      </c>
      <c r="R2789" s="11" t="s">
        <v>8316</v>
      </c>
      <c r="S2789" s="21">
        <f t="shared" si="174"/>
        <v>41808.198518518519</v>
      </c>
      <c r="T2789" s="21">
        <f t="shared" si="175"/>
        <v>41838.198518518519</v>
      </c>
    </row>
    <row r="2790" spans="1:20" ht="33" hidden="1" x14ac:dyDescent="0.25">
      <c r="A2790">
        <v>2788</v>
      </c>
      <c r="B2790" s="9" t="s">
        <v>2788</v>
      </c>
      <c r="C2790" s="3" t="s">
        <v>6898</v>
      </c>
      <c r="D2790" s="12">
        <v>2000</v>
      </c>
      <c r="E2790" s="13">
        <v>2050</v>
      </c>
      <c r="F2790" s="11" t="s">
        <v>8218</v>
      </c>
      <c r="G2790" s="11" t="s">
        <v>8223</v>
      </c>
      <c r="H2790" s="11" t="s">
        <v>8245</v>
      </c>
      <c r="I2790" s="11">
        <v>1469811043</v>
      </c>
      <c r="J2790" s="11">
        <v>1467219043</v>
      </c>
      <c r="K2790" s="11" t="b">
        <v>0</v>
      </c>
      <c r="L2790" s="11">
        <v>20</v>
      </c>
      <c r="M2790" s="11" t="b">
        <v>1</v>
      </c>
      <c r="N2790" s="11" t="s">
        <v>8269</v>
      </c>
      <c r="O2790" s="14">
        <f t="shared" si="172"/>
        <v>103</v>
      </c>
      <c r="P2790" s="11">
        <f t="shared" si="173"/>
        <v>102.5</v>
      </c>
      <c r="Q2790" s="16" t="s">
        <v>8315</v>
      </c>
      <c r="R2790" s="11" t="s">
        <v>8316</v>
      </c>
      <c r="S2790" s="21">
        <f t="shared" si="174"/>
        <v>42550.701886574068</v>
      </c>
      <c r="T2790" s="21">
        <f t="shared" si="175"/>
        <v>42580.701886574068</v>
      </c>
    </row>
    <row r="2791" spans="1:20" ht="33" hidden="1" x14ac:dyDescent="0.25">
      <c r="A2791">
        <v>2789</v>
      </c>
      <c r="B2791" s="9" t="s">
        <v>2789</v>
      </c>
      <c r="C2791" s="3" t="s">
        <v>6899</v>
      </c>
      <c r="D2791" s="12">
        <v>3000</v>
      </c>
      <c r="E2791" s="13">
        <v>3035</v>
      </c>
      <c r="F2791" s="11" t="s">
        <v>8218</v>
      </c>
      <c r="G2791" s="11" t="s">
        <v>8223</v>
      </c>
      <c r="H2791" s="11" t="s">
        <v>8245</v>
      </c>
      <c r="I2791" s="11">
        <v>1426132800</v>
      </c>
      <c r="J2791" s="11">
        <v>1424477934</v>
      </c>
      <c r="K2791" s="11" t="b">
        <v>0</v>
      </c>
      <c r="L2791" s="11">
        <v>24</v>
      </c>
      <c r="M2791" s="11" t="b">
        <v>1</v>
      </c>
      <c r="N2791" s="11" t="s">
        <v>8269</v>
      </c>
      <c r="O2791" s="14">
        <f t="shared" si="172"/>
        <v>101</v>
      </c>
      <c r="P2791" s="11">
        <f t="shared" si="173"/>
        <v>126.46</v>
      </c>
      <c r="Q2791" s="16" t="s">
        <v>8315</v>
      </c>
      <c r="R2791" s="11" t="s">
        <v>8316</v>
      </c>
      <c r="S2791" s="21">
        <f t="shared" si="174"/>
        <v>42056.013124999998</v>
      </c>
      <c r="T2791" s="21">
        <f t="shared" si="175"/>
        <v>42075.166666666672</v>
      </c>
    </row>
    <row r="2792" spans="1:20" ht="49" hidden="1" x14ac:dyDescent="0.25">
      <c r="A2792">
        <v>2790</v>
      </c>
      <c r="B2792" s="9" t="s">
        <v>2790</v>
      </c>
      <c r="C2792" s="3" t="s">
        <v>6900</v>
      </c>
      <c r="D2792" s="12">
        <v>3000</v>
      </c>
      <c r="E2792" s="13">
        <v>3160</v>
      </c>
      <c r="F2792" s="11" t="s">
        <v>8218</v>
      </c>
      <c r="G2792" s="11" t="s">
        <v>8223</v>
      </c>
      <c r="H2792" s="11" t="s">
        <v>8245</v>
      </c>
      <c r="I2792" s="11">
        <v>1423693903</v>
      </c>
      <c r="J2792" s="11">
        <v>1421101903</v>
      </c>
      <c r="K2792" s="11" t="b">
        <v>0</v>
      </c>
      <c r="L2792" s="11">
        <v>66</v>
      </c>
      <c r="M2792" s="11" t="b">
        <v>1</v>
      </c>
      <c r="N2792" s="11" t="s">
        <v>8269</v>
      </c>
      <c r="O2792" s="14">
        <f t="shared" si="172"/>
        <v>105</v>
      </c>
      <c r="P2792" s="11">
        <f t="shared" si="173"/>
        <v>47.88</v>
      </c>
      <c r="Q2792" s="16" t="s">
        <v>8315</v>
      </c>
      <c r="R2792" s="11" t="s">
        <v>8316</v>
      </c>
      <c r="S2792" s="21">
        <f t="shared" si="174"/>
        <v>42016.938692129625</v>
      </c>
      <c r="T2792" s="21">
        <f t="shared" si="175"/>
        <v>42046.938692129625</v>
      </c>
    </row>
    <row r="2793" spans="1:20" ht="49" hidden="1" x14ac:dyDescent="0.25">
      <c r="A2793">
        <v>2791</v>
      </c>
      <c r="B2793" s="9" t="s">
        <v>2791</v>
      </c>
      <c r="C2793" s="3" t="s">
        <v>6901</v>
      </c>
      <c r="D2793" s="12">
        <v>2000</v>
      </c>
      <c r="E2793" s="13">
        <v>2050</v>
      </c>
      <c r="F2793" s="11" t="s">
        <v>8218</v>
      </c>
      <c r="G2793" s="11" t="s">
        <v>8223</v>
      </c>
      <c r="H2793" s="11" t="s">
        <v>8245</v>
      </c>
      <c r="I2793" s="11">
        <v>1473393600</v>
      </c>
      <c r="J2793" s="11">
        <v>1470778559</v>
      </c>
      <c r="K2793" s="11" t="b">
        <v>0</v>
      </c>
      <c r="L2793" s="11">
        <v>28</v>
      </c>
      <c r="M2793" s="11" t="b">
        <v>1</v>
      </c>
      <c r="N2793" s="11" t="s">
        <v>8269</v>
      </c>
      <c r="O2793" s="14">
        <f t="shared" si="172"/>
        <v>103</v>
      </c>
      <c r="P2793" s="11">
        <f t="shared" si="173"/>
        <v>73.209999999999994</v>
      </c>
      <c r="Q2793" s="16" t="s">
        <v>8315</v>
      </c>
      <c r="R2793" s="11" t="s">
        <v>8316</v>
      </c>
      <c r="S2793" s="21">
        <f t="shared" si="174"/>
        <v>42591.899988425925</v>
      </c>
      <c r="T2793" s="21">
        <f t="shared" si="175"/>
        <v>42622.166666666672</v>
      </c>
    </row>
    <row r="2794" spans="1:20" ht="49" hidden="1" x14ac:dyDescent="0.25">
      <c r="A2794">
        <v>2792</v>
      </c>
      <c r="B2794" s="9" t="s">
        <v>2792</v>
      </c>
      <c r="C2794" s="3" t="s">
        <v>6902</v>
      </c>
      <c r="D2794" s="12">
        <v>2000</v>
      </c>
      <c r="E2794" s="13">
        <v>2152</v>
      </c>
      <c r="F2794" s="11" t="s">
        <v>8218</v>
      </c>
      <c r="G2794" s="11" t="s">
        <v>8223</v>
      </c>
      <c r="H2794" s="11" t="s">
        <v>8245</v>
      </c>
      <c r="I2794" s="11">
        <v>1439357559</v>
      </c>
      <c r="J2794" s="11">
        <v>1435469559</v>
      </c>
      <c r="K2794" s="11" t="b">
        <v>0</v>
      </c>
      <c r="L2794" s="11">
        <v>24</v>
      </c>
      <c r="M2794" s="11" t="b">
        <v>1</v>
      </c>
      <c r="N2794" s="11" t="s">
        <v>8269</v>
      </c>
      <c r="O2794" s="14">
        <f t="shared" si="172"/>
        <v>108</v>
      </c>
      <c r="P2794" s="11">
        <f t="shared" si="173"/>
        <v>89.67</v>
      </c>
      <c r="Q2794" s="16" t="s">
        <v>8315</v>
      </c>
      <c r="R2794" s="11" t="s">
        <v>8316</v>
      </c>
      <c r="S2794" s="21">
        <f t="shared" si="174"/>
        <v>42183.231006944443</v>
      </c>
      <c r="T2794" s="21">
        <f t="shared" si="175"/>
        <v>42228.231006944443</v>
      </c>
    </row>
    <row r="2795" spans="1:20" ht="65" hidden="1" x14ac:dyDescent="0.25">
      <c r="A2795">
        <v>2793</v>
      </c>
      <c r="B2795" s="9" t="s">
        <v>2793</v>
      </c>
      <c r="C2795" s="3" t="s">
        <v>6903</v>
      </c>
      <c r="D2795" s="12">
        <v>10000</v>
      </c>
      <c r="E2795" s="13">
        <v>11056.75</v>
      </c>
      <c r="F2795" s="11" t="s">
        <v>8218</v>
      </c>
      <c r="G2795" s="11" t="s">
        <v>8225</v>
      </c>
      <c r="H2795" s="11" t="s">
        <v>8247</v>
      </c>
      <c r="I2795" s="11">
        <v>1437473005</v>
      </c>
      <c r="J2795" s="11">
        <v>1434881005</v>
      </c>
      <c r="K2795" s="11" t="b">
        <v>0</v>
      </c>
      <c r="L2795" s="11">
        <v>73</v>
      </c>
      <c r="M2795" s="11" t="b">
        <v>1</v>
      </c>
      <c r="N2795" s="11" t="s">
        <v>8269</v>
      </c>
      <c r="O2795" s="14">
        <f t="shared" si="172"/>
        <v>111</v>
      </c>
      <c r="P2795" s="11">
        <f t="shared" si="173"/>
        <v>151.46</v>
      </c>
      <c r="Q2795" s="16" t="s">
        <v>8315</v>
      </c>
      <c r="R2795" s="11" t="s">
        <v>8316</v>
      </c>
      <c r="S2795" s="21">
        <f t="shared" si="174"/>
        <v>42176.419039351851</v>
      </c>
      <c r="T2795" s="21">
        <f t="shared" si="175"/>
        <v>42206.419039351851</v>
      </c>
    </row>
    <row r="2796" spans="1:20" ht="49" hidden="1" x14ac:dyDescent="0.25">
      <c r="A2796">
        <v>2794</v>
      </c>
      <c r="B2796" s="9" t="s">
        <v>2794</v>
      </c>
      <c r="C2796" s="3" t="s">
        <v>6904</v>
      </c>
      <c r="D2796" s="12">
        <v>50</v>
      </c>
      <c r="E2796" s="13">
        <v>75</v>
      </c>
      <c r="F2796" s="11" t="s">
        <v>8218</v>
      </c>
      <c r="G2796" s="11" t="s">
        <v>8224</v>
      </c>
      <c r="H2796" s="11" t="s">
        <v>8246</v>
      </c>
      <c r="I2796" s="11">
        <v>1457031600</v>
      </c>
      <c r="J2796" s="11">
        <v>1455640559</v>
      </c>
      <c r="K2796" s="11" t="b">
        <v>0</v>
      </c>
      <c r="L2796" s="11">
        <v>3</v>
      </c>
      <c r="M2796" s="11" t="b">
        <v>1</v>
      </c>
      <c r="N2796" s="11" t="s">
        <v>8269</v>
      </c>
      <c r="O2796" s="14">
        <f t="shared" si="172"/>
        <v>150</v>
      </c>
      <c r="P2796" s="11">
        <f t="shared" si="173"/>
        <v>25</v>
      </c>
      <c r="Q2796" s="16" t="s">
        <v>8315</v>
      </c>
      <c r="R2796" s="11" t="s">
        <v>8316</v>
      </c>
      <c r="S2796" s="21">
        <f t="shared" si="174"/>
        <v>42416.691655092596</v>
      </c>
      <c r="T2796" s="21">
        <f t="shared" si="175"/>
        <v>42432.791666666672</v>
      </c>
    </row>
    <row r="2797" spans="1:20" ht="49" hidden="1" x14ac:dyDescent="0.25">
      <c r="A2797">
        <v>2795</v>
      </c>
      <c r="B2797" s="9" t="s">
        <v>2795</v>
      </c>
      <c r="C2797" s="3" t="s">
        <v>6905</v>
      </c>
      <c r="D2797" s="12">
        <v>700</v>
      </c>
      <c r="E2797" s="13">
        <v>730</v>
      </c>
      <c r="F2797" s="11" t="s">
        <v>8218</v>
      </c>
      <c r="G2797" s="11" t="s">
        <v>8223</v>
      </c>
      <c r="H2797" s="11" t="s">
        <v>8245</v>
      </c>
      <c r="I2797" s="11">
        <v>1402095600</v>
      </c>
      <c r="J2797" s="11">
        <v>1400675841</v>
      </c>
      <c r="K2797" s="11" t="b">
        <v>0</v>
      </c>
      <c r="L2797" s="11">
        <v>20</v>
      </c>
      <c r="M2797" s="11" t="b">
        <v>1</v>
      </c>
      <c r="N2797" s="11" t="s">
        <v>8269</v>
      </c>
      <c r="O2797" s="14">
        <f t="shared" si="172"/>
        <v>104</v>
      </c>
      <c r="P2797" s="11">
        <f t="shared" si="173"/>
        <v>36.5</v>
      </c>
      <c r="Q2797" s="16" t="s">
        <v>8315</v>
      </c>
      <c r="R2797" s="11" t="s">
        <v>8316</v>
      </c>
      <c r="S2797" s="21">
        <f t="shared" si="174"/>
        <v>41780.525937500002</v>
      </c>
      <c r="T2797" s="21">
        <f t="shared" si="175"/>
        <v>41796.958333333336</v>
      </c>
    </row>
    <row r="2798" spans="1:20" ht="49" hidden="1" x14ac:dyDescent="0.25">
      <c r="A2798">
        <v>2796</v>
      </c>
      <c r="B2798" s="9" t="s">
        <v>2796</v>
      </c>
      <c r="C2798" s="3" t="s">
        <v>6906</v>
      </c>
      <c r="D2798" s="12">
        <v>800</v>
      </c>
      <c r="E2798" s="13">
        <v>924</v>
      </c>
      <c r="F2798" s="11" t="s">
        <v>8218</v>
      </c>
      <c r="G2798" s="11" t="s">
        <v>8224</v>
      </c>
      <c r="H2798" s="11" t="s">
        <v>8246</v>
      </c>
      <c r="I2798" s="11">
        <v>1404564028</v>
      </c>
      <c r="J2798" s="11">
        <v>1401972028</v>
      </c>
      <c r="K2798" s="11" t="b">
        <v>0</v>
      </c>
      <c r="L2798" s="11">
        <v>21</v>
      </c>
      <c r="M2798" s="11" t="b">
        <v>1</v>
      </c>
      <c r="N2798" s="11" t="s">
        <v>8269</v>
      </c>
      <c r="O2798" s="14">
        <f t="shared" si="172"/>
        <v>116</v>
      </c>
      <c r="P2798" s="11">
        <f t="shared" si="173"/>
        <v>44</v>
      </c>
      <c r="Q2798" s="16" t="s">
        <v>8315</v>
      </c>
      <c r="R2798" s="11" t="s">
        <v>8316</v>
      </c>
      <c r="S2798" s="21">
        <f t="shared" si="174"/>
        <v>41795.528101851851</v>
      </c>
      <c r="T2798" s="21">
        <f t="shared" si="175"/>
        <v>41825.528101851851</v>
      </c>
    </row>
    <row r="2799" spans="1:20" ht="49" hidden="1" x14ac:dyDescent="0.25">
      <c r="A2799">
        <v>2797</v>
      </c>
      <c r="B2799" s="9" t="s">
        <v>2797</v>
      </c>
      <c r="C2799" s="3" t="s">
        <v>6907</v>
      </c>
      <c r="D2799" s="12">
        <v>8000</v>
      </c>
      <c r="E2799" s="13">
        <v>8211.61</v>
      </c>
      <c r="F2799" s="11" t="s">
        <v>8218</v>
      </c>
      <c r="G2799" s="11" t="s">
        <v>8224</v>
      </c>
      <c r="H2799" s="11" t="s">
        <v>8246</v>
      </c>
      <c r="I2799" s="11">
        <v>1404858840</v>
      </c>
      <c r="J2799" s="11">
        <v>1402266840</v>
      </c>
      <c r="K2799" s="11" t="b">
        <v>0</v>
      </c>
      <c r="L2799" s="11">
        <v>94</v>
      </c>
      <c r="M2799" s="11" t="b">
        <v>1</v>
      </c>
      <c r="N2799" s="11" t="s">
        <v>8269</v>
      </c>
      <c r="O2799" s="14">
        <f t="shared" si="172"/>
        <v>103</v>
      </c>
      <c r="P2799" s="11">
        <f t="shared" si="173"/>
        <v>87.36</v>
      </c>
      <c r="Q2799" s="16" t="s">
        <v>8315</v>
      </c>
      <c r="R2799" s="11" t="s">
        <v>8316</v>
      </c>
      <c r="S2799" s="21">
        <f t="shared" si="174"/>
        <v>41798.94027777778</v>
      </c>
      <c r="T2799" s="21">
        <f t="shared" si="175"/>
        <v>41828.94027777778</v>
      </c>
    </row>
    <row r="2800" spans="1:20" ht="49" hidden="1" x14ac:dyDescent="0.25">
      <c r="A2800">
        <v>2798</v>
      </c>
      <c r="B2800" s="9" t="s">
        <v>2798</v>
      </c>
      <c r="C2800" s="3" t="s">
        <v>6908</v>
      </c>
      <c r="D2800" s="12">
        <v>5000</v>
      </c>
      <c r="E2800" s="13">
        <v>5070</v>
      </c>
      <c r="F2800" s="11" t="s">
        <v>8218</v>
      </c>
      <c r="G2800" s="11" t="s">
        <v>8224</v>
      </c>
      <c r="H2800" s="11" t="s">
        <v>8246</v>
      </c>
      <c r="I2800" s="11">
        <v>1438358400</v>
      </c>
      <c r="J2800" s="11">
        <v>1437063121</v>
      </c>
      <c r="K2800" s="11" t="b">
        <v>0</v>
      </c>
      <c r="L2800" s="11">
        <v>139</v>
      </c>
      <c r="M2800" s="11" t="b">
        <v>1</v>
      </c>
      <c r="N2800" s="11" t="s">
        <v>8269</v>
      </c>
      <c r="O2800" s="14">
        <f t="shared" si="172"/>
        <v>101</v>
      </c>
      <c r="P2800" s="11">
        <f t="shared" si="173"/>
        <v>36.47</v>
      </c>
      <c r="Q2800" s="16" t="s">
        <v>8315</v>
      </c>
      <c r="R2800" s="11" t="s">
        <v>8316</v>
      </c>
      <c r="S2800" s="21">
        <f t="shared" si="174"/>
        <v>42201.675011574072</v>
      </c>
      <c r="T2800" s="21">
        <f t="shared" si="175"/>
        <v>42216.666666666672</v>
      </c>
    </row>
    <row r="2801" spans="1:20" ht="49" hidden="1" x14ac:dyDescent="0.25">
      <c r="A2801">
        <v>2799</v>
      </c>
      <c r="B2801" s="9" t="s">
        <v>2799</v>
      </c>
      <c r="C2801" s="3" t="s">
        <v>6909</v>
      </c>
      <c r="D2801" s="12">
        <v>5000</v>
      </c>
      <c r="E2801" s="13">
        <v>5831.74</v>
      </c>
      <c r="F2801" s="11" t="s">
        <v>8218</v>
      </c>
      <c r="G2801" s="11" t="s">
        <v>8224</v>
      </c>
      <c r="H2801" s="11" t="s">
        <v>8246</v>
      </c>
      <c r="I2801" s="11">
        <v>1466179200</v>
      </c>
      <c r="J2801" s="11">
        <v>1463466070</v>
      </c>
      <c r="K2801" s="11" t="b">
        <v>0</v>
      </c>
      <c r="L2801" s="11">
        <v>130</v>
      </c>
      <c r="M2801" s="11" t="b">
        <v>1</v>
      </c>
      <c r="N2801" s="11" t="s">
        <v>8269</v>
      </c>
      <c r="O2801" s="14">
        <f t="shared" si="172"/>
        <v>117</v>
      </c>
      <c r="P2801" s="11">
        <f t="shared" si="173"/>
        <v>44.86</v>
      </c>
      <c r="Q2801" s="16" t="s">
        <v>8315</v>
      </c>
      <c r="R2801" s="11" t="s">
        <v>8316</v>
      </c>
      <c r="S2801" s="21">
        <f t="shared" si="174"/>
        <v>42507.264699074076</v>
      </c>
      <c r="T2801" s="21">
        <f t="shared" si="175"/>
        <v>42538.666666666672</v>
      </c>
    </row>
    <row r="2802" spans="1:20" ht="49" hidden="1" x14ac:dyDescent="0.25">
      <c r="A2802">
        <v>2800</v>
      </c>
      <c r="B2802" s="9" t="s">
        <v>2800</v>
      </c>
      <c r="C2802" s="3" t="s">
        <v>6910</v>
      </c>
      <c r="D2802" s="12">
        <v>1000</v>
      </c>
      <c r="E2802" s="13">
        <v>1330</v>
      </c>
      <c r="F2802" s="11" t="s">
        <v>8218</v>
      </c>
      <c r="G2802" s="11" t="s">
        <v>8224</v>
      </c>
      <c r="H2802" s="11" t="s">
        <v>8246</v>
      </c>
      <c r="I2802" s="11">
        <v>1420377366</v>
      </c>
      <c r="J2802" s="11">
        <v>1415193366</v>
      </c>
      <c r="K2802" s="11" t="b">
        <v>0</v>
      </c>
      <c r="L2802" s="11">
        <v>31</v>
      </c>
      <c r="M2802" s="11" t="b">
        <v>1</v>
      </c>
      <c r="N2802" s="11" t="s">
        <v>8269</v>
      </c>
      <c r="O2802" s="14">
        <f t="shared" si="172"/>
        <v>133</v>
      </c>
      <c r="P2802" s="11">
        <f t="shared" si="173"/>
        <v>42.9</v>
      </c>
      <c r="Q2802" s="16" t="s">
        <v>8315</v>
      </c>
      <c r="R2802" s="11" t="s">
        <v>8316</v>
      </c>
      <c r="S2802" s="21">
        <f t="shared" si="174"/>
        <v>41948.552847222221</v>
      </c>
      <c r="T2802" s="21">
        <f t="shared" si="175"/>
        <v>42008.552847222221</v>
      </c>
    </row>
    <row r="2803" spans="1:20" ht="49" hidden="1" x14ac:dyDescent="0.25">
      <c r="A2803">
        <v>2801</v>
      </c>
      <c r="B2803" s="9" t="s">
        <v>2801</v>
      </c>
      <c r="C2803" s="3" t="s">
        <v>6911</v>
      </c>
      <c r="D2803" s="12">
        <v>500</v>
      </c>
      <c r="E2803" s="13">
        <v>666</v>
      </c>
      <c r="F2803" s="11" t="s">
        <v>8218</v>
      </c>
      <c r="G2803" s="11" t="s">
        <v>8225</v>
      </c>
      <c r="H2803" s="11" t="s">
        <v>8247</v>
      </c>
      <c r="I2803" s="11">
        <v>1412938800</v>
      </c>
      <c r="J2803" s="11">
        <v>1411019409</v>
      </c>
      <c r="K2803" s="11" t="b">
        <v>0</v>
      </c>
      <c r="L2803" s="11">
        <v>13</v>
      </c>
      <c r="M2803" s="11" t="b">
        <v>1</v>
      </c>
      <c r="N2803" s="11" t="s">
        <v>8269</v>
      </c>
      <c r="O2803" s="14">
        <f t="shared" si="172"/>
        <v>133</v>
      </c>
      <c r="P2803" s="11">
        <f t="shared" si="173"/>
        <v>51.23</v>
      </c>
      <c r="Q2803" s="16" t="s">
        <v>8315</v>
      </c>
      <c r="R2803" s="11" t="s">
        <v>8316</v>
      </c>
      <c r="S2803" s="21">
        <f t="shared" si="174"/>
        <v>41900.243159722224</v>
      </c>
      <c r="T2803" s="21">
        <f t="shared" si="175"/>
        <v>41922.458333333336</v>
      </c>
    </row>
    <row r="2804" spans="1:20" ht="49" hidden="1" x14ac:dyDescent="0.25">
      <c r="A2804">
        <v>2802</v>
      </c>
      <c r="B2804" s="9" t="s">
        <v>2802</v>
      </c>
      <c r="C2804" s="3" t="s">
        <v>6912</v>
      </c>
      <c r="D2804" s="12">
        <v>3000</v>
      </c>
      <c r="E2804" s="13">
        <v>3055</v>
      </c>
      <c r="F2804" s="11" t="s">
        <v>8218</v>
      </c>
      <c r="G2804" s="11" t="s">
        <v>8224</v>
      </c>
      <c r="H2804" s="11" t="s">
        <v>8246</v>
      </c>
      <c r="I2804" s="11">
        <v>1438875107</v>
      </c>
      <c r="J2804" s="11">
        <v>1436283107</v>
      </c>
      <c r="K2804" s="11" t="b">
        <v>0</v>
      </c>
      <c r="L2804" s="11">
        <v>90</v>
      </c>
      <c r="M2804" s="11" t="b">
        <v>1</v>
      </c>
      <c r="N2804" s="11" t="s">
        <v>8269</v>
      </c>
      <c r="O2804" s="14">
        <f t="shared" si="172"/>
        <v>102</v>
      </c>
      <c r="P2804" s="11">
        <f t="shared" si="173"/>
        <v>33.94</v>
      </c>
      <c r="Q2804" s="16" t="s">
        <v>8315</v>
      </c>
      <c r="R2804" s="11" t="s">
        <v>8316</v>
      </c>
      <c r="S2804" s="21">
        <f t="shared" si="174"/>
        <v>42192.64707175926</v>
      </c>
      <c r="T2804" s="21">
        <f t="shared" si="175"/>
        <v>42222.64707175926</v>
      </c>
    </row>
    <row r="2805" spans="1:20" ht="49" hidden="1" x14ac:dyDescent="0.25">
      <c r="A2805">
        <v>2803</v>
      </c>
      <c r="B2805" s="9" t="s">
        <v>2803</v>
      </c>
      <c r="C2805" s="3" t="s">
        <v>6913</v>
      </c>
      <c r="D2805" s="12">
        <v>10000</v>
      </c>
      <c r="E2805" s="13">
        <v>12795</v>
      </c>
      <c r="F2805" s="11" t="s">
        <v>8218</v>
      </c>
      <c r="G2805" s="11" t="s">
        <v>8223</v>
      </c>
      <c r="H2805" s="11" t="s">
        <v>8245</v>
      </c>
      <c r="I2805" s="11">
        <v>1437004800</v>
      </c>
      <c r="J2805" s="11">
        <v>1433295276</v>
      </c>
      <c r="K2805" s="11" t="b">
        <v>0</v>
      </c>
      <c r="L2805" s="11">
        <v>141</v>
      </c>
      <c r="M2805" s="11" t="b">
        <v>1</v>
      </c>
      <c r="N2805" s="11" t="s">
        <v>8269</v>
      </c>
      <c r="O2805" s="14">
        <f t="shared" si="172"/>
        <v>128</v>
      </c>
      <c r="P2805" s="11">
        <f t="shared" si="173"/>
        <v>90.74</v>
      </c>
      <c r="Q2805" s="16" t="s">
        <v>8315</v>
      </c>
      <c r="R2805" s="11" t="s">
        <v>8316</v>
      </c>
      <c r="S2805" s="21">
        <f t="shared" si="174"/>
        <v>42158.065694444449</v>
      </c>
      <c r="T2805" s="21">
        <f t="shared" si="175"/>
        <v>42201</v>
      </c>
    </row>
    <row r="2806" spans="1:20" ht="49" hidden="1" x14ac:dyDescent="0.25">
      <c r="A2806">
        <v>2804</v>
      </c>
      <c r="B2806" s="9" t="s">
        <v>2804</v>
      </c>
      <c r="C2806" s="3" t="s">
        <v>6914</v>
      </c>
      <c r="D2806" s="12">
        <v>1000</v>
      </c>
      <c r="E2806" s="13">
        <v>1150</v>
      </c>
      <c r="F2806" s="11" t="s">
        <v>8218</v>
      </c>
      <c r="G2806" s="11" t="s">
        <v>8224</v>
      </c>
      <c r="H2806" s="11" t="s">
        <v>8246</v>
      </c>
      <c r="I2806" s="11">
        <v>1411987990</v>
      </c>
      <c r="J2806" s="11">
        <v>1409395990</v>
      </c>
      <c r="K2806" s="11" t="b">
        <v>0</v>
      </c>
      <c r="L2806" s="11">
        <v>23</v>
      </c>
      <c r="M2806" s="11" t="b">
        <v>1</v>
      </c>
      <c r="N2806" s="11" t="s">
        <v>8269</v>
      </c>
      <c r="O2806" s="14">
        <f t="shared" si="172"/>
        <v>115</v>
      </c>
      <c r="P2806" s="11">
        <f t="shared" si="173"/>
        <v>50</v>
      </c>
      <c r="Q2806" s="16" t="s">
        <v>8315</v>
      </c>
      <c r="R2806" s="11" t="s">
        <v>8316</v>
      </c>
      <c r="S2806" s="21">
        <f t="shared" si="174"/>
        <v>41881.453587962962</v>
      </c>
      <c r="T2806" s="21">
        <f t="shared" si="175"/>
        <v>41911.453587962962</v>
      </c>
    </row>
    <row r="2807" spans="1:20" ht="65" hidden="1" x14ac:dyDescent="0.25">
      <c r="A2807">
        <v>2805</v>
      </c>
      <c r="B2807" s="9" t="s">
        <v>2805</v>
      </c>
      <c r="C2807" s="3" t="s">
        <v>6915</v>
      </c>
      <c r="D2807" s="12">
        <v>400</v>
      </c>
      <c r="E2807" s="13">
        <v>440</v>
      </c>
      <c r="F2807" s="11" t="s">
        <v>8218</v>
      </c>
      <c r="G2807" s="11" t="s">
        <v>8224</v>
      </c>
      <c r="H2807" s="11" t="s">
        <v>8246</v>
      </c>
      <c r="I2807" s="11">
        <v>1440245273</v>
      </c>
      <c r="J2807" s="11">
        <v>1438085273</v>
      </c>
      <c r="K2807" s="11" t="b">
        <v>0</v>
      </c>
      <c r="L2807" s="11">
        <v>18</v>
      </c>
      <c r="M2807" s="11" t="b">
        <v>1</v>
      </c>
      <c r="N2807" s="11" t="s">
        <v>8269</v>
      </c>
      <c r="O2807" s="14">
        <f t="shared" si="172"/>
        <v>110</v>
      </c>
      <c r="P2807" s="11">
        <f t="shared" si="173"/>
        <v>24.44</v>
      </c>
      <c r="Q2807" s="16" t="s">
        <v>8315</v>
      </c>
      <c r="R2807" s="11" t="s">
        <v>8316</v>
      </c>
      <c r="S2807" s="21">
        <f t="shared" si="174"/>
        <v>42213.505474537036</v>
      </c>
      <c r="T2807" s="21">
        <f t="shared" si="175"/>
        <v>42238.505474537036</v>
      </c>
    </row>
    <row r="2808" spans="1:20" ht="49" hidden="1" x14ac:dyDescent="0.25">
      <c r="A2808">
        <v>2806</v>
      </c>
      <c r="B2808" s="9" t="s">
        <v>2806</v>
      </c>
      <c r="C2808" s="3" t="s">
        <v>6916</v>
      </c>
      <c r="D2808" s="12">
        <v>3000</v>
      </c>
      <c r="E2808" s="13">
        <v>3363</v>
      </c>
      <c r="F2808" s="11" t="s">
        <v>8218</v>
      </c>
      <c r="G2808" s="11" t="s">
        <v>8224</v>
      </c>
      <c r="H2808" s="11" t="s">
        <v>8246</v>
      </c>
      <c r="I2808" s="11">
        <v>1438772400</v>
      </c>
      <c r="J2808" s="11">
        <v>1435645490</v>
      </c>
      <c r="K2808" s="11" t="b">
        <v>0</v>
      </c>
      <c r="L2808" s="11">
        <v>76</v>
      </c>
      <c r="M2808" s="11" t="b">
        <v>1</v>
      </c>
      <c r="N2808" s="11" t="s">
        <v>8269</v>
      </c>
      <c r="O2808" s="14">
        <f t="shared" si="172"/>
        <v>112</v>
      </c>
      <c r="P2808" s="11">
        <f t="shared" si="173"/>
        <v>44.25</v>
      </c>
      <c r="Q2808" s="16" t="s">
        <v>8315</v>
      </c>
      <c r="R2808" s="11" t="s">
        <v>8316</v>
      </c>
      <c r="S2808" s="21">
        <f t="shared" si="174"/>
        <v>42185.267245370371</v>
      </c>
      <c r="T2808" s="21">
        <f t="shared" si="175"/>
        <v>42221.458333333328</v>
      </c>
    </row>
    <row r="2809" spans="1:20" ht="21" hidden="1" x14ac:dyDescent="0.25">
      <c r="A2809">
        <v>2807</v>
      </c>
      <c r="B2809" s="9" t="s">
        <v>2807</v>
      </c>
      <c r="C2809" s="3" t="s">
        <v>6917</v>
      </c>
      <c r="D2809" s="12">
        <v>5000</v>
      </c>
      <c r="E2809" s="13">
        <v>6300</v>
      </c>
      <c r="F2809" s="11" t="s">
        <v>8218</v>
      </c>
      <c r="G2809" s="11" t="s">
        <v>8223</v>
      </c>
      <c r="H2809" s="11" t="s">
        <v>8245</v>
      </c>
      <c r="I2809" s="11">
        <v>1435611438</v>
      </c>
      <c r="J2809" s="11">
        <v>1433019438</v>
      </c>
      <c r="K2809" s="11" t="b">
        <v>0</v>
      </c>
      <c r="L2809" s="11">
        <v>93</v>
      </c>
      <c r="M2809" s="11" t="b">
        <v>1</v>
      </c>
      <c r="N2809" s="11" t="s">
        <v>8269</v>
      </c>
      <c r="O2809" s="14">
        <f t="shared" si="172"/>
        <v>126</v>
      </c>
      <c r="P2809" s="11">
        <f t="shared" si="173"/>
        <v>67.739999999999995</v>
      </c>
      <c r="Q2809" s="16" t="s">
        <v>8315</v>
      </c>
      <c r="R2809" s="11" t="s">
        <v>8316</v>
      </c>
      <c r="S2809" s="21">
        <f t="shared" si="174"/>
        <v>42154.873124999998</v>
      </c>
      <c r="T2809" s="21">
        <f t="shared" si="175"/>
        <v>42184.873124999998</v>
      </c>
    </row>
    <row r="2810" spans="1:20" ht="49" hidden="1" x14ac:dyDescent="0.25">
      <c r="A2810">
        <v>2808</v>
      </c>
      <c r="B2810" s="9" t="s">
        <v>2808</v>
      </c>
      <c r="C2810" s="3" t="s">
        <v>6918</v>
      </c>
      <c r="D2810" s="12">
        <v>4500</v>
      </c>
      <c r="E2810" s="13">
        <v>4511</v>
      </c>
      <c r="F2810" s="11" t="s">
        <v>8218</v>
      </c>
      <c r="G2810" s="11" t="s">
        <v>8223</v>
      </c>
      <c r="H2810" s="11" t="s">
        <v>8245</v>
      </c>
      <c r="I2810" s="11">
        <v>1440274735</v>
      </c>
      <c r="J2810" s="11">
        <v>1437682735</v>
      </c>
      <c r="K2810" s="11" t="b">
        <v>0</v>
      </c>
      <c r="L2810" s="11">
        <v>69</v>
      </c>
      <c r="M2810" s="11" t="b">
        <v>1</v>
      </c>
      <c r="N2810" s="11" t="s">
        <v>8269</v>
      </c>
      <c r="O2810" s="14">
        <f t="shared" si="172"/>
        <v>100</v>
      </c>
      <c r="P2810" s="11">
        <f t="shared" si="173"/>
        <v>65.38</v>
      </c>
      <c r="Q2810" s="16" t="s">
        <v>8315</v>
      </c>
      <c r="R2810" s="11" t="s">
        <v>8316</v>
      </c>
      <c r="S2810" s="21">
        <f t="shared" si="174"/>
        <v>42208.84646990741</v>
      </c>
      <c r="T2810" s="21">
        <f t="shared" si="175"/>
        <v>42238.84646990741</v>
      </c>
    </row>
    <row r="2811" spans="1:20" ht="49" hidden="1" x14ac:dyDescent="0.25">
      <c r="A2811">
        <v>2809</v>
      </c>
      <c r="B2811" s="9" t="s">
        <v>2809</v>
      </c>
      <c r="C2811" s="3" t="s">
        <v>6919</v>
      </c>
      <c r="D2811" s="12">
        <v>2500</v>
      </c>
      <c r="E2811" s="13">
        <v>2560</v>
      </c>
      <c r="F2811" s="11" t="s">
        <v>8218</v>
      </c>
      <c r="G2811" s="11" t="s">
        <v>8223</v>
      </c>
      <c r="H2811" s="11" t="s">
        <v>8245</v>
      </c>
      <c r="I2811" s="11">
        <v>1459348740</v>
      </c>
      <c r="J2811" s="11">
        <v>1458647725</v>
      </c>
      <c r="K2811" s="11" t="b">
        <v>0</v>
      </c>
      <c r="L2811" s="11">
        <v>21</v>
      </c>
      <c r="M2811" s="11" t="b">
        <v>1</v>
      </c>
      <c r="N2811" s="11" t="s">
        <v>8269</v>
      </c>
      <c r="O2811" s="14">
        <f t="shared" si="172"/>
        <v>102</v>
      </c>
      <c r="P2811" s="11">
        <f t="shared" si="173"/>
        <v>121.9</v>
      </c>
      <c r="Q2811" s="16" t="s">
        <v>8315</v>
      </c>
      <c r="R2811" s="11" t="s">
        <v>8316</v>
      </c>
      <c r="S2811" s="21">
        <f t="shared" si="174"/>
        <v>42451.496817129635</v>
      </c>
      <c r="T2811" s="21">
        <f t="shared" si="175"/>
        <v>42459.610416666663</v>
      </c>
    </row>
    <row r="2812" spans="1:20" ht="49" hidden="1" x14ac:dyDescent="0.25">
      <c r="A2812">
        <v>2810</v>
      </c>
      <c r="B2812" s="9" t="s">
        <v>2810</v>
      </c>
      <c r="C2812" s="3" t="s">
        <v>6920</v>
      </c>
      <c r="D2812" s="12">
        <v>2500</v>
      </c>
      <c r="E2812" s="13">
        <v>2705</v>
      </c>
      <c r="F2812" s="11" t="s">
        <v>8218</v>
      </c>
      <c r="G2812" s="11" t="s">
        <v>8223</v>
      </c>
      <c r="H2812" s="11" t="s">
        <v>8245</v>
      </c>
      <c r="I2812" s="11">
        <v>1401595140</v>
      </c>
      <c r="J2812" s="11">
        <v>1398828064</v>
      </c>
      <c r="K2812" s="11" t="b">
        <v>0</v>
      </c>
      <c r="L2812" s="11">
        <v>57</v>
      </c>
      <c r="M2812" s="11" t="b">
        <v>1</v>
      </c>
      <c r="N2812" s="11" t="s">
        <v>8269</v>
      </c>
      <c r="O2812" s="14">
        <f t="shared" si="172"/>
        <v>108</v>
      </c>
      <c r="P2812" s="11">
        <f t="shared" si="173"/>
        <v>47.46</v>
      </c>
      <c r="Q2812" s="16" t="s">
        <v>8315</v>
      </c>
      <c r="R2812" s="11" t="s">
        <v>8316</v>
      </c>
      <c r="S2812" s="21">
        <f t="shared" si="174"/>
        <v>41759.13962962963</v>
      </c>
      <c r="T2812" s="21">
        <f t="shared" si="175"/>
        <v>41791.165972222225</v>
      </c>
    </row>
    <row r="2813" spans="1:20" ht="49" hidden="1" x14ac:dyDescent="0.25">
      <c r="A2813">
        <v>2811</v>
      </c>
      <c r="B2813" s="9" t="s">
        <v>2811</v>
      </c>
      <c r="C2813" s="3" t="s">
        <v>6921</v>
      </c>
      <c r="D2813" s="12">
        <v>10000</v>
      </c>
      <c r="E2813" s="13">
        <v>10027</v>
      </c>
      <c r="F2813" s="11" t="s">
        <v>8218</v>
      </c>
      <c r="G2813" s="11" t="s">
        <v>8224</v>
      </c>
      <c r="H2813" s="11" t="s">
        <v>8246</v>
      </c>
      <c r="I2813" s="11">
        <v>1424692503</v>
      </c>
      <c r="J2813" s="11">
        <v>1422100503</v>
      </c>
      <c r="K2813" s="11" t="b">
        <v>0</v>
      </c>
      <c r="L2813" s="11">
        <v>108</v>
      </c>
      <c r="M2813" s="11" t="b">
        <v>1</v>
      </c>
      <c r="N2813" s="11" t="s">
        <v>8269</v>
      </c>
      <c r="O2813" s="14">
        <f t="shared" si="172"/>
        <v>100</v>
      </c>
      <c r="P2813" s="11">
        <f t="shared" si="173"/>
        <v>92.84</v>
      </c>
      <c r="Q2813" s="16" t="s">
        <v>8315</v>
      </c>
      <c r="R2813" s="11" t="s">
        <v>8316</v>
      </c>
      <c r="S2813" s="21">
        <f t="shared" si="174"/>
        <v>42028.496562500004</v>
      </c>
      <c r="T2813" s="21">
        <f t="shared" si="175"/>
        <v>42058.496562500004</v>
      </c>
    </row>
    <row r="2814" spans="1:20" ht="49" hidden="1" x14ac:dyDescent="0.25">
      <c r="A2814">
        <v>2812</v>
      </c>
      <c r="B2814" s="9" t="s">
        <v>2812</v>
      </c>
      <c r="C2814" s="3" t="s">
        <v>6922</v>
      </c>
      <c r="D2814" s="12">
        <v>5000</v>
      </c>
      <c r="E2814" s="13">
        <v>5665</v>
      </c>
      <c r="F2814" s="11" t="s">
        <v>8218</v>
      </c>
      <c r="G2814" s="11" t="s">
        <v>8228</v>
      </c>
      <c r="H2814" s="11" t="s">
        <v>8250</v>
      </c>
      <c r="I2814" s="11">
        <v>1428292800</v>
      </c>
      <c r="J2814" s="11">
        <v>1424368298</v>
      </c>
      <c r="K2814" s="11" t="b">
        <v>0</v>
      </c>
      <c r="L2814" s="11">
        <v>83</v>
      </c>
      <c r="M2814" s="11" t="b">
        <v>1</v>
      </c>
      <c r="N2814" s="11" t="s">
        <v>8269</v>
      </c>
      <c r="O2814" s="14">
        <f t="shared" si="172"/>
        <v>113</v>
      </c>
      <c r="P2814" s="11">
        <f t="shared" si="173"/>
        <v>68.25</v>
      </c>
      <c r="Q2814" s="16" t="s">
        <v>8315</v>
      </c>
      <c r="R2814" s="11" t="s">
        <v>8316</v>
      </c>
      <c r="S2814" s="21">
        <f t="shared" si="174"/>
        <v>42054.74418981481</v>
      </c>
      <c r="T2814" s="21">
        <f t="shared" si="175"/>
        <v>42100.166666666672</v>
      </c>
    </row>
    <row r="2815" spans="1:20" ht="49" hidden="1" x14ac:dyDescent="0.25">
      <c r="A2815">
        <v>2813</v>
      </c>
      <c r="B2815" s="9" t="s">
        <v>2813</v>
      </c>
      <c r="C2815" s="3" t="s">
        <v>6923</v>
      </c>
      <c r="D2815" s="12">
        <v>2800</v>
      </c>
      <c r="E2815" s="13">
        <v>3572.12</v>
      </c>
      <c r="F2815" s="11" t="s">
        <v>8218</v>
      </c>
      <c r="G2815" s="11" t="s">
        <v>8223</v>
      </c>
      <c r="H2815" s="11" t="s">
        <v>8245</v>
      </c>
      <c r="I2815" s="11">
        <v>1481737761</v>
      </c>
      <c r="J2815" s="11">
        <v>1479577761</v>
      </c>
      <c r="K2815" s="11" t="b">
        <v>0</v>
      </c>
      <c r="L2815" s="11">
        <v>96</v>
      </c>
      <c r="M2815" s="11" t="b">
        <v>1</v>
      </c>
      <c r="N2815" s="11" t="s">
        <v>8269</v>
      </c>
      <c r="O2815" s="14">
        <f t="shared" si="172"/>
        <v>128</v>
      </c>
      <c r="P2815" s="11">
        <f t="shared" si="173"/>
        <v>37.21</v>
      </c>
      <c r="Q2815" s="16" t="s">
        <v>8315</v>
      </c>
      <c r="R2815" s="11" t="s">
        <v>8316</v>
      </c>
      <c r="S2815" s="21">
        <f t="shared" si="174"/>
        <v>42693.742604166662</v>
      </c>
      <c r="T2815" s="21">
        <f t="shared" si="175"/>
        <v>42718.742604166662</v>
      </c>
    </row>
    <row r="2816" spans="1:20" ht="49" hidden="1" x14ac:dyDescent="0.25">
      <c r="A2816">
        <v>2814</v>
      </c>
      <c r="B2816" s="9" t="s">
        <v>2814</v>
      </c>
      <c r="C2816" s="3" t="s">
        <v>6924</v>
      </c>
      <c r="D2816" s="12">
        <v>1500</v>
      </c>
      <c r="E2816" s="13">
        <v>1616</v>
      </c>
      <c r="F2816" s="11" t="s">
        <v>8218</v>
      </c>
      <c r="G2816" s="11" t="s">
        <v>8224</v>
      </c>
      <c r="H2816" s="11" t="s">
        <v>8246</v>
      </c>
      <c r="I2816" s="11">
        <v>1431164115</v>
      </c>
      <c r="J2816" s="11">
        <v>1428572115</v>
      </c>
      <c r="K2816" s="11" t="b">
        <v>0</v>
      </c>
      <c r="L2816" s="11">
        <v>64</v>
      </c>
      <c r="M2816" s="11" t="b">
        <v>1</v>
      </c>
      <c r="N2816" s="11" t="s">
        <v>8269</v>
      </c>
      <c r="O2816" s="14">
        <f t="shared" si="172"/>
        <v>108</v>
      </c>
      <c r="P2816" s="11">
        <f t="shared" si="173"/>
        <v>25.25</v>
      </c>
      <c r="Q2816" s="16" t="s">
        <v>8315</v>
      </c>
      <c r="R2816" s="11" t="s">
        <v>8316</v>
      </c>
      <c r="S2816" s="21">
        <f t="shared" si="174"/>
        <v>42103.399479166663</v>
      </c>
      <c r="T2816" s="21">
        <f t="shared" si="175"/>
        <v>42133.399479166663</v>
      </c>
    </row>
    <row r="2817" spans="1:20" ht="49" hidden="1" x14ac:dyDescent="0.25">
      <c r="A2817">
        <v>2815</v>
      </c>
      <c r="B2817" s="9" t="s">
        <v>2815</v>
      </c>
      <c r="C2817" s="3" t="s">
        <v>6925</v>
      </c>
      <c r="D2817" s="12">
        <v>250</v>
      </c>
      <c r="E2817" s="13">
        <v>605</v>
      </c>
      <c r="F2817" s="11" t="s">
        <v>8218</v>
      </c>
      <c r="G2817" s="11" t="s">
        <v>8228</v>
      </c>
      <c r="H2817" s="11" t="s">
        <v>8250</v>
      </c>
      <c r="I2817" s="11">
        <v>1470595109</v>
      </c>
      <c r="J2817" s="11">
        <v>1468003109</v>
      </c>
      <c r="K2817" s="11" t="b">
        <v>0</v>
      </c>
      <c r="L2817" s="11">
        <v>14</v>
      </c>
      <c r="M2817" s="11" t="b">
        <v>1</v>
      </c>
      <c r="N2817" s="11" t="s">
        <v>8269</v>
      </c>
      <c r="O2817" s="14">
        <f t="shared" si="172"/>
        <v>242</v>
      </c>
      <c r="P2817" s="11">
        <f t="shared" si="173"/>
        <v>43.21</v>
      </c>
      <c r="Q2817" s="16" t="s">
        <v>8315</v>
      </c>
      <c r="R2817" s="11" t="s">
        <v>8316</v>
      </c>
      <c r="S2817" s="21">
        <f t="shared" si="174"/>
        <v>42559.776724537034</v>
      </c>
      <c r="T2817" s="21">
        <f t="shared" si="175"/>
        <v>42589.776724537034</v>
      </c>
    </row>
    <row r="2818" spans="1:20" ht="49" hidden="1" x14ac:dyDescent="0.25">
      <c r="A2818">
        <v>2816</v>
      </c>
      <c r="B2818" s="9" t="s">
        <v>2816</v>
      </c>
      <c r="C2818" s="3" t="s">
        <v>6926</v>
      </c>
      <c r="D2818" s="12">
        <v>3000</v>
      </c>
      <c r="E2818" s="13">
        <v>4247</v>
      </c>
      <c r="F2818" s="11" t="s">
        <v>8218</v>
      </c>
      <c r="G2818" s="11" t="s">
        <v>8224</v>
      </c>
      <c r="H2818" s="11" t="s">
        <v>8246</v>
      </c>
      <c r="I2818" s="11">
        <v>1438531200</v>
      </c>
      <c r="J2818" s="11">
        <v>1435921992</v>
      </c>
      <c r="K2818" s="11" t="b">
        <v>0</v>
      </c>
      <c r="L2818" s="11">
        <v>169</v>
      </c>
      <c r="M2818" s="11" t="b">
        <v>1</v>
      </c>
      <c r="N2818" s="11" t="s">
        <v>8269</v>
      </c>
      <c r="O2818" s="14">
        <f t="shared" ref="O2818:O2881" si="176">ROUND(E2818/D2818*100,0)</f>
        <v>142</v>
      </c>
      <c r="P2818" s="11">
        <f t="shared" si="173"/>
        <v>25.13</v>
      </c>
      <c r="Q2818" s="16" t="s">
        <v>8315</v>
      </c>
      <c r="R2818" s="11" t="s">
        <v>8316</v>
      </c>
      <c r="S2818" s="21">
        <f t="shared" si="174"/>
        <v>42188.467499999999</v>
      </c>
      <c r="T2818" s="21">
        <f t="shared" si="175"/>
        <v>42218.666666666672</v>
      </c>
    </row>
    <row r="2819" spans="1:20" ht="49" hidden="1" x14ac:dyDescent="0.25">
      <c r="A2819">
        <v>2817</v>
      </c>
      <c r="B2819" s="9" t="s">
        <v>2817</v>
      </c>
      <c r="C2819" s="3" t="s">
        <v>6927</v>
      </c>
      <c r="D2819" s="12">
        <v>600</v>
      </c>
      <c r="E2819" s="13">
        <v>780</v>
      </c>
      <c r="F2819" s="11" t="s">
        <v>8218</v>
      </c>
      <c r="G2819" s="11" t="s">
        <v>8224</v>
      </c>
      <c r="H2819" s="11" t="s">
        <v>8246</v>
      </c>
      <c r="I2819" s="11">
        <v>1425136462</v>
      </c>
      <c r="J2819" s="11">
        <v>1421680462</v>
      </c>
      <c r="K2819" s="11" t="b">
        <v>0</v>
      </c>
      <c r="L2819" s="11">
        <v>33</v>
      </c>
      <c r="M2819" s="11" t="b">
        <v>1</v>
      </c>
      <c r="N2819" s="11" t="s">
        <v>8269</v>
      </c>
      <c r="O2819" s="14">
        <f t="shared" si="176"/>
        <v>130</v>
      </c>
      <c r="P2819" s="11">
        <f t="shared" ref="P2819:P2843" si="177">IFERROR(ROUND(E2819/L2819,2),0)</f>
        <v>23.64</v>
      </c>
      <c r="Q2819" s="16" t="s">
        <v>8315</v>
      </c>
      <c r="R2819" s="11" t="s">
        <v>8316</v>
      </c>
      <c r="S2819" s="21">
        <f t="shared" ref="S2819:S2882" si="178">(((J2819/60)/60)/24)+DATE(1970,1,1)</f>
        <v>42023.634976851856</v>
      </c>
      <c r="T2819" s="21">
        <f t="shared" ref="T2819:T2882" si="179">(((I2819/60)/60)/24)+DATE(1970,1,1)</f>
        <v>42063.634976851856</v>
      </c>
    </row>
    <row r="2820" spans="1:20" ht="49" hidden="1" x14ac:dyDescent="0.25">
      <c r="A2820">
        <v>2818</v>
      </c>
      <c r="B2820" s="9" t="s">
        <v>2818</v>
      </c>
      <c r="C2820" s="3" t="s">
        <v>6928</v>
      </c>
      <c r="D2820" s="12">
        <v>10000</v>
      </c>
      <c r="E2820" s="13">
        <v>10603</v>
      </c>
      <c r="F2820" s="11" t="s">
        <v>8218</v>
      </c>
      <c r="G2820" s="11" t="s">
        <v>8223</v>
      </c>
      <c r="H2820" s="11" t="s">
        <v>8245</v>
      </c>
      <c r="I2820" s="11">
        <v>1443018086</v>
      </c>
      <c r="J2820" s="11">
        <v>1441290086</v>
      </c>
      <c r="K2820" s="11" t="b">
        <v>0</v>
      </c>
      <c r="L2820" s="11">
        <v>102</v>
      </c>
      <c r="M2820" s="11" t="b">
        <v>1</v>
      </c>
      <c r="N2820" s="11" t="s">
        <v>8269</v>
      </c>
      <c r="O2820" s="14">
        <f t="shared" si="176"/>
        <v>106</v>
      </c>
      <c r="P2820" s="11">
        <f t="shared" si="177"/>
        <v>103.95</v>
      </c>
      <c r="Q2820" s="16" t="s">
        <v>8315</v>
      </c>
      <c r="R2820" s="11" t="s">
        <v>8316</v>
      </c>
      <c r="S2820" s="21">
        <f t="shared" si="178"/>
        <v>42250.598217592589</v>
      </c>
      <c r="T2820" s="21">
        <f t="shared" si="179"/>
        <v>42270.598217592589</v>
      </c>
    </row>
    <row r="2821" spans="1:20" ht="49" hidden="1" x14ac:dyDescent="0.25">
      <c r="A2821">
        <v>2819</v>
      </c>
      <c r="B2821" s="9" t="s">
        <v>2819</v>
      </c>
      <c r="C2821" s="3" t="s">
        <v>6929</v>
      </c>
      <c r="D2821" s="12">
        <v>5000</v>
      </c>
      <c r="E2821" s="13">
        <v>5240</v>
      </c>
      <c r="F2821" s="11" t="s">
        <v>8218</v>
      </c>
      <c r="G2821" s="11" t="s">
        <v>8224</v>
      </c>
      <c r="H2821" s="11" t="s">
        <v>8246</v>
      </c>
      <c r="I2821" s="11">
        <v>1434285409</v>
      </c>
      <c r="J2821" s="11">
        <v>1431693409</v>
      </c>
      <c r="K2821" s="11" t="b">
        <v>0</v>
      </c>
      <c r="L2821" s="11">
        <v>104</v>
      </c>
      <c r="M2821" s="11" t="b">
        <v>1</v>
      </c>
      <c r="N2821" s="11" t="s">
        <v>8269</v>
      </c>
      <c r="O2821" s="14">
        <f t="shared" si="176"/>
        <v>105</v>
      </c>
      <c r="P2821" s="11">
        <f t="shared" si="177"/>
        <v>50.38</v>
      </c>
      <c r="Q2821" s="16" t="s">
        <v>8315</v>
      </c>
      <c r="R2821" s="11" t="s">
        <v>8316</v>
      </c>
      <c r="S2821" s="21">
        <f t="shared" si="178"/>
        <v>42139.525567129633</v>
      </c>
      <c r="T2821" s="21">
        <f t="shared" si="179"/>
        <v>42169.525567129633</v>
      </c>
    </row>
    <row r="2822" spans="1:20" ht="49" hidden="1" x14ac:dyDescent="0.25">
      <c r="A2822">
        <v>2820</v>
      </c>
      <c r="B2822" s="9" t="s">
        <v>2820</v>
      </c>
      <c r="C2822" s="3" t="s">
        <v>6930</v>
      </c>
      <c r="D2822" s="12">
        <v>200</v>
      </c>
      <c r="E2822" s="13">
        <v>272</v>
      </c>
      <c r="F2822" s="11" t="s">
        <v>8218</v>
      </c>
      <c r="G2822" s="11" t="s">
        <v>8224</v>
      </c>
      <c r="H2822" s="11" t="s">
        <v>8246</v>
      </c>
      <c r="I2822" s="11">
        <v>1456444800</v>
      </c>
      <c r="J2822" s="11">
        <v>1454337589</v>
      </c>
      <c r="K2822" s="11" t="b">
        <v>0</v>
      </c>
      <c r="L2822" s="11">
        <v>20</v>
      </c>
      <c r="M2822" s="11" t="b">
        <v>1</v>
      </c>
      <c r="N2822" s="11" t="s">
        <v>8269</v>
      </c>
      <c r="O2822" s="14">
        <f t="shared" si="176"/>
        <v>136</v>
      </c>
      <c r="P2822" s="11">
        <f t="shared" si="177"/>
        <v>13.6</v>
      </c>
      <c r="Q2822" s="16" t="s">
        <v>8315</v>
      </c>
      <c r="R2822" s="11" t="s">
        <v>8316</v>
      </c>
      <c r="S2822" s="21">
        <f t="shared" si="178"/>
        <v>42401.610983796301</v>
      </c>
      <c r="T2822" s="21">
        <f t="shared" si="179"/>
        <v>42426</v>
      </c>
    </row>
    <row r="2823" spans="1:20" ht="49" hidden="1" x14ac:dyDescent="0.25">
      <c r="A2823">
        <v>2821</v>
      </c>
      <c r="B2823" s="9" t="s">
        <v>2821</v>
      </c>
      <c r="C2823" s="3" t="s">
        <v>6931</v>
      </c>
      <c r="D2823" s="12">
        <v>1000</v>
      </c>
      <c r="E2823" s="13">
        <v>1000</v>
      </c>
      <c r="F2823" s="11" t="s">
        <v>8218</v>
      </c>
      <c r="G2823" s="11" t="s">
        <v>8224</v>
      </c>
      <c r="H2823" s="11" t="s">
        <v>8246</v>
      </c>
      <c r="I2823" s="11">
        <v>1411510135</v>
      </c>
      <c r="J2823" s="11">
        <v>1408918135</v>
      </c>
      <c r="K2823" s="11" t="b">
        <v>0</v>
      </c>
      <c r="L2823" s="11">
        <v>35</v>
      </c>
      <c r="M2823" s="11" t="b">
        <v>1</v>
      </c>
      <c r="N2823" s="11" t="s">
        <v>8269</v>
      </c>
      <c r="O2823" s="14">
        <f t="shared" si="176"/>
        <v>100</v>
      </c>
      <c r="P2823" s="11">
        <f t="shared" si="177"/>
        <v>28.57</v>
      </c>
      <c r="Q2823" s="16" t="s">
        <v>8315</v>
      </c>
      <c r="R2823" s="11" t="s">
        <v>8316</v>
      </c>
      <c r="S2823" s="21">
        <f t="shared" si="178"/>
        <v>41875.922858796301</v>
      </c>
      <c r="T2823" s="21">
        <f t="shared" si="179"/>
        <v>41905.922858796301</v>
      </c>
    </row>
    <row r="2824" spans="1:20" ht="49" hidden="1" x14ac:dyDescent="0.25">
      <c r="A2824">
        <v>2822</v>
      </c>
      <c r="B2824" s="9" t="s">
        <v>2822</v>
      </c>
      <c r="C2824" s="3" t="s">
        <v>6932</v>
      </c>
      <c r="D2824" s="12">
        <v>6000</v>
      </c>
      <c r="E2824" s="13">
        <v>6000</v>
      </c>
      <c r="F2824" s="11" t="s">
        <v>8218</v>
      </c>
      <c r="G2824" s="11" t="s">
        <v>8223</v>
      </c>
      <c r="H2824" s="11" t="s">
        <v>8245</v>
      </c>
      <c r="I2824" s="11">
        <v>1427469892</v>
      </c>
      <c r="J2824" s="11">
        <v>1424881492</v>
      </c>
      <c r="K2824" s="11" t="b">
        <v>0</v>
      </c>
      <c r="L2824" s="11">
        <v>94</v>
      </c>
      <c r="M2824" s="11" t="b">
        <v>1</v>
      </c>
      <c r="N2824" s="11" t="s">
        <v>8269</v>
      </c>
      <c r="O2824" s="14">
        <f t="shared" si="176"/>
        <v>100</v>
      </c>
      <c r="P2824" s="11">
        <f t="shared" si="177"/>
        <v>63.83</v>
      </c>
      <c r="Q2824" s="16" t="s">
        <v>8315</v>
      </c>
      <c r="R2824" s="11" t="s">
        <v>8316</v>
      </c>
      <c r="S2824" s="21">
        <f t="shared" si="178"/>
        <v>42060.683935185181</v>
      </c>
      <c r="T2824" s="21">
        <f t="shared" si="179"/>
        <v>42090.642268518524</v>
      </c>
    </row>
    <row r="2825" spans="1:20" ht="49" hidden="1" x14ac:dyDescent="0.25">
      <c r="A2825">
        <v>2823</v>
      </c>
      <c r="B2825" s="9" t="s">
        <v>2823</v>
      </c>
      <c r="C2825" s="3" t="s">
        <v>6933</v>
      </c>
      <c r="D2825" s="12">
        <v>100</v>
      </c>
      <c r="E2825" s="13">
        <v>124</v>
      </c>
      <c r="F2825" s="11" t="s">
        <v>8218</v>
      </c>
      <c r="G2825" s="11" t="s">
        <v>8224</v>
      </c>
      <c r="H2825" s="11" t="s">
        <v>8246</v>
      </c>
      <c r="I2825" s="11">
        <v>1427842740</v>
      </c>
      <c r="J2825" s="11">
        <v>1425428206</v>
      </c>
      <c r="K2825" s="11" t="b">
        <v>0</v>
      </c>
      <c r="L2825" s="11">
        <v>14</v>
      </c>
      <c r="M2825" s="11" t="b">
        <v>1</v>
      </c>
      <c r="N2825" s="11" t="s">
        <v>8269</v>
      </c>
      <c r="O2825" s="14">
        <f t="shared" si="176"/>
        <v>124</v>
      </c>
      <c r="P2825" s="11">
        <f t="shared" si="177"/>
        <v>8.86</v>
      </c>
      <c r="Q2825" s="16" t="s">
        <v>8315</v>
      </c>
      <c r="R2825" s="11" t="s">
        <v>8316</v>
      </c>
      <c r="S2825" s="21">
        <f t="shared" si="178"/>
        <v>42067.011643518519</v>
      </c>
      <c r="T2825" s="21">
        <f t="shared" si="179"/>
        <v>42094.957638888889</v>
      </c>
    </row>
    <row r="2826" spans="1:20" ht="33" hidden="1" x14ac:dyDescent="0.25">
      <c r="A2826">
        <v>2824</v>
      </c>
      <c r="B2826" s="9" t="s">
        <v>2824</v>
      </c>
      <c r="C2826" s="3" t="s">
        <v>6934</v>
      </c>
      <c r="D2826" s="12">
        <v>650</v>
      </c>
      <c r="E2826" s="13">
        <v>760</v>
      </c>
      <c r="F2826" s="11" t="s">
        <v>8218</v>
      </c>
      <c r="G2826" s="11" t="s">
        <v>8223</v>
      </c>
      <c r="H2826" s="11" t="s">
        <v>8245</v>
      </c>
      <c r="I2826" s="11">
        <v>1434159780</v>
      </c>
      <c r="J2826" s="11">
        <v>1431412196</v>
      </c>
      <c r="K2826" s="11" t="b">
        <v>0</v>
      </c>
      <c r="L2826" s="11">
        <v>15</v>
      </c>
      <c r="M2826" s="11" t="b">
        <v>1</v>
      </c>
      <c r="N2826" s="11" t="s">
        <v>8269</v>
      </c>
      <c r="O2826" s="14">
        <f t="shared" si="176"/>
        <v>117</v>
      </c>
      <c r="P2826" s="11">
        <f t="shared" si="177"/>
        <v>50.67</v>
      </c>
      <c r="Q2826" s="16" t="s">
        <v>8315</v>
      </c>
      <c r="R2826" s="11" t="s">
        <v>8316</v>
      </c>
      <c r="S2826" s="21">
        <f t="shared" si="178"/>
        <v>42136.270787037036</v>
      </c>
      <c r="T2826" s="21">
        <f t="shared" si="179"/>
        <v>42168.071527777778</v>
      </c>
    </row>
    <row r="2827" spans="1:20" ht="49" hidden="1" x14ac:dyDescent="0.25">
      <c r="A2827">
        <v>2825</v>
      </c>
      <c r="B2827" s="9" t="s">
        <v>2825</v>
      </c>
      <c r="C2827" s="3" t="s">
        <v>6935</v>
      </c>
      <c r="D2827" s="12">
        <v>3000</v>
      </c>
      <c r="E2827" s="13">
        <v>3100</v>
      </c>
      <c r="F2827" s="11" t="s">
        <v>8218</v>
      </c>
      <c r="G2827" s="11" t="s">
        <v>8224</v>
      </c>
      <c r="H2827" s="11" t="s">
        <v>8246</v>
      </c>
      <c r="I2827" s="11">
        <v>1449255686</v>
      </c>
      <c r="J2827" s="11">
        <v>1446663686</v>
      </c>
      <c r="K2827" s="11" t="b">
        <v>0</v>
      </c>
      <c r="L2827" s="11">
        <v>51</v>
      </c>
      <c r="M2827" s="11" t="b">
        <v>1</v>
      </c>
      <c r="N2827" s="11" t="s">
        <v>8269</v>
      </c>
      <c r="O2827" s="14">
        <f t="shared" si="176"/>
        <v>103</v>
      </c>
      <c r="P2827" s="11">
        <f t="shared" si="177"/>
        <v>60.78</v>
      </c>
      <c r="Q2827" s="16" t="s">
        <v>8315</v>
      </c>
      <c r="R2827" s="11" t="s">
        <v>8316</v>
      </c>
      <c r="S2827" s="21">
        <f t="shared" si="178"/>
        <v>42312.792662037042</v>
      </c>
      <c r="T2827" s="21">
        <f t="shared" si="179"/>
        <v>42342.792662037042</v>
      </c>
    </row>
    <row r="2828" spans="1:20" ht="49" hidden="1" x14ac:dyDescent="0.25">
      <c r="A2828">
        <v>2826</v>
      </c>
      <c r="B2828" s="9" t="s">
        <v>2826</v>
      </c>
      <c r="C2828" s="3" t="s">
        <v>6936</v>
      </c>
      <c r="D2828" s="12">
        <v>2000</v>
      </c>
      <c r="E2828" s="13">
        <v>2155</v>
      </c>
      <c r="F2828" s="11" t="s">
        <v>8218</v>
      </c>
      <c r="G2828" s="11" t="s">
        <v>8223</v>
      </c>
      <c r="H2828" s="11" t="s">
        <v>8245</v>
      </c>
      <c r="I2828" s="11">
        <v>1436511600</v>
      </c>
      <c r="J2828" s="11">
        <v>1434415812</v>
      </c>
      <c r="K2828" s="11" t="b">
        <v>0</v>
      </c>
      <c r="L2828" s="11">
        <v>19</v>
      </c>
      <c r="M2828" s="11" t="b">
        <v>1</v>
      </c>
      <c r="N2828" s="11" t="s">
        <v>8269</v>
      </c>
      <c r="O2828" s="14">
        <f t="shared" si="176"/>
        <v>108</v>
      </c>
      <c r="P2828" s="11">
        <f t="shared" si="177"/>
        <v>113.42</v>
      </c>
      <c r="Q2828" s="16" t="s">
        <v>8315</v>
      </c>
      <c r="R2828" s="11" t="s">
        <v>8316</v>
      </c>
      <c r="S2828" s="21">
        <f t="shared" si="178"/>
        <v>42171.034861111111</v>
      </c>
      <c r="T2828" s="21">
        <f t="shared" si="179"/>
        <v>42195.291666666672</v>
      </c>
    </row>
    <row r="2829" spans="1:20" ht="49" hidden="1" x14ac:dyDescent="0.25">
      <c r="A2829">
        <v>2827</v>
      </c>
      <c r="B2829" s="9" t="s">
        <v>2827</v>
      </c>
      <c r="C2829" s="3" t="s">
        <v>6937</v>
      </c>
      <c r="D2829" s="12">
        <v>2000</v>
      </c>
      <c r="E2829" s="13">
        <v>2405</v>
      </c>
      <c r="F2829" s="11" t="s">
        <v>8218</v>
      </c>
      <c r="G2829" s="11" t="s">
        <v>8223</v>
      </c>
      <c r="H2829" s="11" t="s">
        <v>8245</v>
      </c>
      <c r="I2829" s="11">
        <v>1464971400</v>
      </c>
      <c r="J2829" s="11">
        <v>1462379066</v>
      </c>
      <c r="K2829" s="11" t="b">
        <v>0</v>
      </c>
      <c r="L2829" s="11">
        <v>23</v>
      </c>
      <c r="M2829" s="11" t="b">
        <v>1</v>
      </c>
      <c r="N2829" s="11" t="s">
        <v>8269</v>
      </c>
      <c r="O2829" s="14">
        <f t="shared" si="176"/>
        <v>120</v>
      </c>
      <c r="P2829" s="11">
        <f t="shared" si="177"/>
        <v>104.57</v>
      </c>
      <c r="Q2829" s="16" t="s">
        <v>8315</v>
      </c>
      <c r="R2829" s="11" t="s">
        <v>8316</v>
      </c>
      <c r="S2829" s="21">
        <f t="shared" si="178"/>
        <v>42494.683634259258</v>
      </c>
      <c r="T2829" s="21">
        <f t="shared" si="179"/>
        <v>42524.6875</v>
      </c>
    </row>
    <row r="2830" spans="1:20" ht="49" hidden="1" x14ac:dyDescent="0.25">
      <c r="A2830">
        <v>2828</v>
      </c>
      <c r="B2830" s="9" t="s">
        <v>2828</v>
      </c>
      <c r="C2830" s="3" t="s">
        <v>6938</v>
      </c>
      <c r="D2830" s="12">
        <v>9500</v>
      </c>
      <c r="E2830" s="13">
        <v>9536</v>
      </c>
      <c r="F2830" s="11" t="s">
        <v>8218</v>
      </c>
      <c r="G2830" s="11" t="s">
        <v>8224</v>
      </c>
      <c r="H2830" s="11" t="s">
        <v>8246</v>
      </c>
      <c r="I2830" s="11">
        <v>1443826800</v>
      </c>
      <c r="J2830" s="11">
        <v>1441606869</v>
      </c>
      <c r="K2830" s="11" t="b">
        <v>0</v>
      </c>
      <c r="L2830" s="11">
        <v>97</v>
      </c>
      <c r="M2830" s="11" t="b">
        <v>1</v>
      </c>
      <c r="N2830" s="11" t="s">
        <v>8269</v>
      </c>
      <c r="O2830" s="14">
        <f t="shared" si="176"/>
        <v>100</v>
      </c>
      <c r="P2830" s="11">
        <f t="shared" si="177"/>
        <v>98.31</v>
      </c>
      <c r="Q2830" s="16" t="s">
        <v>8315</v>
      </c>
      <c r="R2830" s="11" t="s">
        <v>8316</v>
      </c>
      <c r="S2830" s="21">
        <f t="shared" si="178"/>
        <v>42254.264687499999</v>
      </c>
      <c r="T2830" s="21">
        <f t="shared" si="179"/>
        <v>42279.958333333328</v>
      </c>
    </row>
    <row r="2831" spans="1:20" ht="49" hidden="1" x14ac:dyDescent="0.25">
      <c r="A2831">
        <v>2829</v>
      </c>
      <c r="B2831" s="9" t="s">
        <v>2829</v>
      </c>
      <c r="C2831" s="3" t="s">
        <v>6939</v>
      </c>
      <c r="D2831" s="12">
        <v>2500</v>
      </c>
      <c r="E2831" s="13">
        <v>2663</v>
      </c>
      <c r="F2831" s="11" t="s">
        <v>8218</v>
      </c>
      <c r="G2831" s="11" t="s">
        <v>8224</v>
      </c>
      <c r="H2831" s="11" t="s">
        <v>8246</v>
      </c>
      <c r="I2831" s="11">
        <v>1464863118</v>
      </c>
      <c r="J2831" s="11">
        <v>1462443918</v>
      </c>
      <c r="K2831" s="11" t="b">
        <v>0</v>
      </c>
      <c r="L2831" s="11">
        <v>76</v>
      </c>
      <c r="M2831" s="11" t="b">
        <v>1</v>
      </c>
      <c r="N2831" s="11" t="s">
        <v>8269</v>
      </c>
      <c r="O2831" s="14">
        <f t="shared" si="176"/>
        <v>107</v>
      </c>
      <c r="P2831" s="11">
        <f t="shared" si="177"/>
        <v>35.04</v>
      </c>
      <c r="Q2831" s="16" t="s">
        <v>8315</v>
      </c>
      <c r="R2831" s="11" t="s">
        <v>8316</v>
      </c>
      <c r="S2831" s="21">
        <f t="shared" si="178"/>
        <v>42495.434236111112</v>
      </c>
      <c r="T2831" s="21">
        <f t="shared" si="179"/>
        <v>42523.434236111112</v>
      </c>
    </row>
    <row r="2832" spans="1:20" ht="33" hidden="1" x14ac:dyDescent="0.25">
      <c r="A2832">
        <v>2830</v>
      </c>
      <c r="B2832" s="9" t="s">
        <v>2830</v>
      </c>
      <c r="C2832" s="3" t="s">
        <v>6940</v>
      </c>
      <c r="D2832" s="12">
        <v>3000</v>
      </c>
      <c r="E2832" s="13">
        <v>3000</v>
      </c>
      <c r="F2832" s="11" t="s">
        <v>8218</v>
      </c>
      <c r="G2832" s="11" t="s">
        <v>8223</v>
      </c>
      <c r="H2832" s="11" t="s">
        <v>8245</v>
      </c>
      <c r="I2832" s="11">
        <v>1399867140</v>
      </c>
      <c r="J2832" s="11">
        <v>1398802148</v>
      </c>
      <c r="K2832" s="11" t="b">
        <v>0</v>
      </c>
      <c r="L2832" s="11">
        <v>11</v>
      </c>
      <c r="M2832" s="11" t="b">
        <v>1</v>
      </c>
      <c r="N2832" s="11" t="s">
        <v>8269</v>
      </c>
      <c r="O2832" s="14">
        <f t="shared" si="176"/>
        <v>100</v>
      </c>
      <c r="P2832" s="11">
        <f t="shared" si="177"/>
        <v>272.73</v>
      </c>
      <c r="Q2832" s="16" t="s">
        <v>8315</v>
      </c>
      <c r="R2832" s="11" t="s">
        <v>8316</v>
      </c>
      <c r="S2832" s="21">
        <f t="shared" si="178"/>
        <v>41758.839675925927</v>
      </c>
      <c r="T2832" s="21">
        <f t="shared" si="179"/>
        <v>41771.165972222225</v>
      </c>
    </row>
    <row r="2833" spans="1:20" ht="33" hidden="1" x14ac:dyDescent="0.25">
      <c r="A2833">
        <v>2831</v>
      </c>
      <c r="B2833" s="9" t="s">
        <v>2831</v>
      </c>
      <c r="C2833" s="3" t="s">
        <v>6941</v>
      </c>
      <c r="D2833" s="12">
        <v>3000</v>
      </c>
      <c r="E2833" s="13">
        <v>3320</v>
      </c>
      <c r="F2833" s="11" t="s">
        <v>8218</v>
      </c>
      <c r="G2833" s="11" t="s">
        <v>8223</v>
      </c>
      <c r="H2833" s="11" t="s">
        <v>8245</v>
      </c>
      <c r="I2833" s="11">
        <v>1437076070</v>
      </c>
      <c r="J2833" s="11">
        <v>1434484070</v>
      </c>
      <c r="K2833" s="11" t="b">
        <v>0</v>
      </c>
      <c r="L2833" s="11">
        <v>52</v>
      </c>
      <c r="M2833" s="11" t="b">
        <v>1</v>
      </c>
      <c r="N2833" s="11" t="s">
        <v>8269</v>
      </c>
      <c r="O2833" s="14">
        <f t="shared" si="176"/>
        <v>111</v>
      </c>
      <c r="P2833" s="11">
        <f t="shared" si="177"/>
        <v>63.85</v>
      </c>
      <c r="Q2833" s="16" t="s">
        <v>8315</v>
      </c>
      <c r="R2833" s="11" t="s">
        <v>8316</v>
      </c>
      <c r="S2833" s="21">
        <f t="shared" si="178"/>
        <v>42171.824884259258</v>
      </c>
      <c r="T2833" s="21">
        <f t="shared" si="179"/>
        <v>42201.824884259258</v>
      </c>
    </row>
    <row r="2834" spans="1:20" ht="49" hidden="1" x14ac:dyDescent="0.25">
      <c r="A2834">
        <v>2832</v>
      </c>
      <c r="B2834" s="9" t="s">
        <v>2832</v>
      </c>
      <c r="C2834" s="3" t="s">
        <v>6942</v>
      </c>
      <c r="D2834" s="12">
        <v>2500</v>
      </c>
      <c r="E2834" s="13">
        <v>2867.99</v>
      </c>
      <c r="F2834" s="11" t="s">
        <v>8218</v>
      </c>
      <c r="G2834" s="11" t="s">
        <v>8224</v>
      </c>
      <c r="H2834" s="11" t="s">
        <v>8246</v>
      </c>
      <c r="I2834" s="11">
        <v>1416780000</v>
      </c>
      <c r="J2834" s="11">
        <v>1414342894</v>
      </c>
      <c r="K2834" s="11" t="b">
        <v>0</v>
      </c>
      <c r="L2834" s="11">
        <v>95</v>
      </c>
      <c r="M2834" s="11" t="b">
        <v>1</v>
      </c>
      <c r="N2834" s="11" t="s">
        <v>8269</v>
      </c>
      <c r="O2834" s="14">
        <f t="shared" si="176"/>
        <v>115</v>
      </c>
      <c r="P2834" s="11">
        <f t="shared" si="177"/>
        <v>30.19</v>
      </c>
      <c r="Q2834" s="16" t="s">
        <v>8315</v>
      </c>
      <c r="R2834" s="11" t="s">
        <v>8316</v>
      </c>
      <c r="S2834" s="21">
        <f t="shared" si="178"/>
        <v>41938.709421296298</v>
      </c>
      <c r="T2834" s="21">
        <f t="shared" si="179"/>
        <v>41966.916666666672</v>
      </c>
    </row>
    <row r="2835" spans="1:20" ht="21" hidden="1" x14ac:dyDescent="0.25">
      <c r="A2835">
        <v>2833</v>
      </c>
      <c r="B2835" s="9" t="s">
        <v>2833</v>
      </c>
      <c r="C2835" s="3" t="s">
        <v>6943</v>
      </c>
      <c r="D2835" s="12">
        <v>2700</v>
      </c>
      <c r="E2835" s="13">
        <v>2923</v>
      </c>
      <c r="F2835" s="11" t="s">
        <v>8218</v>
      </c>
      <c r="G2835" s="11" t="s">
        <v>8223</v>
      </c>
      <c r="H2835" s="11" t="s">
        <v>8245</v>
      </c>
      <c r="I2835" s="11">
        <v>1444528800</v>
      </c>
      <c r="J2835" s="11">
        <v>1442804633</v>
      </c>
      <c r="K2835" s="11" t="b">
        <v>0</v>
      </c>
      <c r="L2835" s="11">
        <v>35</v>
      </c>
      <c r="M2835" s="11" t="b">
        <v>1</v>
      </c>
      <c r="N2835" s="11" t="s">
        <v>8269</v>
      </c>
      <c r="O2835" s="14">
        <f t="shared" si="176"/>
        <v>108</v>
      </c>
      <c r="P2835" s="11">
        <f t="shared" si="177"/>
        <v>83.51</v>
      </c>
      <c r="Q2835" s="16" t="s">
        <v>8315</v>
      </c>
      <c r="R2835" s="11" t="s">
        <v>8316</v>
      </c>
      <c r="S2835" s="21">
        <f t="shared" si="178"/>
        <v>42268.127696759257</v>
      </c>
      <c r="T2835" s="21">
        <f t="shared" si="179"/>
        <v>42288.083333333328</v>
      </c>
    </row>
    <row r="2836" spans="1:20" ht="49" hidden="1" x14ac:dyDescent="0.25">
      <c r="A2836">
        <v>2834</v>
      </c>
      <c r="B2836" s="9" t="s">
        <v>2834</v>
      </c>
      <c r="C2836" s="3" t="s">
        <v>6944</v>
      </c>
      <c r="D2836" s="12">
        <v>800</v>
      </c>
      <c r="E2836" s="13">
        <v>1360</v>
      </c>
      <c r="F2836" s="11" t="s">
        <v>8218</v>
      </c>
      <c r="G2836" s="11" t="s">
        <v>8224</v>
      </c>
      <c r="H2836" s="11" t="s">
        <v>8246</v>
      </c>
      <c r="I2836" s="11">
        <v>1422658930</v>
      </c>
      <c r="J2836" s="11">
        <v>1421362930</v>
      </c>
      <c r="K2836" s="11" t="b">
        <v>0</v>
      </c>
      <c r="L2836" s="11">
        <v>21</v>
      </c>
      <c r="M2836" s="11" t="b">
        <v>1</v>
      </c>
      <c r="N2836" s="11" t="s">
        <v>8269</v>
      </c>
      <c r="O2836" s="14">
        <f t="shared" si="176"/>
        <v>170</v>
      </c>
      <c r="P2836" s="11">
        <f t="shared" si="177"/>
        <v>64.760000000000005</v>
      </c>
      <c r="Q2836" s="16" t="s">
        <v>8315</v>
      </c>
      <c r="R2836" s="11" t="s">
        <v>8316</v>
      </c>
      <c r="S2836" s="21">
        <f t="shared" si="178"/>
        <v>42019.959837962961</v>
      </c>
      <c r="T2836" s="21">
        <f t="shared" si="179"/>
        <v>42034.959837962961</v>
      </c>
    </row>
    <row r="2837" spans="1:20" ht="49" hidden="1" x14ac:dyDescent="0.25">
      <c r="A2837">
        <v>2835</v>
      </c>
      <c r="B2837" s="9" t="s">
        <v>2835</v>
      </c>
      <c r="C2837" s="3" t="s">
        <v>6945</v>
      </c>
      <c r="D2837" s="12">
        <v>1000</v>
      </c>
      <c r="E2837" s="13">
        <v>1870.99</v>
      </c>
      <c r="F2837" s="11" t="s">
        <v>8218</v>
      </c>
      <c r="G2837" s="11" t="s">
        <v>8224</v>
      </c>
      <c r="H2837" s="11" t="s">
        <v>8246</v>
      </c>
      <c r="I2837" s="11">
        <v>1449273600</v>
      </c>
      <c r="J2837" s="11">
        <v>1446742417</v>
      </c>
      <c r="K2837" s="11" t="b">
        <v>0</v>
      </c>
      <c r="L2837" s="11">
        <v>93</v>
      </c>
      <c r="M2837" s="11" t="b">
        <v>1</v>
      </c>
      <c r="N2837" s="11" t="s">
        <v>8269</v>
      </c>
      <c r="O2837" s="14">
        <f t="shared" si="176"/>
        <v>187</v>
      </c>
      <c r="P2837" s="11">
        <f t="shared" si="177"/>
        <v>20.12</v>
      </c>
      <c r="Q2837" s="16" t="s">
        <v>8315</v>
      </c>
      <c r="R2837" s="11" t="s">
        <v>8316</v>
      </c>
      <c r="S2837" s="21">
        <f t="shared" si="178"/>
        <v>42313.703900462962</v>
      </c>
      <c r="T2837" s="21">
        <f t="shared" si="179"/>
        <v>42343</v>
      </c>
    </row>
    <row r="2838" spans="1:20" ht="49" hidden="1" x14ac:dyDescent="0.25">
      <c r="A2838">
        <v>2836</v>
      </c>
      <c r="B2838" s="9" t="s">
        <v>2836</v>
      </c>
      <c r="C2838" s="3" t="s">
        <v>6946</v>
      </c>
      <c r="D2838" s="12">
        <v>450</v>
      </c>
      <c r="E2838" s="13">
        <v>485</v>
      </c>
      <c r="F2838" s="11" t="s">
        <v>8218</v>
      </c>
      <c r="G2838" s="11" t="s">
        <v>8223</v>
      </c>
      <c r="H2838" s="11" t="s">
        <v>8245</v>
      </c>
      <c r="I2838" s="11">
        <v>1487393940</v>
      </c>
      <c r="J2838" s="11">
        <v>1484115418</v>
      </c>
      <c r="K2838" s="11" t="b">
        <v>0</v>
      </c>
      <c r="L2838" s="11">
        <v>11</v>
      </c>
      <c r="M2838" s="11" t="b">
        <v>1</v>
      </c>
      <c r="N2838" s="11" t="s">
        <v>8269</v>
      </c>
      <c r="O2838" s="14">
        <f t="shared" si="176"/>
        <v>108</v>
      </c>
      <c r="P2838" s="11">
        <f t="shared" si="177"/>
        <v>44.09</v>
      </c>
      <c r="Q2838" s="16" t="s">
        <v>8315</v>
      </c>
      <c r="R2838" s="11" t="s">
        <v>8316</v>
      </c>
      <c r="S2838" s="21">
        <f t="shared" si="178"/>
        <v>42746.261782407411</v>
      </c>
      <c r="T2838" s="21">
        <f t="shared" si="179"/>
        <v>42784.207638888889</v>
      </c>
    </row>
    <row r="2839" spans="1:20" ht="65" hidden="1" x14ac:dyDescent="0.25">
      <c r="A2839">
        <v>2837</v>
      </c>
      <c r="B2839" s="9" t="s">
        <v>2837</v>
      </c>
      <c r="C2839" s="3" t="s">
        <v>6947</v>
      </c>
      <c r="D2839" s="12">
        <v>850</v>
      </c>
      <c r="E2839" s="13">
        <v>850</v>
      </c>
      <c r="F2839" s="11" t="s">
        <v>8218</v>
      </c>
      <c r="G2839" s="11" t="s">
        <v>8228</v>
      </c>
      <c r="H2839" s="11" t="s">
        <v>8250</v>
      </c>
      <c r="I2839" s="11">
        <v>1449701284</v>
      </c>
      <c r="J2839" s="11">
        <v>1446241684</v>
      </c>
      <c r="K2839" s="11" t="b">
        <v>0</v>
      </c>
      <c r="L2839" s="11">
        <v>21</v>
      </c>
      <c r="M2839" s="11" t="b">
        <v>1</v>
      </c>
      <c r="N2839" s="11" t="s">
        <v>8269</v>
      </c>
      <c r="O2839" s="14">
        <f t="shared" si="176"/>
        <v>100</v>
      </c>
      <c r="P2839" s="11">
        <f t="shared" si="177"/>
        <v>40.479999999999997</v>
      </c>
      <c r="Q2839" s="16" t="s">
        <v>8315</v>
      </c>
      <c r="R2839" s="11" t="s">
        <v>8316</v>
      </c>
      <c r="S2839" s="21">
        <f t="shared" si="178"/>
        <v>42307.908379629633</v>
      </c>
      <c r="T2839" s="21">
        <f t="shared" si="179"/>
        <v>42347.950046296297</v>
      </c>
    </row>
    <row r="2840" spans="1:20" ht="49" hidden="1" x14ac:dyDescent="0.25">
      <c r="A2840">
        <v>2838</v>
      </c>
      <c r="B2840" s="9" t="s">
        <v>2838</v>
      </c>
      <c r="C2840" s="3" t="s">
        <v>6948</v>
      </c>
      <c r="D2840" s="12">
        <v>2000</v>
      </c>
      <c r="E2840" s="13">
        <v>2405</v>
      </c>
      <c r="F2840" s="11" t="s">
        <v>8218</v>
      </c>
      <c r="G2840" s="11" t="s">
        <v>8223</v>
      </c>
      <c r="H2840" s="11" t="s">
        <v>8245</v>
      </c>
      <c r="I2840" s="11">
        <v>1407967200</v>
      </c>
      <c r="J2840" s="11">
        <v>1406039696</v>
      </c>
      <c r="K2840" s="11" t="b">
        <v>0</v>
      </c>
      <c r="L2840" s="11">
        <v>54</v>
      </c>
      <c r="M2840" s="11" t="b">
        <v>1</v>
      </c>
      <c r="N2840" s="11" t="s">
        <v>8269</v>
      </c>
      <c r="O2840" s="14">
        <f t="shared" si="176"/>
        <v>120</v>
      </c>
      <c r="P2840" s="11">
        <f t="shared" si="177"/>
        <v>44.54</v>
      </c>
      <c r="Q2840" s="16" t="s">
        <v>8315</v>
      </c>
      <c r="R2840" s="11" t="s">
        <v>8316</v>
      </c>
      <c r="S2840" s="21">
        <f t="shared" si="178"/>
        <v>41842.607592592591</v>
      </c>
      <c r="T2840" s="21">
        <f t="shared" si="179"/>
        <v>41864.916666666664</v>
      </c>
    </row>
    <row r="2841" spans="1:20" ht="49" hidden="1" x14ac:dyDescent="0.25">
      <c r="A2841">
        <v>2839</v>
      </c>
      <c r="B2841" s="9" t="s">
        <v>2839</v>
      </c>
      <c r="C2841" s="3" t="s">
        <v>6949</v>
      </c>
      <c r="D2841" s="12">
        <v>3500</v>
      </c>
      <c r="E2841" s="13">
        <v>3900</v>
      </c>
      <c r="F2841" s="11" t="s">
        <v>8218</v>
      </c>
      <c r="G2841" s="11" t="s">
        <v>8223</v>
      </c>
      <c r="H2841" s="11" t="s">
        <v>8245</v>
      </c>
      <c r="I2841" s="11">
        <v>1408942740</v>
      </c>
      <c r="J2841" s="11">
        <v>1406958354</v>
      </c>
      <c r="K2841" s="11" t="b">
        <v>0</v>
      </c>
      <c r="L2841" s="11">
        <v>31</v>
      </c>
      <c r="M2841" s="11" t="b">
        <v>1</v>
      </c>
      <c r="N2841" s="11" t="s">
        <v>8269</v>
      </c>
      <c r="O2841" s="14">
        <f t="shared" si="176"/>
        <v>111</v>
      </c>
      <c r="P2841" s="11">
        <f t="shared" si="177"/>
        <v>125.81</v>
      </c>
      <c r="Q2841" s="16" t="s">
        <v>8315</v>
      </c>
      <c r="R2841" s="11" t="s">
        <v>8316</v>
      </c>
      <c r="S2841" s="21">
        <f t="shared" si="178"/>
        <v>41853.240208333329</v>
      </c>
      <c r="T2841" s="21">
        <f t="shared" si="179"/>
        <v>41876.207638888889</v>
      </c>
    </row>
    <row r="2842" spans="1:20" ht="49" hidden="1" x14ac:dyDescent="0.25">
      <c r="A2842">
        <v>2840</v>
      </c>
      <c r="B2842" s="9" t="s">
        <v>2840</v>
      </c>
      <c r="C2842" s="3" t="s">
        <v>6950</v>
      </c>
      <c r="D2842" s="12">
        <v>2500</v>
      </c>
      <c r="E2842" s="13">
        <v>2600</v>
      </c>
      <c r="F2842" s="11" t="s">
        <v>8218</v>
      </c>
      <c r="G2842" s="11" t="s">
        <v>8224</v>
      </c>
      <c r="H2842" s="11" t="s">
        <v>8246</v>
      </c>
      <c r="I2842" s="11">
        <v>1426698000</v>
      </c>
      <c r="J2842" s="11">
        <v>1424825479</v>
      </c>
      <c r="K2842" s="11" t="b">
        <v>0</v>
      </c>
      <c r="L2842" s="11">
        <v>132</v>
      </c>
      <c r="M2842" s="11" t="b">
        <v>1</v>
      </c>
      <c r="N2842" s="11" t="s">
        <v>8269</v>
      </c>
      <c r="O2842" s="14">
        <f t="shared" si="176"/>
        <v>104</v>
      </c>
      <c r="P2842" s="11">
        <f t="shared" si="177"/>
        <v>19.7</v>
      </c>
      <c r="Q2842" s="16" t="s">
        <v>8315</v>
      </c>
      <c r="R2842" s="11" t="s">
        <v>8316</v>
      </c>
      <c r="S2842" s="21">
        <f t="shared" si="178"/>
        <v>42060.035636574074</v>
      </c>
      <c r="T2842" s="21">
        <f t="shared" si="179"/>
        <v>42081.708333333328</v>
      </c>
    </row>
    <row r="2843" spans="1:20" ht="49" hidden="1" x14ac:dyDescent="0.25">
      <c r="A2843">
        <v>2841</v>
      </c>
      <c r="B2843" s="9" t="s">
        <v>2841</v>
      </c>
      <c r="C2843" s="3" t="s">
        <v>6951</v>
      </c>
      <c r="D2843" s="12">
        <v>1000</v>
      </c>
      <c r="E2843" s="13">
        <v>10</v>
      </c>
      <c r="F2843" s="11" t="s">
        <v>8220</v>
      </c>
      <c r="G2843" s="11" t="s">
        <v>8224</v>
      </c>
      <c r="H2843" s="11" t="s">
        <v>8246</v>
      </c>
      <c r="I2843" s="11">
        <v>1450032297</v>
      </c>
      <c r="J2843" s="11">
        <v>1444844697</v>
      </c>
      <c r="K2843" s="11" t="b">
        <v>0</v>
      </c>
      <c r="L2843" s="11">
        <v>1</v>
      </c>
      <c r="M2843" s="11" t="b">
        <v>0</v>
      </c>
      <c r="N2843" s="11" t="s">
        <v>8269</v>
      </c>
      <c r="O2843" s="14">
        <f t="shared" si="176"/>
        <v>1</v>
      </c>
      <c r="P2843" s="11">
        <f t="shared" si="177"/>
        <v>10</v>
      </c>
      <c r="Q2843" s="16" t="s">
        <v>8315</v>
      </c>
      <c r="R2843" s="11" t="s">
        <v>8316</v>
      </c>
      <c r="S2843" s="21">
        <f t="shared" si="178"/>
        <v>42291.739548611105</v>
      </c>
      <c r="T2843" s="21">
        <f t="shared" si="179"/>
        <v>42351.781215277777</v>
      </c>
    </row>
    <row r="2844" spans="1:20" ht="49" hidden="1" x14ac:dyDescent="0.25">
      <c r="A2844">
        <v>2842</v>
      </c>
      <c r="B2844" s="9" t="s">
        <v>2842</v>
      </c>
      <c r="C2844" s="3" t="s">
        <v>6952</v>
      </c>
      <c r="D2844" s="12">
        <v>1500</v>
      </c>
      <c r="E2844" s="13">
        <v>0</v>
      </c>
      <c r="F2844" s="11" t="s">
        <v>8220</v>
      </c>
      <c r="G2844" s="11" t="s">
        <v>8224</v>
      </c>
      <c r="H2844" s="11" t="s">
        <v>8246</v>
      </c>
      <c r="I2844" s="11">
        <v>1403348400</v>
      </c>
      <c r="J2844" s="11">
        <v>1401058295</v>
      </c>
      <c r="K2844" s="11" t="b">
        <v>0</v>
      </c>
      <c r="L2844" s="11">
        <v>0</v>
      </c>
      <c r="M2844" s="11" t="b">
        <v>0</v>
      </c>
      <c r="N2844" s="11" t="s">
        <v>8269</v>
      </c>
      <c r="O2844" s="14">
        <f t="shared" si="176"/>
        <v>0</v>
      </c>
      <c r="P2844" s="11">
        <f>IFERROR(ROUND(E2844/L2844,2),0)</f>
        <v>0</v>
      </c>
      <c r="Q2844" s="16" t="s">
        <v>8315</v>
      </c>
      <c r="R2844" s="11" t="s">
        <v>8316</v>
      </c>
      <c r="S2844" s="21">
        <f t="shared" si="178"/>
        <v>41784.952488425923</v>
      </c>
      <c r="T2844" s="21">
        <f t="shared" si="179"/>
        <v>41811.458333333336</v>
      </c>
    </row>
    <row r="2845" spans="1:20" ht="49" hidden="1" x14ac:dyDescent="0.25">
      <c r="A2845">
        <v>2843</v>
      </c>
      <c r="B2845" s="9" t="s">
        <v>2843</v>
      </c>
      <c r="C2845" s="3" t="s">
        <v>6953</v>
      </c>
      <c r="D2845" s="12">
        <v>1200</v>
      </c>
      <c r="E2845" s="13">
        <v>0</v>
      </c>
      <c r="F2845" s="11" t="s">
        <v>8220</v>
      </c>
      <c r="G2845" s="11" t="s">
        <v>8223</v>
      </c>
      <c r="H2845" s="11" t="s">
        <v>8245</v>
      </c>
      <c r="I2845" s="11">
        <v>1465790400</v>
      </c>
      <c r="J2845" s="11">
        <v>1462210950</v>
      </c>
      <c r="K2845" s="11" t="b">
        <v>0</v>
      </c>
      <c r="L2845" s="11">
        <v>0</v>
      </c>
      <c r="M2845" s="11" t="b">
        <v>0</v>
      </c>
      <c r="N2845" s="11" t="s">
        <v>8269</v>
      </c>
      <c r="O2845" s="14">
        <f t="shared" si="176"/>
        <v>0</v>
      </c>
      <c r="P2845" s="11">
        <f t="shared" ref="P2845:P2908" si="180">IFERROR(ROUND(E2845/L2845,2),0)</f>
        <v>0</v>
      </c>
      <c r="Q2845" s="16" t="s">
        <v>8315</v>
      </c>
      <c r="R2845" s="11" t="s">
        <v>8316</v>
      </c>
      <c r="S2845" s="21">
        <f t="shared" si="178"/>
        <v>42492.737847222219</v>
      </c>
      <c r="T2845" s="21">
        <f t="shared" si="179"/>
        <v>42534.166666666672</v>
      </c>
    </row>
    <row r="2846" spans="1:20" ht="49" hidden="1" x14ac:dyDescent="0.25">
      <c r="A2846">
        <v>2844</v>
      </c>
      <c r="B2846" s="9" t="s">
        <v>2844</v>
      </c>
      <c r="C2846" s="3" t="s">
        <v>6954</v>
      </c>
      <c r="D2846" s="12">
        <v>550</v>
      </c>
      <c r="E2846" s="13">
        <v>30</v>
      </c>
      <c r="F2846" s="11" t="s">
        <v>8220</v>
      </c>
      <c r="G2846" s="11" t="s">
        <v>8238</v>
      </c>
      <c r="H2846" s="11" t="s">
        <v>8248</v>
      </c>
      <c r="I2846" s="11">
        <v>1483535180</v>
      </c>
      <c r="J2846" s="11">
        <v>1480943180</v>
      </c>
      <c r="K2846" s="11" t="b">
        <v>0</v>
      </c>
      <c r="L2846" s="11">
        <v>1</v>
      </c>
      <c r="M2846" s="11" t="b">
        <v>0</v>
      </c>
      <c r="N2846" s="11" t="s">
        <v>8269</v>
      </c>
      <c r="O2846" s="14">
        <f t="shared" si="176"/>
        <v>5</v>
      </c>
      <c r="P2846" s="11">
        <f t="shared" si="180"/>
        <v>30</v>
      </c>
      <c r="Q2846" s="16" t="s">
        <v>8315</v>
      </c>
      <c r="R2846" s="11" t="s">
        <v>8316</v>
      </c>
      <c r="S2846" s="21">
        <f t="shared" si="178"/>
        <v>42709.546064814815</v>
      </c>
      <c r="T2846" s="21">
        <f t="shared" si="179"/>
        <v>42739.546064814815</v>
      </c>
    </row>
    <row r="2847" spans="1:20" ht="49" hidden="1" x14ac:dyDescent="0.25">
      <c r="A2847">
        <v>2845</v>
      </c>
      <c r="B2847" s="9" t="s">
        <v>2845</v>
      </c>
      <c r="C2847" s="3" t="s">
        <v>6955</v>
      </c>
      <c r="D2847" s="12">
        <v>7500</v>
      </c>
      <c r="E2847" s="13">
        <v>2366</v>
      </c>
      <c r="F2847" s="11" t="s">
        <v>8220</v>
      </c>
      <c r="G2847" s="11" t="s">
        <v>8223</v>
      </c>
      <c r="H2847" s="11" t="s">
        <v>8245</v>
      </c>
      <c r="I2847" s="11">
        <v>1433723033</v>
      </c>
      <c r="J2847" s="11">
        <v>1428539033</v>
      </c>
      <c r="K2847" s="11" t="b">
        <v>0</v>
      </c>
      <c r="L2847" s="11">
        <v>39</v>
      </c>
      <c r="M2847" s="11" t="b">
        <v>0</v>
      </c>
      <c r="N2847" s="11" t="s">
        <v>8269</v>
      </c>
      <c r="O2847" s="14">
        <f t="shared" si="176"/>
        <v>32</v>
      </c>
      <c r="P2847" s="11">
        <f t="shared" si="180"/>
        <v>60.67</v>
      </c>
      <c r="Q2847" s="16" t="s">
        <v>8315</v>
      </c>
      <c r="R2847" s="11" t="s">
        <v>8316</v>
      </c>
      <c r="S2847" s="21">
        <f t="shared" si="178"/>
        <v>42103.016585648147</v>
      </c>
      <c r="T2847" s="21">
        <f t="shared" si="179"/>
        <v>42163.016585648147</v>
      </c>
    </row>
    <row r="2848" spans="1:20" ht="49" hidden="1" x14ac:dyDescent="0.25">
      <c r="A2848">
        <v>2846</v>
      </c>
      <c r="B2848" s="9" t="s">
        <v>2846</v>
      </c>
      <c r="C2848" s="3" t="s">
        <v>6956</v>
      </c>
      <c r="D2848" s="12">
        <v>8000</v>
      </c>
      <c r="E2848" s="13">
        <v>0</v>
      </c>
      <c r="F2848" s="11" t="s">
        <v>8220</v>
      </c>
      <c r="G2848" s="11" t="s">
        <v>8223</v>
      </c>
      <c r="H2848" s="11" t="s">
        <v>8245</v>
      </c>
      <c r="I2848" s="11">
        <v>1432917394</v>
      </c>
      <c r="J2848" s="11">
        <v>1429029394</v>
      </c>
      <c r="K2848" s="11" t="b">
        <v>0</v>
      </c>
      <c r="L2848" s="11">
        <v>0</v>
      </c>
      <c r="M2848" s="11" t="b">
        <v>0</v>
      </c>
      <c r="N2848" s="11" t="s">
        <v>8269</v>
      </c>
      <c r="O2848" s="14">
        <f t="shared" si="176"/>
        <v>0</v>
      </c>
      <c r="P2848" s="11">
        <f t="shared" si="180"/>
        <v>0</v>
      </c>
      <c r="Q2848" s="16" t="s">
        <v>8315</v>
      </c>
      <c r="R2848" s="11" t="s">
        <v>8316</v>
      </c>
      <c r="S2848" s="21">
        <f t="shared" si="178"/>
        <v>42108.692060185189</v>
      </c>
      <c r="T2848" s="21">
        <f t="shared" si="179"/>
        <v>42153.692060185189</v>
      </c>
    </row>
    <row r="2849" spans="1:20" ht="49" hidden="1" x14ac:dyDescent="0.25">
      <c r="A2849">
        <v>2847</v>
      </c>
      <c r="B2849" s="9" t="s">
        <v>2847</v>
      </c>
      <c r="C2849" s="3" t="s">
        <v>6957</v>
      </c>
      <c r="D2849" s="12">
        <v>2000</v>
      </c>
      <c r="E2849" s="13">
        <v>0</v>
      </c>
      <c r="F2849" s="11" t="s">
        <v>8220</v>
      </c>
      <c r="G2849" s="11" t="s">
        <v>8223</v>
      </c>
      <c r="H2849" s="11" t="s">
        <v>8245</v>
      </c>
      <c r="I2849" s="11">
        <v>1464031265</v>
      </c>
      <c r="J2849" s="11">
        <v>1458847265</v>
      </c>
      <c r="K2849" s="11" t="b">
        <v>0</v>
      </c>
      <c r="L2849" s="11">
        <v>0</v>
      </c>
      <c r="M2849" s="11" t="b">
        <v>0</v>
      </c>
      <c r="N2849" s="11" t="s">
        <v>8269</v>
      </c>
      <c r="O2849" s="14">
        <f t="shared" si="176"/>
        <v>0</v>
      </c>
      <c r="P2849" s="11">
        <f t="shared" si="180"/>
        <v>0</v>
      </c>
      <c r="Q2849" s="16" t="s">
        <v>8315</v>
      </c>
      <c r="R2849" s="11" t="s">
        <v>8316</v>
      </c>
      <c r="S2849" s="21">
        <f t="shared" si="178"/>
        <v>42453.806307870371</v>
      </c>
      <c r="T2849" s="21">
        <f t="shared" si="179"/>
        <v>42513.806307870371</v>
      </c>
    </row>
    <row r="2850" spans="1:20" ht="49" hidden="1" x14ac:dyDescent="0.25">
      <c r="A2850">
        <v>2848</v>
      </c>
      <c r="B2850" s="9" t="s">
        <v>2848</v>
      </c>
      <c r="C2850" s="3" t="s">
        <v>6958</v>
      </c>
      <c r="D2850" s="12">
        <v>35000</v>
      </c>
      <c r="E2850" s="13">
        <v>70</v>
      </c>
      <c r="F2850" s="11" t="s">
        <v>8220</v>
      </c>
      <c r="G2850" s="11" t="s">
        <v>8223</v>
      </c>
      <c r="H2850" s="11" t="s">
        <v>8245</v>
      </c>
      <c r="I2850" s="11">
        <v>1432913659</v>
      </c>
      <c r="J2850" s="11">
        <v>1430321659</v>
      </c>
      <c r="K2850" s="11" t="b">
        <v>0</v>
      </c>
      <c r="L2850" s="11">
        <v>3</v>
      </c>
      <c r="M2850" s="11" t="b">
        <v>0</v>
      </c>
      <c r="N2850" s="11" t="s">
        <v>8269</v>
      </c>
      <c r="O2850" s="14">
        <f t="shared" si="176"/>
        <v>0</v>
      </c>
      <c r="P2850" s="11">
        <f t="shared" si="180"/>
        <v>23.33</v>
      </c>
      <c r="Q2850" s="16" t="s">
        <v>8315</v>
      </c>
      <c r="R2850" s="11" t="s">
        <v>8316</v>
      </c>
      <c r="S2850" s="21">
        <f t="shared" si="178"/>
        <v>42123.648831018523</v>
      </c>
      <c r="T2850" s="21">
        <f t="shared" si="179"/>
        <v>42153.648831018523</v>
      </c>
    </row>
    <row r="2851" spans="1:20" ht="49" hidden="1" x14ac:dyDescent="0.25">
      <c r="A2851">
        <v>2849</v>
      </c>
      <c r="B2851" s="9" t="s">
        <v>2849</v>
      </c>
      <c r="C2851" s="3" t="s">
        <v>6959</v>
      </c>
      <c r="D2851" s="12">
        <v>500</v>
      </c>
      <c r="E2851" s="13">
        <v>5</v>
      </c>
      <c r="F2851" s="11" t="s">
        <v>8220</v>
      </c>
      <c r="G2851" s="11" t="s">
        <v>8224</v>
      </c>
      <c r="H2851" s="11" t="s">
        <v>8246</v>
      </c>
      <c r="I2851" s="11">
        <v>1461406600</v>
      </c>
      <c r="J2851" s="11">
        <v>1458814600</v>
      </c>
      <c r="K2851" s="11" t="b">
        <v>0</v>
      </c>
      <c r="L2851" s="11">
        <v>1</v>
      </c>
      <c r="M2851" s="11" t="b">
        <v>0</v>
      </c>
      <c r="N2851" s="11" t="s">
        <v>8269</v>
      </c>
      <c r="O2851" s="14">
        <f t="shared" si="176"/>
        <v>1</v>
      </c>
      <c r="P2851" s="11">
        <f t="shared" si="180"/>
        <v>5</v>
      </c>
      <c r="Q2851" s="16" t="s">
        <v>8315</v>
      </c>
      <c r="R2851" s="11" t="s">
        <v>8316</v>
      </c>
      <c r="S2851" s="21">
        <f t="shared" si="178"/>
        <v>42453.428240740745</v>
      </c>
      <c r="T2851" s="21">
        <f t="shared" si="179"/>
        <v>42483.428240740745</v>
      </c>
    </row>
    <row r="2852" spans="1:20" ht="49" hidden="1" x14ac:dyDescent="0.25">
      <c r="A2852">
        <v>2850</v>
      </c>
      <c r="B2852" s="9" t="s">
        <v>2850</v>
      </c>
      <c r="C2852" s="3" t="s">
        <v>6960</v>
      </c>
      <c r="D2852" s="12">
        <v>8000</v>
      </c>
      <c r="E2852" s="13">
        <v>311</v>
      </c>
      <c r="F2852" s="11" t="s">
        <v>8220</v>
      </c>
      <c r="G2852" s="11" t="s">
        <v>8223</v>
      </c>
      <c r="H2852" s="11" t="s">
        <v>8245</v>
      </c>
      <c r="I2852" s="11">
        <v>1409962211</v>
      </c>
      <c r="J2852" s="11">
        <v>1407370211</v>
      </c>
      <c r="K2852" s="11" t="b">
        <v>0</v>
      </c>
      <c r="L2852" s="11">
        <v>13</v>
      </c>
      <c r="M2852" s="11" t="b">
        <v>0</v>
      </c>
      <c r="N2852" s="11" t="s">
        <v>8269</v>
      </c>
      <c r="O2852" s="14">
        <f t="shared" si="176"/>
        <v>4</v>
      </c>
      <c r="P2852" s="11">
        <f t="shared" si="180"/>
        <v>23.92</v>
      </c>
      <c r="Q2852" s="16" t="s">
        <v>8315</v>
      </c>
      <c r="R2852" s="11" t="s">
        <v>8316</v>
      </c>
      <c r="S2852" s="21">
        <f t="shared" si="178"/>
        <v>41858.007071759261</v>
      </c>
      <c r="T2852" s="21">
        <f t="shared" si="179"/>
        <v>41888.007071759261</v>
      </c>
    </row>
    <row r="2853" spans="1:20" ht="49" hidden="1" x14ac:dyDescent="0.25">
      <c r="A2853">
        <v>2851</v>
      </c>
      <c r="B2853" s="9" t="s">
        <v>2851</v>
      </c>
      <c r="C2853" s="3" t="s">
        <v>6961</v>
      </c>
      <c r="D2853" s="12">
        <v>4500</v>
      </c>
      <c r="E2853" s="13">
        <v>0</v>
      </c>
      <c r="F2853" s="11" t="s">
        <v>8220</v>
      </c>
      <c r="G2853" s="11" t="s">
        <v>8240</v>
      </c>
      <c r="H2853" s="11" t="s">
        <v>8248</v>
      </c>
      <c r="I2853" s="11">
        <v>1454109420</v>
      </c>
      <c r="J2853" s="11">
        <v>1453334629</v>
      </c>
      <c r="K2853" s="11" t="b">
        <v>0</v>
      </c>
      <c r="L2853" s="11">
        <v>0</v>
      </c>
      <c r="M2853" s="11" t="b">
        <v>0</v>
      </c>
      <c r="N2853" s="11" t="s">
        <v>8269</v>
      </c>
      <c r="O2853" s="14">
        <f t="shared" si="176"/>
        <v>0</v>
      </c>
      <c r="P2853" s="11">
        <f t="shared" si="180"/>
        <v>0</v>
      </c>
      <c r="Q2853" s="16" t="s">
        <v>8315</v>
      </c>
      <c r="R2853" s="11" t="s">
        <v>8316</v>
      </c>
      <c r="S2853" s="21">
        <f t="shared" si="178"/>
        <v>42390.002650462964</v>
      </c>
      <c r="T2853" s="21">
        <f t="shared" si="179"/>
        <v>42398.970138888893</v>
      </c>
    </row>
    <row r="2854" spans="1:20" ht="49" hidden="1" x14ac:dyDescent="0.25">
      <c r="A2854">
        <v>2852</v>
      </c>
      <c r="B2854" s="9" t="s">
        <v>2852</v>
      </c>
      <c r="C2854" s="3" t="s">
        <v>6962</v>
      </c>
      <c r="D2854" s="12">
        <v>5000</v>
      </c>
      <c r="E2854" s="13">
        <v>95</v>
      </c>
      <c r="F2854" s="11" t="s">
        <v>8220</v>
      </c>
      <c r="G2854" s="11" t="s">
        <v>8223</v>
      </c>
      <c r="H2854" s="11" t="s">
        <v>8245</v>
      </c>
      <c r="I2854" s="11">
        <v>1403312703</v>
      </c>
      <c r="J2854" s="11">
        <v>1400720703</v>
      </c>
      <c r="K2854" s="11" t="b">
        <v>0</v>
      </c>
      <c r="L2854" s="11">
        <v>6</v>
      </c>
      <c r="M2854" s="11" t="b">
        <v>0</v>
      </c>
      <c r="N2854" s="11" t="s">
        <v>8269</v>
      </c>
      <c r="O2854" s="14">
        <f t="shared" si="176"/>
        <v>2</v>
      </c>
      <c r="P2854" s="11">
        <f t="shared" si="180"/>
        <v>15.83</v>
      </c>
      <c r="Q2854" s="16" t="s">
        <v>8315</v>
      </c>
      <c r="R2854" s="11" t="s">
        <v>8316</v>
      </c>
      <c r="S2854" s="21">
        <f t="shared" si="178"/>
        <v>41781.045173611114</v>
      </c>
      <c r="T2854" s="21">
        <f t="shared" si="179"/>
        <v>41811.045173611114</v>
      </c>
    </row>
    <row r="2855" spans="1:20" ht="49" hidden="1" x14ac:dyDescent="0.25">
      <c r="A2855">
        <v>2853</v>
      </c>
      <c r="B2855" s="9" t="s">
        <v>2853</v>
      </c>
      <c r="C2855" s="3" t="s">
        <v>6963</v>
      </c>
      <c r="D2855" s="12">
        <v>9500</v>
      </c>
      <c r="E2855" s="13">
        <v>0</v>
      </c>
      <c r="F2855" s="11" t="s">
        <v>8220</v>
      </c>
      <c r="G2855" s="11" t="s">
        <v>8228</v>
      </c>
      <c r="H2855" s="11" t="s">
        <v>8250</v>
      </c>
      <c r="I2855" s="11">
        <v>1410669297</v>
      </c>
      <c r="J2855" s="11">
        <v>1405485297</v>
      </c>
      <c r="K2855" s="11" t="b">
        <v>0</v>
      </c>
      <c r="L2855" s="11">
        <v>0</v>
      </c>
      <c r="M2855" s="11" t="b">
        <v>0</v>
      </c>
      <c r="N2855" s="11" t="s">
        <v>8269</v>
      </c>
      <c r="O2855" s="14">
        <f t="shared" si="176"/>
        <v>0</v>
      </c>
      <c r="P2855" s="11">
        <f t="shared" si="180"/>
        <v>0</v>
      </c>
      <c r="Q2855" s="16" t="s">
        <v>8315</v>
      </c>
      <c r="R2855" s="11" t="s">
        <v>8316</v>
      </c>
      <c r="S2855" s="21">
        <f t="shared" si="178"/>
        <v>41836.190937499996</v>
      </c>
      <c r="T2855" s="21">
        <f t="shared" si="179"/>
        <v>41896.190937499996</v>
      </c>
    </row>
    <row r="2856" spans="1:20" ht="49" hidden="1" x14ac:dyDescent="0.25">
      <c r="A2856">
        <v>2854</v>
      </c>
      <c r="B2856" s="9" t="s">
        <v>2854</v>
      </c>
      <c r="C2856" s="3" t="s">
        <v>6964</v>
      </c>
      <c r="D2856" s="12">
        <v>1000</v>
      </c>
      <c r="E2856" s="13">
        <v>417</v>
      </c>
      <c r="F2856" s="11" t="s">
        <v>8220</v>
      </c>
      <c r="G2856" s="11" t="s">
        <v>8224</v>
      </c>
      <c r="H2856" s="11" t="s">
        <v>8246</v>
      </c>
      <c r="I2856" s="11">
        <v>1431018719</v>
      </c>
      <c r="J2856" s="11">
        <v>1429290719</v>
      </c>
      <c r="K2856" s="11" t="b">
        <v>0</v>
      </c>
      <c r="L2856" s="11">
        <v>14</v>
      </c>
      <c r="M2856" s="11" t="b">
        <v>0</v>
      </c>
      <c r="N2856" s="11" t="s">
        <v>8269</v>
      </c>
      <c r="O2856" s="14">
        <f t="shared" si="176"/>
        <v>42</v>
      </c>
      <c r="P2856" s="11">
        <f t="shared" si="180"/>
        <v>29.79</v>
      </c>
      <c r="Q2856" s="16" t="s">
        <v>8315</v>
      </c>
      <c r="R2856" s="11" t="s">
        <v>8316</v>
      </c>
      <c r="S2856" s="21">
        <f t="shared" si="178"/>
        <v>42111.71665509259</v>
      </c>
      <c r="T2856" s="21">
        <f t="shared" si="179"/>
        <v>42131.71665509259</v>
      </c>
    </row>
    <row r="2857" spans="1:20" ht="49" hidden="1" x14ac:dyDescent="0.25">
      <c r="A2857">
        <v>2855</v>
      </c>
      <c r="B2857" s="9" t="s">
        <v>2855</v>
      </c>
      <c r="C2857" s="3" t="s">
        <v>6965</v>
      </c>
      <c r="D2857" s="12">
        <v>600</v>
      </c>
      <c r="E2857" s="13">
        <v>300</v>
      </c>
      <c r="F2857" s="11" t="s">
        <v>8220</v>
      </c>
      <c r="G2857" s="11" t="s">
        <v>8223</v>
      </c>
      <c r="H2857" s="11" t="s">
        <v>8245</v>
      </c>
      <c r="I2857" s="11">
        <v>1454110440</v>
      </c>
      <c r="J2857" s="11">
        <v>1451607071</v>
      </c>
      <c r="K2857" s="11" t="b">
        <v>0</v>
      </c>
      <c r="L2857" s="11">
        <v>5</v>
      </c>
      <c r="M2857" s="11" t="b">
        <v>0</v>
      </c>
      <c r="N2857" s="11" t="s">
        <v>8269</v>
      </c>
      <c r="O2857" s="14">
        <f t="shared" si="176"/>
        <v>50</v>
      </c>
      <c r="P2857" s="11">
        <f t="shared" si="180"/>
        <v>60</v>
      </c>
      <c r="Q2857" s="16" t="s">
        <v>8315</v>
      </c>
      <c r="R2857" s="11" t="s">
        <v>8316</v>
      </c>
      <c r="S2857" s="21">
        <f t="shared" si="178"/>
        <v>42370.007766203707</v>
      </c>
      <c r="T2857" s="21">
        <f t="shared" si="179"/>
        <v>42398.981944444444</v>
      </c>
    </row>
    <row r="2858" spans="1:20" ht="49" hidden="1" x14ac:dyDescent="0.25">
      <c r="A2858">
        <v>2856</v>
      </c>
      <c r="B2858" s="9" t="s">
        <v>2856</v>
      </c>
      <c r="C2858" s="3" t="s">
        <v>6966</v>
      </c>
      <c r="D2858" s="12">
        <v>3000</v>
      </c>
      <c r="E2858" s="13">
        <v>146</v>
      </c>
      <c r="F2858" s="11" t="s">
        <v>8220</v>
      </c>
      <c r="G2858" s="11" t="s">
        <v>8223</v>
      </c>
      <c r="H2858" s="11" t="s">
        <v>8245</v>
      </c>
      <c r="I2858" s="11">
        <v>1439069640</v>
      </c>
      <c r="J2858" s="11">
        <v>1433897647</v>
      </c>
      <c r="K2858" s="11" t="b">
        <v>0</v>
      </c>
      <c r="L2858" s="11">
        <v>6</v>
      </c>
      <c r="M2858" s="11" t="b">
        <v>0</v>
      </c>
      <c r="N2858" s="11" t="s">
        <v>8269</v>
      </c>
      <c r="O2858" s="14">
        <f t="shared" si="176"/>
        <v>5</v>
      </c>
      <c r="P2858" s="11">
        <f t="shared" si="180"/>
        <v>24.33</v>
      </c>
      <c r="Q2858" s="16" t="s">
        <v>8315</v>
      </c>
      <c r="R2858" s="11" t="s">
        <v>8316</v>
      </c>
      <c r="S2858" s="21">
        <f t="shared" si="178"/>
        <v>42165.037581018521</v>
      </c>
      <c r="T2858" s="21">
        <f t="shared" si="179"/>
        <v>42224.898611111115</v>
      </c>
    </row>
    <row r="2859" spans="1:20" ht="65" hidden="1" x14ac:dyDescent="0.25">
      <c r="A2859">
        <v>2857</v>
      </c>
      <c r="B2859" s="9" t="s">
        <v>2857</v>
      </c>
      <c r="C2859" s="3" t="s">
        <v>6967</v>
      </c>
      <c r="D2859" s="12">
        <v>38000</v>
      </c>
      <c r="E2859" s="13">
        <v>7500</v>
      </c>
      <c r="F2859" s="11" t="s">
        <v>8220</v>
      </c>
      <c r="G2859" s="11" t="s">
        <v>8237</v>
      </c>
      <c r="H2859" s="11" t="s">
        <v>8255</v>
      </c>
      <c r="I2859" s="11">
        <v>1487613600</v>
      </c>
      <c r="J2859" s="11">
        <v>1482444295</v>
      </c>
      <c r="K2859" s="11" t="b">
        <v>0</v>
      </c>
      <c r="L2859" s="11">
        <v>15</v>
      </c>
      <c r="M2859" s="11" t="b">
        <v>0</v>
      </c>
      <c r="N2859" s="11" t="s">
        <v>8269</v>
      </c>
      <c r="O2859" s="14">
        <f t="shared" si="176"/>
        <v>20</v>
      </c>
      <c r="P2859" s="11">
        <f t="shared" si="180"/>
        <v>500</v>
      </c>
      <c r="Q2859" s="16" t="s">
        <v>8315</v>
      </c>
      <c r="R2859" s="11" t="s">
        <v>8316</v>
      </c>
      <c r="S2859" s="21">
        <f t="shared" si="178"/>
        <v>42726.920081018514</v>
      </c>
      <c r="T2859" s="21">
        <f t="shared" si="179"/>
        <v>42786.75</v>
      </c>
    </row>
    <row r="2860" spans="1:20" ht="49" hidden="1" x14ac:dyDescent="0.25">
      <c r="A2860">
        <v>2858</v>
      </c>
      <c r="B2860" s="9" t="s">
        <v>2858</v>
      </c>
      <c r="C2860" s="3" t="s">
        <v>6968</v>
      </c>
      <c r="D2860" s="12">
        <v>1000</v>
      </c>
      <c r="E2860" s="13">
        <v>0</v>
      </c>
      <c r="F2860" s="11" t="s">
        <v>8220</v>
      </c>
      <c r="G2860" s="11" t="s">
        <v>8232</v>
      </c>
      <c r="H2860" s="11" t="s">
        <v>8248</v>
      </c>
      <c r="I2860" s="11">
        <v>1417778880</v>
      </c>
      <c r="J2860" s="11">
        <v>1415711095</v>
      </c>
      <c r="K2860" s="11" t="b">
        <v>0</v>
      </c>
      <c r="L2860" s="11">
        <v>0</v>
      </c>
      <c r="M2860" s="11" t="b">
        <v>0</v>
      </c>
      <c r="N2860" s="11" t="s">
        <v>8269</v>
      </c>
      <c r="O2860" s="14">
        <f t="shared" si="176"/>
        <v>0</v>
      </c>
      <c r="P2860" s="11">
        <f t="shared" si="180"/>
        <v>0</v>
      </c>
      <c r="Q2860" s="16" t="s">
        <v>8315</v>
      </c>
      <c r="R2860" s="11" t="s">
        <v>8316</v>
      </c>
      <c r="S2860" s="21">
        <f t="shared" si="178"/>
        <v>41954.545081018514</v>
      </c>
      <c r="T2860" s="21">
        <f t="shared" si="179"/>
        <v>41978.477777777778</v>
      </c>
    </row>
    <row r="2861" spans="1:20" ht="33" hidden="1" x14ac:dyDescent="0.25">
      <c r="A2861">
        <v>2859</v>
      </c>
      <c r="B2861" s="9" t="s">
        <v>2859</v>
      </c>
      <c r="C2861" s="3" t="s">
        <v>6969</v>
      </c>
      <c r="D2861" s="12">
        <v>2000</v>
      </c>
      <c r="E2861" s="13">
        <v>35</v>
      </c>
      <c r="F2861" s="11" t="s">
        <v>8220</v>
      </c>
      <c r="G2861" s="11" t="s">
        <v>8225</v>
      </c>
      <c r="H2861" s="11" t="s">
        <v>8247</v>
      </c>
      <c r="I2861" s="11">
        <v>1444984904</v>
      </c>
      <c r="J2861" s="11">
        <v>1439800904</v>
      </c>
      <c r="K2861" s="11" t="b">
        <v>0</v>
      </c>
      <c r="L2861" s="11">
        <v>1</v>
      </c>
      <c r="M2861" s="11" t="b">
        <v>0</v>
      </c>
      <c r="N2861" s="11" t="s">
        <v>8269</v>
      </c>
      <c r="O2861" s="14">
        <f t="shared" si="176"/>
        <v>2</v>
      </c>
      <c r="P2861" s="11">
        <f t="shared" si="180"/>
        <v>35</v>
      </c>
      <c r="Q2861" s="16" t="s">
        <v>8315</v>
      </c>
      <c r="R2861" s="11" t="s">
        <v>8316</v>
      </c>
      <c r="S2861" s="21">
        <f t="shared" si="178"/>
        <v>42233.362314814818</v>
      </c>
      <c r="T2861" s="21">
        <f t="shared" si="179"/>
        <v>42293.362314814818</v>
      </c>
    </row>
    <row r="2862" spans="1:20" ht="49" hidden="1" x14ac:dyDescent="0.25">
      <c r="A2862">
        <v>2860</v>
      </c>
      <c r="B2862" s="9" t="s">
        <v>2860</v>
      </c>
      <c r="C2862" s="3" t="s">
        <v>6970</v>
      </c>
      <c r="D2862" s="12">
        <v>4000</v>
      </c>
      <c r="E2862" s="13">
        <v>266</v>
      </c>
      <c r="F2862" s="11" t="s">
        <v>8220</v>
      </c>
      <c r="G2862" s="11" t="s">
        <v>8223</v>
      </c>
      <c r="H2862" s="11" t="s">
        <v>8245</v>
      </c>
      <c r="I2862" s="11">
        <v>1466363576</v>
      </c>
      <c r="J2862" s="11">
        <v>1461179576</v>
      </c>
      <c r="K2862" s="11" t="b">
        <v>0</v>
      </c>
      <c r="L2862" s="11">
        <v>9</v>
      </c>
      <c r="M2862" s="11" t="b">
        <v>0</v>
      </c>
      <c r="N2862" s="11" t="s">
        <v>8269</v>
      </c>
      <c r="O2862" s="14">
        <f t="shared" si="176"/>
        <v>7</v>
      </c>
      <c r="P2862" s="11">
        <f t="shared" si="180"/>
        <v>29.56</v>
      </c>
      <c r="Q2862" s="16" t="s">
        <v>8315</v>
      </c>
      <c r="R2862" s="11" t="s">
        <v>8316</v>
      </c>
      <c r="S2862" s="21">
        <f t="shared" si="178"/>
        <v>42480.800648148142</v>
      </c>
      <c r="T2862" s="21">
        <f t="shared" si="179"/>
        <v>42540.800648148142</v>
      </c>
    </row>
    <row r="2863" spans="1:20" ht="49" hidden="1" x14ac:dyDescent="0.25">
      <c r="A2863">
        <v>2861</v>
      </c>
      <c r="B2863" s="9" t="s">
        <v>2861</v>
      </c>
      <c r="C2863" s="3" t="s">
        <v>6971</v>
      </c>
      <c r="D2863" s="12">
        <v>250</v>
      </c>
      <c r="E2863" s="13">
        <v>80</v>
      </c>
      <c r="F2863" s="11" t="s">
        <v>8220</v>
      </c>
      <c r="G2863" s="11" t="s">
        <v>8225</v>
      </c>
      <c r="H2863" s="11" t="s">
        <v>8247</v>
      </c>
      <c r="I2863" s="11">
        <v>1443103848</v>
      </c>
      <c r="J2863" s="11">
        <v>1441894248</v>
      </c>
      <c r="K2863" s="11" t="b">
        <v>0</v>
      </c>
      <c r="L2863" s="11">
        <v>3</v>
      </c>
      <c r="M2863" s="11" t="b">
        <v>0</v>
      </c>
      <c r="N2863" s="11" t="s">
        <v>8269</v>
      </c>
      <c r="O2863" s="14">
        <f t="shared" si="176"/>
        <v>32</v>
      </c>
      <c r="P2863" s="11">
        <f t="shared" si="180"/>
        <v>26.67</v>
      </c>
      <c r="Q2863" s="16" t="s">
        <v>8315</v>
      </c>
      <c r="R2863" s="11" t="s">
        <v>8316</v>
      </c>
      <c r="S2863" s="21">
        <f t="shared" si="178"/>
        <v>42257.590833333335</v>
      </c>
      <c r="T2863" s="21">
        <f t="shared" si="179"/>
        <v>42271.590833333335</v>
      </c>
    </row>
    <row r="2864" spans="1:20" ht="49" hidden="1" x14ac:dyDescent="0.25">
      <c r="A2864">
        <v>2862</v>
      </c>
      <c r="B2864" s="9" t="s">
        <v>2862</v>
      </c>
      <c r="C2864" s="3" t="s">
        <v>6972</v>
      </c>
      <c r="D2864" s="12">
        <v>12700</v>
      </c>
      <c r="E2864" s="13">
        <v>55</v>
      </c>
      <c r="F2864" s="11" t="s">
        <v>8220</v>
      </c>
      <c r="G2864" s="11" t="s">
        <v>8223</v>
      </c>
      <c r="H2864" s="11" t="s">
        <v>8245</v>
      </c>
      <c r="I2864" s="11">
        <v>1403636229</v>
      </c>
      <c r="J2864" s="11">
        <v>1401044229</v>
      </c>
      <c r="K2864" s="11" t="b">
        <v>0</v>
      </c>
      <c r="L2864" s="11">
        <v>3</v>
      </c>
      <c r="M2864" s="11" t="b">
        <v>0</v>
      </c>
      <c r="N2864" s="11" t="s">
        <v>8269</v>
      </c>
      <c r="O2864" s="14">
        <f t="shared" si="176"/>
        <v>0</v>
      </c>
      <c r="P2864" s="11">
        <f t="shared" si="180"/>
        <v>18.329999999999998</v>
      </c>
      <c r="Q2864" s="16" t="s">
        <v>8315</v>
      </c>
      <c r="R2864" s="11" t="s">
        <v>8316</v>
      </c>
      <c r="S2864" s="21">
        <f t="shared" si="178"/>
        <v>41784.789687500001</v>
      </c>
      <c r="T2864" s="21">
        <f t="shared" si="179"/>
        <v>41814.789687500001</v>
      </c>
    </row>
    <row r="2865" spans="1:20" ht="49" hidden="1" x14ac:dyDescent="0.25">
      <c r="A2865">
        <v>2863</v>
      </c>
      <c r="B2865" s="9" t="s">
        <v>2863</v>
      </c>
      <c r="C2865" s="3" t="s">
        <v>6973</v>
      </c>
      <c r="D2865" s="12">
        <v>50000</v>
      </c>
      <c r="E2865" s="13">
        <v>20</v>
      </c>
      <c r="F2865" s="11" t="s">
        <v>8220</v>
      </c>
      <c r="G2865" s="11" t="s">
        <v>8223</v>
      </c>
      <c r="H2865" s="11" t="s">
        <v>8245</v>
      </c>
      <c r="I2865" s="11">
        <v>1410279123</v>
      </c>
      <c r="J2865" s="11">
        <v>1405095123</v>
      </c>
      <c r="K2865" s="11" t="b">
        <v>0</v>
      </c>
      <c r="L2865" s="11">
        <v>1</v>
      </c>
      <c r="M2865" s="11" t="b">
        <v>0</v>
      </c>
      <c r="N2865" s="11" t="s">
        <v>8269</v>
      </c>
      <c r="O2865" s="14">
        <f t="shared" si="176"/>
        <v>0</v>
      </c>
      <c r="P2865" s="11">
        <f t="shared" si="180"/>
        <v>20</v>
      </c>
      <c r="Q2865" s="16" t="s">
        <v>8315</v>
      </c>
      <c r="R2865" s="11" t="s">
        <v>8316</v>
      </c>
      <c r="S2865" s="21">
        <f t="shared" si="178"/>
        <v>41831.675034722226</v>
      </c>
      <c r="T2865" s="21">
        <f t="shared" si="179"/>
        <v>41891.675034722226</v>
      </c>
    </row>
    <row r="2866" spans="1:20" ht="21" hidden="1" x14ac:dyDescent="0.25">
      <c r="A2866">
        <v>2864</v>
      </c>
      <c r="B2866" s="9" t="s">
        <v>2864</v>
      </c>
      <c r="C2866" s="3" t="s">
        <v>6974</v>
      </c>
      <c r="D2866" s="12">
        <v>2500</v>
      </c>
      <c r="E2866" s="13">
        <v>40</v>
      </c>
      <c r="F2866" s="11" t="s">
        <v>8220</v>
      </c>
      <c r="G2866" s="11" t="s">
        <v>8224</v>
      </c>
      <c r="H2866" s="11" t="s">
        <v>8246</v>
      </c>
      <c r="I2866" s="11">
        <v>1437139080</v>
      </c>
      <c r="J2866" s="11">
        <v>1434552207</v>
      </c>
      <c r="K2866" s="11" t="b">
        <v>0</v>
      </c>
      <c r="L2866" s="11">
        <v>3</v>
      </c>
      <c r="M2866" s="11" t="b">
        <v>0</v>
      </c>
      <c r="N2866" s="11" t="s">
        <v>8269</v>
      </c>
      <c r="O2866" s="14">
        <f t="shared" si="176"/>
        <v>2</v>
      </c>
      <c r="P2866" s="11">
        <f t="shared" si="180"/>
        <v>13.33</v>
      </c>
      <c r="Q2866" s="16" t="s">
        <v>8315</v>
      </c>
      <c r="R2866" s="11" t="s">
        <v>8316</v>
      </c>
      <c r="S2866" s="21">
        <f t="shared" si="178"/>
        <v>42172.613506944443</v>
      </c>
      <c r="T2866" s="21">
        <f t="shared" si="179"/>
        <v>42202.554166666669</v>
      </c>
    </row>
    <row r="2867" spans="1:20" ht="49" hidden="1" x14ac:dyDescent="0.25">
      <c r="A2867">
        <v>2865</v>
      </c>
      <c r="B2867" s="9" t="s">
        <v>2865</v>
      </c>
      <c r="C2867" s="3" t="s">
        <v>6975</v>
      </c>
      <c r="D2867" s="12">
        <v>2888</v>
      </c>
      <c r="E2867" s="13">
        <v>0</v>
      </c>
      <c r="F2867" s="11" t="s">
        <v>8220</v>
      </c>
      <c r="G2867" s="11" t="s">
        <v>8223</v>
      </c>
      <c r="H2867" s="11" t="s">
        <v>8245</v>
      </c>
      <c r="I2867" s="11">
        <v>1420512259</v>
      </c>
      <c r="J2867" s="11">
        <v>1415328259</v>
      </c>
      <c r="K2867" s="11" t="b">
        <v>0</v>
      </c>
      <c r="L2867" s="11">
        <v>0</v>
      </c>
      <c r="M2867" s="11" t="b">
        <v>0</v>
      </c>
      <c r="N2867" s="11" t="s">
        <v>8269</v>
      </c>
      <c r="O2867" s="14">
        <f t="shared" si="176"/>
        <v>0</v>
      </c>
      <c r="P2867" s="11">
        <f t="shared" si="180"/>
        <v>0</v>
      </c>
      <c r="Q2867" s="16" t="s">
        <v>8315</v>
      </c>
      <c r="R2867" s="11" t="s">
        <v>8316</v>
      </c>
      <c r="S2867" s="21">
        <f t="shared" si="178"/>
        <v>41950.114108796297</v>
      </c>
      <c r="T2867" s="21">
        <f t="shared" si="179"/>
        <v>42010.114108796297</v>
      </c>
    </row>
    <row r="2868" spans="1:20" ht="49" hidden="1" x14ac:dyDescent="0.25">
      <c r="A2868">
        <v>2866</v>
      </c>
      <c r="B2868" s="9" t="s">
        <v>2866</v>
      </c>
      <c r="C2868" s="3" t="s">
        <v>6976</v>
      </c>
      <c r="D2868" s="12">
        <v>5000</v>
      </c>
      <c r="E2868" s="13">
        <v>45</v>
      </c>
      <c r="F2868" s="11" t="s">
        <v>8220</v>
      </c>
      <c r="G2868" s="11" t="s">
        <v>8223</v>
      </c>
      <c r="H2868" s="11" t="s">
        <v>8245</v>
      </c>
      <c r="I2868" s="11">
        <v>1476482400</v>
      </c>
      <c r="J2868" s="11">
        <v>1473893721</v>
      </c>
      <c r="K2868" s="11" t="b">
        <v>0</v>
      </c>
      <c r="L2868" s="11">
        <v>2</v>
      </c>
      <c r="M2868" s="11" t="b">
        <v>0</v>
      </c>
      <c r="N2868" s="11" t="s">
        <v>8269</v>
      </c>
      <c r="O2868" s="14">
        <f t="shared" si="176"/>
        <v>1</v>
      </c>
      <c r="P2868" s="11">
        <f t="shared" si="180"/>
        <v>22.5</v>
      </c>
      <c r="Q2868" s="16" t="s">
        <v>8315</v>
      </c>
      <c r="R2868" s="11" t="s">
        <v>8316</v>
      </c>
      <c r="S2868" s="21">
        <f t="shared" si="178"/>
        <v>42627.955104166671</v>
      </c>
      <c r="T2868" s="21">
        <f t="shared" si="179"/>
        <v>42657.916666666672</v>
      </c>
    </row>
    <row r="2869" spans="1:20" ht="49" hidden="1" x14ac:dyDescent="0.25">
      <c r="A2869">
        <v>2867</v>
      </c>
      <c r="B2869" s="9" t="s">
        <v>2867</v>
      </c>
      <c r="C2869" s="3" t="s">
        <v>6977</v>
      </c>
      <c r="D2869" s="12">
        <v>2500</v>
      </c>
      <c r="E2869" s="13">
        <v>504</v>
      </c>
      <c r="F2869" s="11" t="s">
        <v>8220</v>
      </c>
      <c r="G2869" s="11" t="s">
        <v>8223</v>
      </c>
      <c r="H2869" s="11" t="s">
        <v>8245</v>
      </c>
      <c r="I2869" s="11">
        <v>1467604800</v>
      </c>
      <c r="J2869" s="11">
        <v>1465533672</v>
      </c>
      <c r="K2869" s="11" t="b">
        <v>0</v>
      </c>
      <c r="L2869" s="11">
        <v>10</v>
      </c>
      <c r="M2869" s="11" t="b">
        <v>0</v>
      </c>
      <c r="N2869" s="11" t="s">
        <v>8269</v>
      </c>
      <c r="O2869" s="14">
        <f t="shared" si="176"/>
        <v>20</v>
      </c>
      <c r="P2869" s="11">
        <f t="shared" si="180"/>
        <v>50.4</v>
      </c>
      <c r="Q2869" s="16" t="s">
        <v>8315</v>
      </c>
      <c r="R2869" s="11" t="s">
        <v>8316</v>
      </c>
      <c r="S2869" s="21">
        <f t="shared" si="178"/>
        <v>42531.195277777777</v>
      </c>
      <c r="T2869" s="21">
        <f t="shared" si="179"/>
        <v>42555.166666666672</v>
      </c>
    </row>
    <row r="2870" spans="1:20" ht="49" hidden="1" x14ac:dyDescent="0.25">
      <c r="A2870">
        <v>2868</v>
      </c>
      <c r="B2870" s="9" t="s">
        <v>2868</v>
      </c>
      <c r="C2870" s="3" t="s">
        <v>6978</v>
      </c>
      <c r="D2870" s="12">
        <v>15000</v>
      </c>
      <c r="E2870" s="13">
        <v>6301.76</v>
      </c>
      <c r="F2870" s="11" t="s">
        <v>8220</v>
      </c>
      <c r="G2870" s="11" t="s">
        <v>8223</v>
      </c>
      <c r="H2870" s="11" t="s">
        <v>8245</v>
      </c>
      <c r="I2870" s="11">
        <v>1475697054</v>
      </c>
      <c r="J2870" s="11">
        <v>1473105054</v>
      </c>
      <c r="K2870" s="11" t="b">
        <v>0</v>
      </c>
      <c r="L2870" s="11">
        <v>60</v>
      </c>
      <c r="M2870" s="11" t="b">
        <v>0</v>
      </c>
      <c r="N2870" s="11" t="s">
        <v>8269</v>
      </c>
      <c r="O2870" s="14">
        <f t="shared" si="176"/>
        <v>42</v>
      </c>
      <c r="P2870" s="11">
        <f t="shared" si="180"/>
        <v>105.03</v>
      </c>
      <c r="Q2870" s="16" t="s">
        <v>8315</v>
      </c>
      <c r="R2870" s="11" t="s">
        <v>8316</v>
      </c>
      <c r="S2870" s="21">
        <f t="shared" si="178"/>
        <v>42618.827013888891</v>
      </c>
      <c r="T2870" s="21">
        <f t="shared" si="179"/>
        <v>42648.827013888891</v>
      </c>
    </row>
    <row r="2871" spans="1:20" ht="49" hidden="1" x14ac:dyDescent="0.25">
      <c r="A2871">
        <v>2869</v>
      </c>
      <c r="B2871" s="9" t="s">
        <v>2869</v>
      </c>
      <c r="C2871" s="3" t="s">
        <v>6979</v>
      </c>
      <c r="D2871" s="12">
        <v>20000</v>
      </c>
      <c r="E2871" s="13">
        <v>177</v>
      </c>
      <c r="F2871" s="11" t="s">
        <v>8220</v>
      </c>
      <c r="G2871" s="11" t="s">
        <v>8223</v>
      </c>
      <c r="H2871" s="11" t="s">
        <v>8245</v>
      </c>
      <c r="I2871" s="11">
        <v>1468937681</v>
      </c>
      <c r="J2871" s="11">
        <v>1466345681</v>
      </c>
      <c r="K2871" s="11" t="b">
        <v>0</v>
      </c>
      <c r="L2871" s="11">
        <v>5</v>
      </c>
      <c r="M2871" s="11" t="b">
        <v>0</v>
      </c>
      <c r="N2871" s="11" t="s">
        <v>8269</v>
      </c>
      <c r="O2871" s="14">
        <f t="shared" si="176"/>
        <v>1</v>
      </c>
      <c r="P2871" s="11">
        <f t="shared" si="180"/>
        <v>35.4</v>
      </c>
      <c r="Q2871" s="16" t="s">
        <v>8315</v>
      </c>
      <c r="R2871" s="11" t="s">
        <v>8316</v>
      </c>
      <c r="S2871" s="21">
        <f t="shared" si="178"/>
        <v>42540.593530092592</v>
      </c>
      <c r="T2871" s="21">
        <f t="shared" si="179"/>
        <v>42570.593530092592</v>
      </c>
    </row>
    <row r="2872" spans="1:20" ht="49" hidden="1" x14ac:dyDescent="0.25">
      <c r="A2872">
        <v>2870</v>
      </c>
      <c r="B2872" s="9" t="s">
        <v>2870</v>
      </c>
      <c r="C2872" s="3" t="s">
        <v>6980</v>
      </c>
      <c r="D2872" s="12">
        <v>5000</v>
      </c>
      <c r="E2872" s="13">
        <v>750</v>
      </c>
      <c r="F2872" s="11" t="s">
        <v>8220</v>
      </c>
      <c r="G2872" s="11" t="s">
        <v>8223</v>
      </c>
      <c r="H2872" s="11" t="s">
        <v>8245</v>
      </c>
      <c r="I2872" s="11">
        <v>1400301165</v>
      </c>
      <c r="J2872" s="11">
        <v>1397709165</v>
      </c>
      <c r="K2872" s="11" t="b">
        <v>0</v>
      </c>
      <c r="L2872" s="11">
        <v>9</v>
      </c>
      <c r="M2872" s="11" t="b">
        <v>0</v>
      </c>
      <c r="N2872" s="11" t="s">
        <v>8269</v>
      </c>
      <c r="O2872" s="14">
        <f t="shared" si="176"/>
        <v>15</v>
      </c>
      <c r="P2872" s="11">
        <f t="shared" si="180"/>
        <v>83.33</v>
      </c>
      <c r="Q2872" s="16" t="s">
        <v>8315</v>
      </c>
      <c r="R2872" s="11" t="s">
        <v>8316</v>
      </c>
      <c r="S2872" s="21">
        <f t="shared" si="178"/>
        <v>41746.189409722225</v>
      </c>
      <c r="T2872" s="21">
        <f t="shared" si="179"/>
        <v>41776.189409722225</v>
      </c>
    </row>
    <row r="2873" spans="1:20" ht="49" hidden="1" x14ac:dyDescent="0.25">
      <c r="A2873">
        <v>2871</v>
      </c>
      <c r="B2873" s="9" t="s">
        <v>2871</v>
      </c>
      <c r="C2873" s="3" t="s">
        <v>6981</v>
      </c>
      <c r="D2873" s="12">
        <v>10000</v>
      </c>
      <c r="E2873" s="13">
        <v>467</v>
      </c>
      <c r="F2873" s="11" t="s">
        <v>8220</v>
      </c>
      <c r="G2873" s="11" t="s">
        <v>8223</v>
      </c>
      <c r="H2873" s="11" t="s">
        <v>8245</v>
      </c>
      <c r="I2873" s="11">
        <v>1419183813</v>
      </c>
      <c r="J2873" s="11">
        <v>1417455813</v>
      </c>
      <c r="K2873" s="11" t="b">
        <v>0</v>
      </c>
      <c r="L2873" s="11">
        <v>13</v>
      </c>
      <c r="M2873" s="11" t="b">
        <v>0</v>
      </c>
      <c r="N2873" s="11" t="s">
        <v>8269</v>
      </c>
      <c r="O2873" s="14">
        <f t="shared" si="176"/>
        <v>5</v>
      </c>
      <c r="P2873" s="11">
        <f t="shared" si="180"/>
        <v>35.92</v>
      </c>
      <c r="Q2873" s="16" t="s">
        <v>8315</v>
      </c>
      <c r="R2873" s="11" t="s">
        <v>8316</v>
      </c>
      <c r="S2873" s="21">
        <f t="shared" si="178"/>
        <v>41974.738576388889</v>
      </c>
      <c r="T2873" s="21">
        <f t="shared" si="179"/>
        <v>41994.738576388889</v>
      </c>
    </row>
    <row r="2874" spans="1:20" ht="33" hidden="1" x14ac:dyDescent="0.25">
      <c r="A2874">
        <v>2872</v>
      </c>
      <c r="B2874" s="9" t="s">
        <v>2872</v>
      </c>
      <c r="C2874" s="3" t="s">
        <v>6982</v>
      </c>
      <c r="D2874" s="12">
        <v>3000</v>
      </c>
      <c r="E2874" s="13">
        <v>0</v>
      </c>
      <c r="F2874" s="11" t="s">
        <v>8220</v>
      </c>
      <c r="G2874" s="11" t="s">
        <v>8223</v>
      </c>
      <c r="H2874" s="11" t="s">
        <v>8245</v>
      </c>
      <c r="I2874" s="11">
        <v>1434768438</v>
      </c>
      <c r="J2874" s="11">
        <v>1429584438</v>
      </c>
      <c r="K2874" s="11" t="b">
        <v>0</v>
      </c>
      <c r="L2874" s="11">
        <v>0</v>
      </c>
      <c r="M2874" s="11" t="b">
        <v>0</v>
      </c>
      <c r="N2874" s="11" t="s">
        <v>8269</v>
      </c>
      <c r="O2874" s="14">
        <f t="shared" si="176"/>
        <v>0</v>
      </c>
      <c r="P2874" s="11">
        <f t="shared" si="180"/>
        <v>0</v>
      </c>
      <c r="Q2874" s="16" t="s">
        <v>8315</v>
      </c>
      <c r="R2874" s="11" t="s">
        <v>8316</v>
      </c>
      <c r="S2874" s="21">
        <f t="shared" si="178"/>
        <v>42115.11618055556</v>
      </c>
      <c r="T2874" s="21">
        <f t="shared" si="179"/>
        <v>42175.11618055556</v>
      </c>
    </row>
    <row r="2875" spans="1:20" ht="49" hidden="1" x14ac:dyDescent="0.25">
      <c r="A2875">
        <v>2873</v>
      </c>
      <c r="B2875" s="9" t="s">
        <v>2873</v>
      </c>
      <c r="C2875" s="3" t="s">
        <v>6983</v>
      </c>
      <c r="D2875" s="12">
        <v>2500</v>
      </c>
      <c r="E2875" s="13">
        <v>953</v>
      </c>
      <c r="F2875" s="11" t="s">
        <v>8220</v>
      </c>
      <c r="G2875" s="11" t="s">
        <v>8223</v>
      </c>
      <c r="H2875" s="11" t="s">
        <v>8245</v>
      </c>
      <c r="I2875" s="11">
        <v>1422473831</v>
      </c>
      <c r="J2875" s="11">
        <v>1419881831</v>
      </c>
      <c r="K2875" s="11" t="b">
        <v>0</v>
      </c>
      <c r="L2875" s="11">
        <v>8</v>
      </c>
      <c r="M2875" s="11" t="b">
        <v>0</v>
      </c>
      <c r="N2875" s="11" t="s">
        <v>8269</v>
      </c>
      <c r="O2875" s="14">
        <f t="shared" si="176"/>
        <v>38</v>
      </c>
      <c r="P2875" s="11">
        <f t="shared" si="180"/>
        <v>119.13</v>
      </c>
      <c r="Q2875" s="16" t="s">
        <v>8315</v>
      </c>
      <c r="R2875" s="11" t="s">
        <v>8316</v>
      </c>
      <c r="S2875" s="21">
        <f t="shared" si="178"/>
        <v>42002.817488425921</v>
      </c>
      <c r="T2875" s="21">
        <f t="shared" si="179"/>
        <v>42032.817488425921</v>
      </c>
    </row>
    <row r="2876" spans="1:20" ht="49" hidden="1" x14ac:dyDescent="0.25">
      <c r="A2876">
        <v>2874</v>
      </c>
      <c r="B2876" s="9" t="s">
        <v>2874</v>
      </c>
      <c r="C2876" s="3" t="s">
        <v>6984</v>
      </c>
      <c r="D2876" s="12">
        <v>5000</v>
      </c>
      <c r="E2876" s="13">
        <v>271</v>
      </c>
      <c r="F2876" s="11" t="s">
        <v>8220</v>
      </c>
      <c r="G2876" s="11" t="s">
        <v>8223</v>
      </c>
      <c r="H2876" s="11" t="s">
        <v>8245</v>
      </c>
      <c r="I2876" s="11">
        <v>1484684186</v>
      </c>
      <c r="J2876" s="11">
        <v>1482092186</v>
      </c>
      <c r="K2876" s="11" t="b">
        <v>0</v>
      </c>
      <c r="L2876" s="11">
        <v>3</v>
      </c>
      <c r="M2876" s="11" t="b">
        <v>0</v>
      </c>
      <c r="N2876" s="11" t="s">
        <v>8269</v>
      </c>
      <c r="O2876" s="14">
        <f t="shared" si="176"/>
        <v>5</v>
      </c>
      <c r="P2876" s="11">
        <f t="shared" si="180"/>
        <v>90.33</v>
      </c>
      <c r="Q2876" s="16" t="s">
        <v>8315</v>
      </c>
      <c r="R2876" s="11" t="s">
        <v>8316</v>
      </c>
      <c r="S2876" s="21">
        <f t="shared" si="178"/>
        <v>42722.84474537037</v>
      </c>
      <c r="T2876" s="21">
        <f t="shared" si="179"/>
        <v>42752.84474537037</v>
      </c>
    </row>
    <row r="2877" spans="1:20" ht="49" hidden="1" x14ac:dyDescent="0.25">
      <c r="A2877">
        <v>2875</v>
      </c>
      <c r="B2877" s="9" t="s">
        <v>2875</v>
      </c>
      <c r="C2877" s="3" t="s">
        <v>6985</v>
      </c>
      <c r="D2877" s="12">
        <v>20000</v>
      </c>
      <c r="E2877" s="13">
        <v>7</v>
      </c>
      <c r="F2877" s="11" t="s">
        <v>8220</v>
      </c>
      <c r="G2877" s="11" t="s">
        <v>8223</v>
      </c>
      <c r="H2877" s="11" t="s">
        <v>8245</v>
      </c>
      <c r="I2877" s="11">
        <v>1462417493</v>
      </c>
      <c r="J2877" s="11">
        <v>1459825493</v>
      </c>
      <c r="K2877" s="11" t="b">
        <v>0</v>
      </c>
      <c r="L2877" s="11">
        <v>3</v>
      </c>
      <c r="M2877" s="11" t="b">
        <v>0</v>
      </c>
      <c r="N2877" s="11" t="s">
        <v>8269</v>
      </c>
      <c r="O2877" s="14">
        <f t="shared" si="176"/>
        <v>0</v>
      </c>
      <c r="P2877" s="11">
        <f t="shared" si="180"/>
        <v>2.33</v>
      </c>
      <c r="Q2877" s="16" t="s">
        <v>8315</v>
      </c>
      <c r="R2877" s="11" t="s">
        <v>8316</v>
      </c>
      <c r="S2877" s="21">
        <f t="shared" si="178"/>
        <v>42465.128391203703</v>
      </c>
      <c r="T2877" s="21">
        <f t="shared" si="179"/>
        <v>42495.128391203703</v>
      </c>
    </row>
    <row r="2878" spans="1:20" ht="49" hidden="1" x14ac:dyDescent="0.25">
      <c r="A2878">
        <v>2876</v>
      </c>
      <c r="B2878" s="9" t="s">
        <v>2876</v>
      </c>
      <c r="C2878" s="3" t="s">
        <v>6986</v>
      </c>
      <c r="D2878" s="12">
        <v>150000</v>
      </c>
      <c r="E2878" s="13">
        <v>0</v>
      </c>
      <c r="F2878" s="11" t="s">
        <v>8220</v>
      </c>
      <c r="G2878" s="11" t="s">
        <v>8223</v>
      </c>
      <c r="H2878" s="11" t="s">
        <v>8245</v>
      </c>
      <c r="I2878" s="11">
        <v>1437069079</v>
      </c>
      <c r="J2878" s="11">
        <v>1434477079</v>
      </c>
      <c r="K2878" s="11" t="b">
        <v>0</v>
      </c>
      <c r="L2878" s="11">
        <v>0</v>
      </c>
      <c r="M2878" s="11" t="b">
        <v>0</v>
      </c>
      <c r="N2878" s="11" t="s">
        <v>8269</v>
      </c>
      <c r="O2878" s="14">
        <f t="shared" si="176"/>
        <v>0</v>
      </c>
      <c r="P2878" s="11">
        <f t="shared" si="180"/>
        <v>0</v>
      </c>
      <c r="Q2878" s="16" t="s">
        <v>8315</v>
      </c>
      <c r="R2878" s="11" t="s">
        <v>8316</v>
      </c>
      <c r="S2878" s="21">
        <f t="shared" si="178"/>
        <v>42171.743969907402</v>
      </c>
      <c r="T2878" s="21">
        <f t="shared" si="179"/>
        <v>42201.743969907402</v>
      </c>
    </row>
    <row r="2879" spans="1:20" ht="49" hidden="1" x14ac:dyDescent="0.25">
      <c r="A2879">
        <v>2877</v>
      </c>
      <c r="B2879" s="9" t="s">
        <v>2877</v>
      </c>
      <c r="C2879" s="3" t="s">
        <v>6987</v>
      </c>
      <c r="D2879" s="12">
        <v>6000</v>
      </c>
      <c r="E2879" s="13">
        <v>650</v>
      </c>
      <c r="F2879" s="11" t="s">
        <v>8220</v>
      </c>
      <c r="G2879" s="11" t="s">
        <v>8223</v>
      </c>
      <c r="H2879" s="11" t="s">
        <v>8245</v>
      </c>
      <c r="I2879" s="11">
        <v>1480525200</v>
      </c>
      <c r="J2879" s="11">
        <v>1477781724</v>
      </c>
      <c r="K2879" s="11" t="b">
        <v>0</v>
      </c>
      <c r="L2879" s="11">
        <v>6</v>
      </c>
      <c r="M2879" s="11" t="b">
        <v>0</v>
      </c>
      <c r="N2879" s="11" t="s">
        <v>8269</v>
      </c>
      <c r="O2879" s="14">
        <f t="shared" si="176"/>
        <v>11</v>
      </c>
      <c r="P2879" s="11">
        <f t="shared" si="180"/>
        <v>108.33</v>
      </c>
      <c r="Q2879" s="16" t="s">
        <v>8315</v>
      </c>
      <c r="R2879" s="11" t="s">
        <v>8316</v>
      </c>
      <c r="S2879" s="21">
        <f t="shared" si="178"/>
        <v>42672.955138888887</v>
      </c>
      <c r="T2879" s="21">
        <f t="shared" si="179"/>
        <v>42704.708333333328</v>
      </c>
    </row>
    <row r="2880" spans="1:20" ht="49" hidden="1" x14ac:dyDescent="0.25">
      <c r="A2880">
        <v>2878</v>
      </c>
      <c r="B2880" s="9" t="s">
        <v>2878</v>
      </c>
      <c r="C2880" s="3" t="s">
        <v>6988</v>
      </c>
      <c r="D2880" s="12">
        <v>3000</v>
      </c>
      <c r="E2880" s="13">
        <v>63</v>
      </c>
      <c r="F2880" s="11" t="s">
        <v>8220</v>
      </c>
      <c r="G2880" s="11" t="s">
        <v>8224</v>
      </c>
      <c r="H2880" s="11" t="s">
        <v>8246</v>
      </c>
      <c r="I2880" s="11">
        <v>1435934795</v>
      </c>
      <c r="J2880" s="11">
        <v>1430750795</v>
      </c>
      <c r="K2880" s="11" t="b">
        <v>0</v>
      </c>
      <c r="L2880" s="11">
        <v>4</v>
      </c>
      <c r="M2880" s="11" t="b">
        <v>0</v>
      </c>
      <c r="N2880" s="11" t="s">
        <v>8269</v>
      </c>
      <c r="O2880" s="14">
        <f t="shared" si="176"/>
        <v>2</v>
      </c>
      <c r="P2880" s="11">
        <f t="shared" si="180"/>
        <v>15.75</v>
      </c>
      <c r="Q2880" s="16" t="s">
        <v>8315</v>
      </c>
      <c r="R2880" s="11" t="s">
        <v>8316</v>
      </c>
      <c r="S2880" s="21">
        <f t="shared" si="178"/>
        <v>42128.615682870368</v>
      </c>
      <c r="T2880" s="21">
        <f t="shared" si="179"/>
        <v>42188.615682870368</v>
      </c>
    </row>
    <row r="2881" spans="1:20" ht="49" hidden="1" x14ac:dyDescent="0.25">
      <c r="A2881">
        <v>2879</v>
      </c>
      <c r="B2881" s="9" t="s">
        <v>2879</v>
      </c>
      <c r="C2881" s="3" t="s">
        <v>6989</v>
      </c>
      <c r="D2881" s="12">
        <v>11200</v>
      </c>
      <c r="E2881" s="13">
        <v>29</v>
      </c>
      <c r="F2881" s="11" t="s">
        <v>8220</v>
      </c>
      <c r="G2881" s="11" t="s">
        <v>8223</v>
      </c>
      <c r="H2881" s="11" t="s">
        <v>8245</v>
      </c>
      <c r="I2881" s="11">
        <v>1453310661</v>
      </c>
      <c r="J2881" s="11">
        <v>1450718661</v>
      </c>
      <c r="K2881" s="11" t="b">
        <v>0</v>
      </c>
      <c r="L2881" s="11">
        <v>1</v>
      </c>
      <c r="M2881" s="11" t="b">
        <v>0</v>
      </c>
      <c r="N2881" s="11" t="s">
        <v>8269</v>
      </c>
      <c r="O2881" s="14">
        <f t="shared" si="176"/>
        <v>0</v>
      </c>
      <c r="P2881" s="11">
        <f t="shared" si="180"/>
        <v>29</v>
      </c>
      <c r="Q2881" s="16" t="s">
        <v>8315</v>
      </c>
      <c r="R2881" s="11" t="s">
        <v>8316</v>
      </c>
      <c r="S2881" s="21">
        <f t="shared" si="178"/>
        <v>42359.725243055553</v>
      </c>
      <c r="T2881" s="21">
        <f t="shared" si="179"/>
        <v>42389.725243055553</v>
      </c>
    </row>
    <row r="2882" spans="1:20" ht="49" hidden="1" x14ac:dyDescent="0.25">
      <c r="A2882">
        <v>2880</v>
      </c>
      <c r="B2882" s="9" t="s">
        <v>2880</v>
      </c>
      <c r="C2882" s="3" t="s">
        <v>6990</v>
      </c>
      <c r="D2882" s="12">
        <v>12000</v>
      </c>
      <c r="E2882" s="13">
        <v>2800</v>
      </c>
      <c r="F2882" s="11" t="s">
        <v>8220</v>
      </c>
      <c r="G2882" s="11" t="s">
        <v>8223</v>
      </c>
      <c r="H2882" s="11" t="s">
        <v>8245</v>
      </c>
      <c r="I2882" s="11">
        <v>1440090300</v>
      </c>
      <c r="J2882" s="11">
        <v>1436305452</v>
      </c>
      <c r="K2882" s="11" t="b">
        <v>0</v>
      </c>
      <c r="L2882" s="11">
        <v>29</v>
      </c>
      <c r="M2882" s="11" t="b">
        <v>0</v>
      </c>
      <c r="N2882" s="11" t="s">
        <v>8269</v>
      </c>
      <c r="O2882" s="14">
        <f t="shared" ref="O2882:O2945" si="181">ROUND(E2882/D2882*100,0)</f>
        <v>23</v>
      </c>
      <c r="P2882" s="11">
        <f t="shared" si="180"/>
        <v>96.55</v>
      </c>
      <c r="Q2882" s="16" t="s">
        <v>8315</v>
      </c>
      <c r="R2882" s="11" t="s">
        <v>8316</v>
      </c>
      <c r="S2882" s="21">
        <f t="shared" si="178"/>
        <v>42192.905694444446</v>
      </c>
      <c r="T2882" s="21">
        <f t="shared" si="179"/>
        <v>42236.711805555555</v>
      </c>
    </row>
    <row r="2883" spans="1:20" ht="49" hidden="1" x14ac:dyDescent="0.25">
      <c r="A2883">
        <v>2881</v>
      </c>
      <c r="B2883" s="9" t="s">
        <v>2881</v>
      </c>
      <c r="C2883" s="3" t="s">
        <v>6991</v>
      </c>
      <c r="D2883" s="12">
        <v>5500</v>
      </c>
      <c r="E2883" s="13">
        <v>0</v>
      </c>
      <c r="F2883" s="11" t="s">
        <v>8220</v>
      </c>
      <c r="G2883" s="11" t="s">
        <v>8223</v>
      </c>
      <c r="H2883" s="11" t="s">
        <v>8245</v>
      </c>
      <c r="I2883" s="11">
        <v>1417620036</v>
      </c>
      <c r="J2883" s="11">
        <v>1412432436</v>
      </c>
      <c r="K2883" s="11" t="b">
        <v>0</v>
      </c>
      <c r="L2883" s="11">
        <v>0</v>
      </c>
      <c r="M2883" s="11" t="b">
        <v>0</v>
      </c>
      <c r="N2883" s="11" t="s">
        <v>8269</v>
      </c>
      <c r="O2883" s="14">
        <f t="shared" si="181"/>
        <v>0</v>
      </c>
      <c r="P2883" s="11">
        <f t="shared" si="180"/>
        <v>0</v>
      </c>
      <c r="Q2883" s="16" t="s">
        <v>8315</v>
      </c>
      <c r="R2883" s="11" t="s">
        <v>8316</v>
      </c>
      <c r="S2883" s="21">
        <f t="shared" ref="S2883:S2946" si="182">(((J2883/60)/60)/24)+DATE(1970,1,1)</f>
        <v>41916.597638888888</v>
      </c>
      <c r="T2883" s="21">
        <f t="shared" ref="T2883:T2946" si="183">(((I2883/60)/60)/24)+DATE(1970,1,1)</f>
        <v>41976.639305555553</v>
      </c>
    </row>
    <row r="2884" spans="1:20" ht="49" hidden="1" x14ac:dyDescent="0.25">
      <c r="A2884">
        <v>2882</v>
      </c>
      <c r="B2884" s="9" t="s">
        <v>2882</v>
      </c>
      <c r="C2884" s="3" t="s">
        <v>6992</v>
      </c>
      <c r="D2884" s="12">
        <v>750</v>
      </c>
      <c r="E2884" s="13">
        <v>252</v>
      </c>
      <c r="F2884" s="11" t="s">
        <v>8220</v>
      </c>
      <c r="G2884" s="11" t="s">
        <v>8223</v>
      </c>
      <c r="H2884" s="11" t="s">
        <v>8245</v>
      </c>
      <c r="I2884" s="11">
        <v>1462112318</v>
      </c>
      <c r="J2884" s="11">
        <v>1459520318</v>
      </c>
      <c r="K2884" s="11" t="b">
        <v>0</v>
      </c>
      <c r="L2884" s="11">
        <v>4</v>
      </c>
      <c r="M2884" s="11" t="b">
        <v>0</v>
      </c>
      <c r="N2884" s="11" t="s">
        <v>8269</v>
      </c>
      <c r="O2884" s="14">
        <f t="shared" si="181"/>
        <v>34</v>
      </c>
      <c r="P2884" s="11">
        <f t="shared" si="180"/>
        <v>63</v>
      </c>
      <c r="Q2884" s="16" t="s">
        <v>8315</v>
      </c>
      <c r="R2884" s="11" t="s">
        <v>8316</v>
      </c>
      <c r="S2884" s="21">
        <f t="shared" si="182"/>
        <v>42461.596273148149</v>
      </c>
      <c r="T2884" s="21">
        <f t="shared" si="183"/>
        <v>42491.596273148149</v>
      </c>
    </row>
    <row r="2885" spans="1:20" ht="49" hidden="1" x14ac:dyDescent="0.25">
      <c r="A2885">
        <v>2883</v>
      </c>
      <c r="B2885" s="9" t="s">
        <v>2883</v>
      </c>
      <c r="C2885" s="3" t="s">
        <v>6993</v>
      </c>
      <c r="D2885" s="12">
        <v>10000</v>
      </c>
      <c r="E2885" s="13">
        <v>1908</v>
      </c>
      <c r="F2885" s="11" t="s">
        <v>8220</v>
      </c>
      <c r="G2885" s="11" t="s">
        <v>8223</v>
      </c>
      <c r="H2885" s="11" t="s">
        <v>8245</v>
      </c>
      <c r="I2885" s="11">
        <v>1454734740</v>
      </c>
      <c r="J2885" s="11">
        <v>1451684437</v>
      </c>
      <c r="K2885" s="11" t="b">
        <v>0</v>
      </c>
      <c r="L2885" s="11">
        <v>5</v>
      </c>
      <c r="M2885" s="11" t="b">
        <v>0</v>
      </c>
      <c r="N2885" s="11" t="s">
        <v>8269</v>
      </c>
      <c r="O2885" s="14">
        <f t="shared" si="181"/>
        <v>19</v>
      </c>
      <c r="P2885" s="11">
        <f t="shared" si="180"/>
        <v>381.6</v>
      </c>
      <c r="Q2885" s="16" t="s">
        <v>8315</v>
      </c>
      <c r="R2885" s="11" t="s">
        <v>8316</v>
      </c>
      <c r="S2885" s="21">
        <f t="shared" si="182"/>
        <v>42370.90320601852</v>
      </c>
      <c r="T2885" s="21">
        <f t="shared" si="183"/>
        <v>42406.207638888889</v>
      </c>
    </row>
    <row r="2886" spans="1:20" ht="33" hidden="1" x14ac:dyDescent="0.25">
      <c r="A2886">
        <v>2884</v>
      </c>
      <c r="B2886" s="9" t="s">
        <v>2884</v>
      </c>
      <c r="C2886" s="3" t="s">
        <v>6994</v>
      </c>
      <c r="D2886" s="12">
        <v>45000</v>
      </c>
      <c r="E2886" s="13">
        <v>185</v>
      </c>
      <c r="F2886" s="11" t="s">
        <v>8220</v>
      </c>
      <c r="G2886" s="11" t="s">
        <v>8223</v>
      </c>
      <c r="H2886" s="11" t="s">
        <v>8245</v>
      </c>
      <c r="I2886" s="11">
        <v>1417800435</v>
      </c>
      <c r="J2886" s="11">
        <v>1415208435</v>
      </c>
      <c r="K2886" s="11" t="b">
        <v>0</v>
      </c>
      <c r="L2886" s="11">
        <v>4</v>
      </c>
      <c r="M2886" s="11" t="b">
        <v>0</v>
      </c>
      <c r="N2886" s="11" t="s">
        <v>8269</v>
      </c>
      <c r="O2886" s="14">
        <f t="shared" si="181"/>
        <v>0</v>
      </c>
      <c r="P2886" s="11">
        <f t="shared" si="180"/>
        <v>46.25</v>
      </c>
      <c r="Q2886" s="16" t="s">
        <v>8315</v>
      </c>
      <c r="R2886" s="11" t="s">
        <v>8316</v>
      </c>
      <c r="S2886" s="21">
        <f t="shared" si="182"/>
        <v>41948.727256944447</v>
      </c>
      <c r="T2886" s="21">
        <f t="shared" si="183"/>
        <v>41978.727256944447</v>
      </c>
    </row>
    <row r="2887" spans="1:20" ht="33" hidden="1" x14ac:dyDescent="0.25">
      <c r="A2887">
        <v>2885</v>
      </c>
      <c r="B2887" s="9" t="s">
        <v>2885</v>
      </c>
      <c r="C2887" s="3" t="s">
        <v>6995</v>
      </c>
      <c r="D2887" s="12">
        <v>400</v>
      </c>
      <c r="E2887" s="13">
        <v>130</v>
      </c>
      <c r="F2887" s="11" t="s">
        <v>8220</v>
      </c>
      <c r="G2887" s="11" t="s">
        <v>8223</v>
      </c>
      <c r="H2887" s="11" t="s">
        <v>8245</v>
      </c>
      <c r="I2887" s="11">
        <v>1426294201</v>
      </c>
      <c r="J2887" s="11">
        <v>1423705801</v>
      </c>
      <c r="K2887" s="11" t="b">
        <v>0</v>
      </c>
      <c r="L2887" s="11">
        <v>5</v>
      </c>
      <c r="M2887" s="11" t="b">
        <v>0</v>
      </c>
      <c r="N2887" s="11" t="s">
        <v>8269</v>
      </c>
      <c r="O2887" s="14">
        <f t="shared" si="181"/>
        <v>33</v>
      </c>
      <c r="P2887" s="11">
        <f t="shared" si="180"/>
        <v>26</v>
      </c>
      <c r="Q2887" s="16" t="s">
        <v>8315</v>
      </c>
      <c r="R2887" s="11" t="s">
        <v>8316</v>
      </c>
      <c r="S2887" s="21">
        <f t="shared" si="182"/>
        <v>42047.07640046296</v>
      </c>
      <c r="T2887" s="21">
        <f t="shared" si="183"/>
        <v>42077.034733796296</v>
      </c>
    </row>
    <row r="2888" spans="1:20" ht="49" hidden="1" x14ac:dyDescent="0.25">
      <c r="A2888">
        <v>2886</v>
      </c>
      <c r="B2888" s="9" t="s">
        <v>2886</v>
      </c>
      <c r="C2888" s="3" t="s">
        <v>6996</v>
      </c>
      <c r="D2888" s="12">
        <v>200</v>
      </c>
      <c r="E2888" s="13">
        <v>10</v>
      </c>
      <c r="F2888" s="11" t="s">
        <v>8220</v>
      </c>
      <c r="G2888" s="11" t="s">
        <v>8223</v>
      </c>
      <c r="H2888" s="11" t="s">
        <v>8245</v>
      </c>
      <c r="I2888" s="11">
        <v>1442635140</v>
      </c>
      <c r="J2888" s="11">
        <v>1442243484</v>
      </c>
      <c r="K2888" s="11" t="b">
        <v>0</v>
      </c>
      <c r="L2888" s="11">
        <v>1</v>
      </c>
      <c r="M2888" s="11" t="b">
        <v>0</v>
      </c>
      <c r="N2888" s="11" t="s">
        <v>8269</v>
      </c>
      <c r="O2888" s="14">
        <f t="shared" si="181"/>
        <v>5</v>
      </c>
      <c r="P2888" s="11">
        <f t="shared" si="180"/>
        <v>10</v>
      </c>
      <c r="Q2888" s="16" t="s">
        <v>8315</v>
      </c>
      <c r="R2888" s="11" t="s">
        <v>8316</v>
      </c>
      <c r="S2888" s="21">
        <f t="shared" si="182"/>
        <v>42261.632916666669</v>
      </c>
      <c r="T2888" s="21">
        <f t="shared" si="183"/>
        <v>42266.165972222225</v>
      </c>
    </row>
    <row r="2889" spans="1:20" ht="49" hidden="1" x14ac:dyDescent="0.25">
      <c r="A2889">
        <v>2887</v>
      </c>
      <c r="B2889" s="9" t="s">
        <v>2887</v>
      </c>
      <c r="C2889" s="3" t="s">
        <v>6997</v>
      </c>
      <c r="D2889" s="12">
        <v>3000</v>
      </c>
      <c r="E2889" s="13">
        <v>5</v>
      </c>
      <c r="F2889" s="11" t="s">
        <v>8220</v>
      </c>
      <c r="G2889" s="11" t="s">
        <v>8223</v>
      </c>
      <c r="H2889" s="11" t="s">
        <v>8245</v>
      </c>
      <c r="I2889" s="11">
        <v>1420971324</v>
      </c>
      <c r="J2889" s="11">
        <v>1418379324</v>
      </c>
      <c r="K2889" s="11" t="b">
        <v>0</v>
      </c>
      <c r="L2889" s="11">
        <v>1</v>
      </c>
      <c r="M2889" s="11" t="b">
        <v>0</v>
      </c>
      <c r="N2889" s="11" t="s">
        <v>8269</v>
      </c>
      <c r="O2889" s="14">
        <f t="shared" si="181"/>
        <v>0</v>
      </c>
      <c r="P2889" s="11">
        <f t="shared" si="180"/>
        <v>5</v>
      </c>
      <c r="Q2889" s="16" t="s">
        <v>8315</v>
      </c>
      <c r="R2889" s="11" t="s">
        <v>8316</v>
      </c>
      <c r="S2889" s="21">
        <f t="shared" si="182"/>
        <v>41985.427361111113</v>
      </c>
      <c r="T2889" s="21">
        <f t="shared" si="183"/>
        <v>42015.427361111113</v>
      </c>
    </row>
    <row r="2890" spans="1:20" ht="49" hidden="1" x14ac:dyDescent="0.25">
      <c r="A2890">
        <v>2888</v>
      </c>
      <c r="B2890" s="9" t="s">
        <v>2888</v>
      </c>
      <c r="C2890" s="3" t="s">
        <v>6998</v>
      </c>
      <c r="D2890" s="12">
        <v>30000</v>
      </c>
      <c r="E2890" s="13">
        <v>0</v>
      </c>
      <c r="F2890" s="11" t="s">
        <v>8220</v>
      </c>
      <c r="G2890" s="11" t="s">
        <v>8223</v>
      </c>
      <c r="H2890" s="11" t="s">
        <v>8245</v>
      </c>
      <c r="I2890" s="11">
        <v>1413608340</v>
      </c>
      <c r="J2890" s="11">
        <v>1412945440</v>
      </c>
      <c r="K2890" s="11" t="b">
        <v>0</v>
      </c>
      <c r="L2890" s="11">
        <v>0</v>
      </c>
      <c r="M2890" s="11" t="b">
        <v>0</v>
      </c>
      <c r="N2890" s="11" t="s">
        <v>8269</v>
      </c>
      <c r="O2890" s="14">
        <f t="shared" si="181"/>
        <v>0</v>
      </c>
      <c r="P2890" s="11">
        <f t="shared" si="180"/>
        <v>0</v>
      </c>
      <c r="Q2890" s="16" t="s">
        <v>8315</v>
      </c>
      <c r="R2890" s="11" t="s">
        <v>8316</v>
      </c>
      <c r="S2890" s="21">
        <f t="shared" si="182"/>
        <v>41922.535185185188</v>
      </c>
      <c r="T2890" s="21">
        <f t="shared" si="183"/>
        <v>41930.207638888889</v>
      </c>
    </row>
    <row r="2891" spans="1:20" ht="49" hidden="1" x14ac:dyDescent="0.25">
      <c r="A2891">
        <v>2889</v>
      </c>
      <c r="B2891" s="9" t="s">
        <v>2889</v>
      </c>
      <c r="C2891" s="3" t="s">
        <v>6999</v>
      </c>
      <c r="D2891" s="12">
        <v>3000</v>
      </c>
      <c r="E2891" s="13">
        <v>1142</v>
      </c>
      <c r="F2891" s="11" t="s">
        <v>8220</v>
      </c>
      <c r="G2891" s="11" t="s">
        <v>8223</v>
      </c>
      <c r="H2891" s="11" t="s">
        <v>8245</v>
      </c>
      <c r="I2891" s="11">
        <v>1409344985</v>
      </c>
      <c r="J2891" s="11">
        <v>1406752985</v>
      </c>
      <c r="K2891" s="11" t="b">
        <v>0</v>
      </c>
      <c r="L2891" s="11">
        <v>14</v>
      </c>
      <c r="M2891" s="11" t="b">
        <v>0</v>
      </c>
      <c r="N2891" s="11" t="s">
        <v>8269</v>
      </c>
      <c r="O2891" s="14">
        <f t="shared" si="181"/>
        <v>38</v>
      </c>
      <c r="P2891" s="11">
        <f t="shared" si="180"/>
        <v>81.569999999999993</v>
      </c>
      <c r="Q2891" s="16" t="s">
        <v>8315</v>
      </c>
      <c r="R2891" s="11" t="s">
        <v>8316</v>
      </c>
      <c r="S2891" s="21">
        <f t="shared" si="182"/>
        <v>41850.863252314812</v>
      </c>
      <c r="T2891" s="21">
        <f t="shared" si="183"/>
        <v>41880.863252314812</v>
      </c>
    </row>
    <row r="2892" spans="1:20" ht="49" hidden="1" x14ac:dyDescent="0.25">
      <c r="A2892">
        <v>2890</v>
      </c>
      <c r="B2892" s="9" t="s">
        <v>2890</v>
      </c>
      <c r="C2892" s="3" t="s">
        <v>7000</v>
      </c>
      <c r="D2892" s="12">
        <v>2000</v>
      </c>
      <c r="E2892" s="13">
        <v>21</v>
      </c>
      <c r="F2892" s="11" t="s">
        <v>8220</v>
      </c>
      <c r="G2892" s="11" t="s">
        <v>8223</v>
      </c>
      <c r="H2892" s="11" t="s">
        <v>8245</v>
      </c>
      <c r="I2892" s="11">
        <v>1407553200</v>
      </c>
      <c r="J2892" s="11">
        <v>1405100992</v>
      </c>
      <c r="K2892" s="11" t="b">
        <v>0</v>
      </c>
      <c r="L2892" s="11">
        <v>3</v>
      </c>
      <c r="M2892" s="11" t="b">
        <v>0</v>
      </c>
      <c r="N2892" s="11" t="s">
        <v>8269</v>
      </c>
      <c r="O2892" s="14">
        <f t="shared" si="181"/>
        <v>1</v>
      </c>
      <c r="P2892" s="11">
        <f t="shared" si="180"/>
        <v>7</v>
      </c>
      <c r="Q2892" s="16" t="s">
        <v>8315</v>
      </c>
      <c r="R2892" s="11" t="s">
        <v>8316</v>
      </c>
      <c r="S2892" s="21">
        <f t="shared" si="182"/>
        <v>41831.742962962962</v>
      </c>
      <c r="T2892" s="21">
        <f t="shared" si="183"/>
        <v>41860.125</v>
      </c>
    </row>
    <row r="2893" spans="1:20" ht="49" hidden="1" x14ac:dyDescent="0.25">
      <c r="A2893">
        <v>2891</v>
      </c>
      <c r="B2893" s="9" t="s">
        <v>2891</v>
      </c>
      <c r="C2893" s="3" t="s">
        <v>7001</v>
      </c>
      <c r="D2893" s="12">
        <v>10000</v>
      </c>
      <c r="E2893" s="13">
        <v>273</v>
      </c>
      <c r="F2893" s="11" t="s">
        <v>8220</v>
      </c>
      <c r="G2893" s="11" t="s">
        <v>8223</v>
      </c>
      <c r="H2893" s="11" t="s">
        <v>8245</v>
      </c>
      <c r="I2893" s="11">
        <v>1460751128</v>
      </c>
      <c r="J2893" s="11">
        <v>1455570728</v>
      </c>
      <c r="K2893" s="11" t="b">
        <v>0</v>
      </c>
      <c r="L2893" s="11">
        <v>10</v>
      </c>
      <c r="M2893" s="11" t="b">
        <v>0</v>
      </c>
      <c r="N2893" s="11" t="s">
        <v>8269</v>
      </c>
      <c r="O2893" s="14">
        <f t="shared" si="181"/>
        <v>3</v>
      </c>
      <c r="P2893" s="11">
        <f t="shared" si="180"/>
        <v>27.3</v>
      </c>
      <c r="Q2893" s="16" t="s">
        <v>8315</v>
      </c>
      <c r="R2893" s="11" t="s">
        <v>8316</v>
      </c>
      <c r="S2893" s="21">
        <f t="shared" si="182"/>
        <v>42415.883425925931</v>
      </c>
      <c r="T2893" s="21">
        <f t="shared" si="183"/>
        <v>42475.84175925926</v>
      </c>
    </row>
    <row r="2894" spans="1:20" ht="49" hidden="1" x14ac:dyDescent="0.25">
      <c r="A2894">
        <v>2892</v>
      </c>
      <c r="B2894" s="9" t="s">
        <v>2892</v>
      </c>
      <c r="C2894" s="3" t="s">
        <v>7002</v>
      </c>
      <c r="D2894" s="12">
        <v>5500</v>
      </c>
      <c r="E2894" s="13">
        <v>500</v>
      </c>
      <c r="F2894" s="11" t="s">
        <v>8220</v>
      </c>
      <c r="G2894" s="11" t="s">
        <v>8223</v>
      </c>
      <c r="H2894" s="11" t="s">
        <v>8245</v>
      </c>
      <c r="I2894" s="11">
        <v>1409000400</v>
      </c>
      <c r="J2894" s="11">
        <v>1408381704</v>
      </c>
      <c r="K2894" s="11" t="b">
        <v>0</v>
      </c>
      <c r="L2894" s="11">
        <v>17</v>
      </c>
      <c r="M2894" s="11" t="b">
        <v>0</v>
      </c>
      <c r="N2894" s="11" t="s">
        <v>8269</v>
      </c>
      <c r="O2894" s="14">
        <f t="shared" si="181"/>
        <v>9</v>
      </c>
      <c r="P2894" s="11">
        <f t="shared" si="180"/>
        <v>29.41</v>
      </c>
      <c r="Q2894" s="16" t="s">
        <v>8315</v>
      </c>
      <c r="R2894" s="11" t="s">
        <v>8316</v>
      </c>
      <c r="S2894" s="21">
        <f t="shared" si="182"/>
        <v>41869.714166666665</v>
      </c>
      <c r="T2894" s="21">
        <f t="shared" si="183"/>
        <v>41876.875</v>
      </c>
    </row>
    <row r="2895" spans="1:20" ht="21" hidden="1" x14ac:dyDescent="0.25">
      <c r="A2895">
        <v>2893</v>
      </c>
      <c r="B2895" s="9" t="s">
        <v>2893</v>
      </c>
      <c r="C2895" s="3" t="s">
        <v>7003</v>
      </c>
      <c r="D2895" s="12">
        <v>5000</v>
      </c>
      <c r="E2895" s="13">
        <v>25</v>
      </c>
      <c r="F2895" s="11" t="s">
        <v>8220</v>
      </c>
      <c r="G2895" s="11" t="s">
        <v>8223</v>
      </c>
      <c r="H2895" s="11" t="s">
        <v>8245</v>
      </c>
      <c r="I2895" s="11">
        <v>1420768800</v>
      </c>
      <c r="J2895" s="11">
        <v>1415644395</v>
      </c>
      <c r="K2895" s="11" t="b">
        <v>0</v>
      </c>
      <c r="L2895" s="11">
        <v>2</v>
      </c>
      <c r="M2895" s="11" t="b">
        <v>0</v>
      </c>
      <c r="N2895" s="11" t="s">
        <v>8269</v>
      </c>
      <c r="O2895" s="14">
        <f t="shared" si="181"/>
        <v>1</v>
      </c>
      <c r="P2895" s="11">
        <f t="shared" si="180"/>
        <v>12.5</v>
      </c>
      <c r="Q2895" s="16" t="s">
        <v>8315</v>
      </c>
      <c r="R2895" s="11" t="s">
        <v>8316</v>
      </c>
      <c r="S2895" s="21">
        <f t="shared" si="182"/>
        <v>41953.773090277777</v>
      </c>
      <c r="T2895" s="21">
        <f t="shared" si="183"/>
        <v>42013.083333333328</v>
      </c>
    </row>
    <row r="2896" spans="1:20" ht="33" hidden="1" x14ac:dyDescent="0.25">
      <c r="A2896">
        <v>2894</v>
      </c>
      <c r="B2896" s="9" t="s">
        <v>2894</v>
      </c>
      <c r="C2896" s="3" t="s">
        <v>7004</v>
      </c>
      <c r="D2896" s="12">
        <v>50000</v>
      </c>
      <c r="E2896" s="13">
        <v>0</v>
      </c>
      <c r="F2896" s="11" t="s">
        <v>8220</v>
      </c>
      <c r="G2896" s="11" t="s">
        <v>8223</v>
      </c>
      <c r="H2896" s="11" t="s">
        <v>8245</v>
      </c>
      <c r="I2896" s="11">
        <v>1428100815</v>
      </c>
      <c r="J2896" s="11">
        <v>1422920415</v>
      </c>
      <c r="K2896" s="11" t="b">
        <v>0</v>
      </c>
      <c r="L2896" s="11">
        <v>0</v>
      </c>
      <c r="M2896" s="11" t="b">
        <v>0</v>
      </c>
      <c r="N2896" s="11" t="s">
        <v>8269</v>
      </c>
      <c r="O2896" s="14">
        <f t="shared" si="181"/>
        <v>0</v>
      </c>
      <c r="P2896" s="11">
        <f t="shared" si="180"/>
        <v>0</v>
      </c>
      <c r="Q2896" s="16" t="s">
        <v>8315</v>
      </c>
      <c r="R2896" s="11" t="s">
        <v>8316</v>
      </c>
      <c r="S2896" s="21">
        <f t="shared" si="182"/>
        <v>42037.986284722225</v>
      </c>
      <c r="T2896" s="21">
        <f t="shared" si="183"/>
        <v>42097.944618055553</v>
      </c>
    </row>
    <row r="2897" spans="1:20" ht="49" hidden="1" x14ac:dyDescent="0.25">
      <c r="A2897">
        <v>2895</v>
      </c>
      <c r="B2897" s="9" t="s">
        <v>2895</v>
      </c>
      <c r="C2897" s="3" t="s">
        <v>7005</v>
      </c>
      <c r="D2897" s="12">
        <v>500</v>
      </c>
      <c r="E2897" s="13">
        <v>23</v>
      </c>
      <c r="F2897" s="11" t="s">
        <v>8220</v>
      </c>
      <c r="G2897" s="11" t="s">
        <v>8223</v>
      </c>
      <c r="H2897" s="11" t="s">
        <v>8245</v>
      </c>
      <c r="I2897" s="11">
        <v>1403470800</v>
      </c>
      <c r="J2897" s="11">
        <v>1403356792</v>
      </c>
      <c r="K2897" s="11" t="b">
        <v>0</v>
      </c>
      <c r="L2897" s="11">
        <v>4</v>
      </c>
      <c r="M2897" s="11" t="b">
        <v>0</v>
      </c>
      <c r="N2897" s="11" t="s">
        <v>8269</v>
      </c>
      <c r="O2897" s="14">
        <f t="shared" si="181"/>
        <v>5</v>
      </c>
      <c r="P2897" s="11">
        <f t="shared" si="180"/>
        <v>5.75</v>
      </c>
      <c r="Q2897" s="16" t="s">
        <v>8315</v>
      </c>
      <c r="R2897" s="11" t="s">
        <v>8316</v>
      </c>
      <c r="S2897" s="21">
        <f t="shared" si="182"/>
        <v>41811.555462962962</v>
      </c>
      <c r="T2897" s="21">
        <f t="shared" si="183"/>
        <v>41812.875</v>
      </c>
    </row>
    <row r="2898" spans="1:20" ht="49" hidden="1" x14ac:dyDescent="0.25">
      <c r="A2898">
        <v>2896</v>
      </c>
      <c r="B2898" s="9" t="s">
        <v>2896</v>
      </c>
      <c r="C2898" s="3" t="s">
        <v>7006</v>
      </c>
      <c r="D2898" s="12">
        <v>3000</v>
      </c>
      <c r="E2898" s="13">
        <v>625</v>
      </c>
      <c r="F2898" s="11" t="s">
        <v>8220</v>
      </c>
      <c r="G2898" s="11" t="s">
        <v>8223</v>
      </c>
      <c r="H2898" s="11" t="s">
        <v>8245</v>
      </c>
      <c r="I2898" s="11">
        <v>1481522400</v>
      </c>
      <c r="J2898" s="11">
        <v>1480283321</v>
      </c>
      <c r="K2898" s="11" t="b">
        <v>0</v>
      </c>
      <c r="L2898" s="11">
        <v>12</v>
      </c>
      <c r="M2898" s="11" t="b">
        <v>0</v>
      </c>
      <c r="N2898" s="11" t="s">
        <v>8269</v>
      </c>
      <c r="O2898" s="14">
        <f t="shared" si="181"/>
        <v>21</v>
      </c>
      <c r="P2898" s="11">
        <f t="shared" si="180"/>
        <v>52.08</v>
      </c>
      <c r="Q2898" s="16" t="s">
        <v>8315</v>
      </c>
      <c r="R2898" s="11" t="s">
        <v>8316</v>
      </c>
      <c r="S2898" s="21">
        <f t="shared" si="182"/>
        <v>42701.908807870372</v>
      </c>
      <c r="T2898" s="21">
        <f t="shared" si="183"/>
        <v>42716.25</v>
      </c>
    </row>
    <row r="2899" spans="1:20" ht="49" hidden="1" x14ac:dyDescent="0.25">
      <c r="A2899">
        <v>2897</v>
      </c>
      <c r="B2899" s="9" t="s">
        <v>2897</v>
      </c>
      <c r="C2899" s="3" t="s">
        <v>7007</v>
      </c>
      <c r="D2899" s="12">
        <v>12000</v>
      </c>
      <c r="E2899" s="13">
        <v>550</v>
      </c>
      <c r="F2899" s="11" t="s">
        <v>8220</v>
      </c>
      <c r="G2899" s="11" t="s">
        <v>8223</v>
      </c>
      <c r="H2899" s="11" t="s">
        <v>8245</v>
      </c>
      <c r="I2899" s="11">
        <v>1444577345</v>
      </c>
      <c r="J2899" s="11">
        <v>1441985458</v>
      </c>
      <c r="K2899" s="11" t="b">
        <v>0</v>
      </c>
      <c r="L2899" s="11">
        <v>3</v>
      </c>
      <c r="M2899" s="11" t="b">
        <v>0</v>
      </c>
      <c r="N2899" s="11" t="s">
        <v>8269</v>
      </c>
      <c r="O2899" s="14">
        <f t="shared" si="181"/>
        <v>5</v>
      </c>
      <c r="P2899" s="11">
        <f t="shared" si="180"/>
        <v>183.33</v>
      </c>
      <c r="Q2899" s="16" t="s">
        <v>8315</v>
      </c>
      <c r="R2899" s="11" t="s">
        <v>8316</v>
      </c>
      <c r="S2899" s="21">
        <f t="shared" si="182"/>
        <v>42258.646504629629</v>
      </c>
      <c r="T2899" s="21">
        <f t="shared" si="183"/>
        <v>42288.645196759258</v>
      </c>
    </row>
    <row r="2900" spans="1:20" ht="49" hidden="1" x14ac:dyDescent="0.25">
      <c r="A2900">
        <v>2898</v>
      </c>
      <c r="B2900" s="9" t="s">
        <v>2898</v>
      </c>
      <c r="C2900" s="3" t="s">
        <v>7008</v>
      </c>
      <c r="D2900" s="12">
        <v>7500</v>
      </c>
      <c r="E2900" s="13">
        <v>316</v>
      </c>
      <c r="F2900" s="11" t="s">
        <v>8220</v>
      </c>
      <c r="G2900" s="11" t="s">
        <v>8223</v>
      </c>
      <c r="H2900" s="11" t="s">
        <v>8245</v>
      </c>
      <c r="I2900" s="11">
        <v>1446307053</v>
      </c>
      <c r="J2900" s="11">
        <v>1443715053</v>
      </c>
      <c r="K2900" s="11" t="b">
        <v>0</v>
      </c>
      <c r="L2900" s="11">
        <v>12</v>
      </c>
      <c r="M2900" s="11" t="b">
        <v>0</v>
      </c>
      <c r="N2900" s="11" t="s">
        <v>8269</v>
      </c>
      <c r="O2900" s="14">
        <f t="shared" si="181"/>
        <v>4</v>
      </c>
      <c r="P2900" s="11">
        <f t="shared" si="180"/>
        <v>26.33</v>
      </c>
      <c r="Q2900" s="16" t="s">
        <v>8315</v>
      </c>
      <c r="R2900" s="11" t="s">
        <v>8316</v>
      </c>
      <c r="S2900" s="21">
        <f t="shared" si="182"/>
        <v>42278.664965277778</v>
      </c>
      <c r="T2900" s="21">
        <f t="shared" si="183"/>
        <v>42308.664965277778</v>
      </c>
    </row>
    <row r="2901" spans="1:20" ht="49" hidden="1" x14ac:dyDescent="0.25">
      <c r="A2901">
        <v>2899</v>
      </c>
      <c r="B2901" s="9" t="s">
        <v>2899</v>
      </c>
      <c r="C2901" s="3" t="s">
        <v>7009</v>
      </c>
      <c r="D2901" s="12">
        <v>10000</v>
      </c>
      <c r="E2901" s="13">
        <v>0</v>
      </c>
      <c r="F2901" s="11" t="s">
        <v>8220</v>
      </c>
      <c r="G2901" s="11" t="s">
        <v>8223</v>
      </c>
      <c r="H2901" s="11" t="s">
        <v>8245</v>
      </c>
      <c r="I2901" s="11">
        <v>1469325158</v>
      </c>
      <c r="J2901" s="11">
        <v>1464141158</v>
      </c>
      <c r="K2901" s="11" t="b">
        <v>0</v>
      </c>
      <c r="L2901" s="11">
        <v>0</v>
      </c>
      <c r="M2901" s="11" t="b">
        <v>0</v>
      </c>
      <c r="N2901" s="11" t="s">
        <v>8269</v>
      </c>
      <c r="O2901" s="14">
        <f t="shared" si="181"/>
        <v>0</v>
      </c>
      <c r="P2901" s="11">
        <f t="shared" si="180"/>
        <v>0</v>
      </c>
      <c r="Q2901" s="16" t="s">
        <v>8315</v>
      </c>
      <c r="R2901" s="11" t="s">
        <v>8316</v>
      </c>
      <c r="S2901" s="21">
        <f t="shared" si="182"/>
        <v>42515.078217592592</v>
      </c>
      <c r="T2901" s="21">
        <f t="shared" si="183"/>
        <v>42575.078217592592</v>
      </c>
    </row>
    <row r="2902" spans="1:20" ht="49" hidden="1" x14ac:dyDescent="0.25">
      <c r="A2902">
        <v>2900</v>
      </c>
      <c r="B2902" s="9" t="s">
        <v>2900</v>
      </c>
      <c r="C2902" s="3" t="s">
        <v>7010</v>
      </c>
      <c r="D2902" s="12">
        <v>5500</v>
      </c>
      <c r="E2902" s="13">
        <v>3405</v>
      </c>
      <c r="F2902" s="11" t="s">
        <v>8220</v>
      </c>
      <c r="G2902" s="11" t="s">
        <v>8223</v>
      </c>
      <c r="H2902" s="11" t="s">
        <v>8245</v>
      </c>
      <c r="I2902" s="11">
        <v>1407562632</v>
      </c>
      <c r="J2902" s="11">
        <v>1404970632</v>
      </c>
      <c r="K2902" s="11" t="b">
        <v>0</v>
      </c>
      <c r="L2902" s="11">
        <v>7</v>
      </c>
      <c r="M2902" s="11" t="b">
        <v>0</v>
      </c>
      <c r="N2902" s="11" t="s">
        <v>8269</v>
      </c>
      <c r="O2902" s="14">
        <f t="shared" si="181"/>
        <v>62</v>
      </c>
      <c r="P2902" s="11">
        <f t="shared" si="180"/>
        <v>486.43</v>
      </c>
      <c r="Q2902" s="16" t="s">
        <v>8315</v>
      </c>
      <c r="R2902" s="11" t="s">
        <v>8316</v>
      </c>
      <c r="S2902" s="21">
        <f t="shared" si="182"/>
        <v>41830.234166666669</v>
      </c>
      <c r="T2902" s="21">
        <f t="shared" si="183"/>
        <v>41860.234166666669</v>
      </c>
    </row>
    <row r="2903" spans="1:20" ht="49" hidden="1" x14ac:dyDescent="0.25">
      <c r="A2903">
        <v>2901</v>
      </c>
      <c r="B2903" s="9" t="s">
        <v>2901</v>
      </c>
      <c r="C2903" s="3" t="s">
        <v>7011</v>
      </c>
      <c r="D2903" s="12">
        <v>750</v>
      </c>
      <c r="E2903" s="13">
        <v>6</v>
      </c>
      <c r="F2903" s="11" t="s">
        <v>8220</v>
      </c>
      <c r="G2903" s="11" t="s">
        <v>8223</v>
      </c>
      <c r="H2903" s="11" t="s">
        <v>8245</v>
      </c>
      <c r="I2903" s="11">
        <v>1423345339</v>
      </c>
      <c r="J2903" s="11">
        <v>1418161339</v>
      </c>
      <c r="K2903" s="11" t="b">
        <v>0</v>
      </c>
      <c r="L2903" s="11">
        <v>2</v>
      </c>
      <c r="M2903" s="11" t="b">
        <v>0</v>
      </c>
      <c r="N2903" s="11" t="s">
        <v>8269</v>
      </c>
      <c r="O2903" s="14">
        <f t="shared" si="181"/>
        <v>1</v>
      </c>
      <c r="P2903" s="11">
        <f t="shared" si="180"/>
        <v>3</v>
      </c>
      <c r="Q2903" s="16" t="s">
        <v>8315</v>
      </c>
      <c r="R2903" s="11" t="s">
        <v>8316</v>
      </c>
      <c r="S2903" s="21">
        <f t="shared" si="182"/>
        <v>41982.904386574075</v>
      </c>
      <c r="T2903" s="21">
        <f t="shared" si="183"/>
        <v>42042.904386574075</v>
      </c>
    </row>
    <row r="2904" spans="1:20" ht="33" hidden="1" x14ac:dyDescent="0.25">
      <c r="A2904">
        <v>2902</v>
      </c>
      <c r="B2904" s="9" t="s">
        <v>2902</v>
      </c>
      <c r="C2904" s="3" t="s">
        <v>7012</v>
      </c>
      <c r="D2904" s="12">
        <v>150000</v>
      </c>
      <c r="E2904" s="13">
        <v>25</v>
      </c>
      <c r="F2904" s="11" t="s">
        <v>8220</v>
      </c>
      <c r="G2904" s="11" t="s">
        <v>8223</v>
      </c>
      <c r="H2904" s="11" t="s">
        <v>8245</v>
      </c>
      <c r="I2904" s="11">
        <v>1440412396</v>
      </c>
      <c r="J2904" s="11">
        <v>1437820396</v>
      </c>
      <c r="K2904" s="11" t="b">
        <v>0</v>
      </c>
      <c r="L2904" s="11">
        <v>1</v>
      </c>
      <c r="M2904" s="11" t="b">
        <v>0</v>
      </c>
      <c r="N2904" s="11" t="s">
        <v>8269</v>
      </c>
      <c r="O2904" s="14">
        <f t="shared" si="181"/>
        <v>0</v>
      </c>
      <c r="P2904" s="11">
        <f t="shared" si="180"/>
        <v>25</v>
      </c>
      <c r="Q2904" s="16" t="s">
        <v>8315</v>
      </c>
      <c r="R2904" s="11" t="s">
        <v>8316</v>
      </c>
      <c r="S2904" s="21">
        <f t="shared" si="182"/>
        <v>42210.439768518518</v>
      </c>
      <c r="T2904" s="21">
        <f t="shared" si="183"/>
        <v>42240.439768518518</v>
      </c>
    </row>
    <row r="2905" spans="1:20" ht="49" hidden="1" x14ac:dyDescent="0.25">
      <c r="A2905">
        <v>2903</v>
      </c>
      <c r="B2905" s="9" t="s">
        <v>2903</v>
      </c>
      <c r="C2905" s="3" t="s">
        <v>7013</v>
      </c>
      <c r="D2905" s="12">
        <v>5000</v>
      </c>
      <c r="E2905" s="13">
        <v>39</v>
      </c>
      <c r="F2905" s="11" t="s">
        <v>8220</v>
      </c>
      <c r="G2905" s="11" t="s">
        <v>8223</v>
      </c>
      <c r="H2905" s="11" t="s">
        <v>8245</v>
      </c>
      <c r="I2905" s="11">
        <v>1441771218</v>
      </c>
      <c r="J2905" s="11">
        <v>1436587218</v>
      </c>
      <c r="K2905" s="11" t="b">
        <v>0</v>
      </c>
      <c r="L2905" s="11">
        <v>4</v>
      </c>
      <c r="M2905" s="11" t="b">
        <v>0</v>
      </c>
      <c r="N2905" s="11" t="s">
        <v>8269</v>
      </c>
      <c r="O2905" s="14">
        <f t="shared" si="181"/>
        <v>1</v>
      </c>
      <c r="P2905" s="11">
        <f t="shared" si="180"/>
        <v>9.75</v>
      </c>
      <c r="Q2905" s="16" t="s">
        <v>8315</v>
      </c>
      <c r="R2905" s="11" t="s">
        <v>8316</v>
      </c>
      <c r="S2905" s="21">
        <f t="shared" si="182"/>
        <v>42196.166874999995</v>
      </c>
      <c r="T2905" s="21">
        <f t="shared" si="183"/>
        <v>42256.166874999995</v>
      </c>
    </row>
    <row r="2906" spans="1:20" ht="49" hidden="1" x14ac:dyDescent="0.25">
      <c r="A2906">
        <v>2904</v>
      </c>
      <c r="B2906" s="9" t="s">
        <v>2904</v>
      </c>
      <c r="C2906" s="3" t="s">
        <v>7014</v>
      </c>
      <c r="D2906" s="12">
        <v>1500</v>
      </c>
      <c r="E2906" s="13">
        <v>75</v>
      </c>
      <c r="F2906" s="11" t="s">
        <v>8220</v>
      </c>
      <c r="G2906" s="11" t="s">
        <v>8224</v>
      </c>
      <c r="H2906" s="11" t="s">
        <v>8246</v>
      </c>
      <c r="I2906" s="11">
        <v>1415534400</v>
      </c>
      <c r="J2906" s="11">
        <v>1414538031</v>
      </c>
      <c r="K2906" s="11" t="b">
        <v>0</v>
      </c>
      <c r="L2906" s="11">
        <v>4</v>
      </c>
      <c r="M2906" s="11" t="b">
        <v>0</v>
      </c>
      <c r="N2906" s="11" t="s">
        <v>8269</v>
      </c>
      <c r="O2906" s="14">
        <f t="shared" si="181"/>
        <v>5</v>
      </c>
      <c r="P2906" s="11">
        <f t="shared" si="180"/>
        <v>18.75</v>
      </c>
      <c r="Q2906" s="16" t="s">
        <v>8315</v>
      </c>
      <c r="R2906" s="11" t="s">
        <v>8316</v>
      </c>
      <c r="S2906" s="21">
        <f t="shared" si="182"/>
        <v>41940.967951388891</v>
      </c>
      <c r="T2906" s="21">
        <f t="shared" si="183"/>
        <v>41952.5</v>
      </c>
    </row>
    <row r="2907" spans="1:20" ht="49" hidden="1" x14ac:dyDescent="0.25">
      <c r="A2907">
        <v>2905</v>
      </c>
      <c r="B2907" s="9" t="s">
        <v>2905</v>
      </c>
      <c r="C2907" s="3" t="s">
        <v>7015</v>
      </c>
      <c r="D2907" s="12">
        <v>3500</v>
      </c>
      <c r="E2907" s="13">
        <v>622</v>
      </c>
      <c r="F2907" s="11" t="s">
        <v>8220</v>
      </c>
      <c r="G2907" s="11" t="s">
        <v>8223</v>
      </c>
      <c r="H2907" s="11" t="s">
        <v>8245</v>
      </c>
      <c r="I2907" s="11">
        <v>1473211313</v>
      </c>
      <c r="J2907" s="11">
        <v>1472001713</v>
      </c>
      <c r="K2907" s="11" t="b">
        <v>0</v>
      </c>
      <c r="L2907" s="11">
        <v>17</v>
      </c>
      <c r="M2907" s="11" t="b">
        <v>0</v>
      </c>
      <c r="N2907" s="11" t="s">
        <v>8269</v>
      </c>
      <c r="O2907" s="14">
        <f t="shared" si="181"/>
        <v>18</v>
      </c>
      <c r="P2907" s="11">
        <f t="shared" si="180"/>
        <v>36.590000000000003</v>
      </c>
      <c r="Q2907" s="16" t="s">
        <v>8315</v>
      </c>
      <c r="R2907" s="11" t="s">
        <v>8316</v>
      </c>
      <c r="S2907" s="21">
        <f t="shared" si="182"/>
        <v>42606.056863425925</v>
      </c>
      <c r="T2907" s="21">
        <f t="shared" si="183"/>
        <v>42620.056863425925</v>
      </c>
    </row>
    <row r="2908" spans="1:20" ht="49" hidden="1" x14ac:dyDescent="0.25">
      <c r="A2908">
        <v>2906</v>
      </c>
      <c r="B2908" s="9" t="s">
        <v>2906</v>
      </c>
      <c r="C2908" s="3" t="s">
        <v>7016</v>
      </c>
      <c r="D2908" s="12">
        <v>6000</v>
      </c>
      <c r="E2908" s="13">
        <v>565</v>
      </c>
      <c r="F2908" s="11" t="s">
        <v>8220</v>
      </c>
      <c r="G2908" s="11" t="s">
        <v>8223</v>
      </c>
      <c r="H2908" s="11" t="s">
        <v>8245</v>
      </c>
      <c r="I2908" s="11">
        <v>1438390800</v>
      </c>
      <c r="J2908" s="11">
        <v>1436888066</v>
      </c>
      <c r="K2908" s="11" t="b">
        <v>0</v>
      </c>
      <c r="L2908" s="11">
        <v>7</v>
      </c>
      <c r="M2908" s="11" t="b">
        <v>0</v>
      </c>
      <c r="N2908" s="11" t="s">
        <v>8269</v>
      </c>
      <c r="O2908" s="14">
        <f t="shared" si="181"/>
        <v>9</v>
      </c>
      <c r="P2908" s="11">
        <f t="shared" si="180"/>
        <v>80.709999999999994</v>
      </c>
      <c r="Q2908" s="16" t="s">
        <v>8315</v>
      </c>
      <c r="R2908" s="11" t="s">
        <v>8316</v>
      </c>
      <c r="S2908" s="21">
        <f t="shared" si="182"/>
        <v>42199.648912037039</v>
      </c>
      <c r="T2908" s="21">
        <f t="shared" si="183"/>
        <v>42217.041666666672</v>
      </c>
    </row>
    <row r="2909" spans="1:20" ht="49" hidden="1" x14ac:dyDescent="0.25">
      <c r="A2909">
        <v>2907</v>
      </c>
      <c r="B2909" s="9" t="s">
        <v>2907</v>
      </c>
      <c r="C2909" s="3" t="s">
        <v>7017</v>
      </c>
      <c r="D2909" s="12">
        <v>2500</v>
      </c>
      <c r="E2909" s="13">
        <v>2</v>
      </c>
      <c r="F2909" s="11" t="s">
        <v>8220</v>
      </c>
      <c r="G2909" s="11" t="s">
        <v>8223</v>
      </c>
      <c r="H2909" s="11" t="s">
        <v>8245</v>
      </c>
      <c r="I2909" s="11">
        <v>1463259837</v>
      </c>
      <c r="J2909" s="11">
        <v>1458075837</v>
      </c>
      <c r="K2909" s="11" t="b">
        <v>0</v>
      </c>
      <c r="L2909" s="11">
        <v>2</v>
      </c>
      <c r="M2909" s="11" t="b">
        <v>0</v>
      </c>
      <c r="N2909" s="11" t="s">
        <v>8269</v>
      </c>
      <c r="O2909" s="14">
        <f t="shared" si="181"/>
        <v>0</v>
      </c>
      <c r="P2909" s="11">
        <f t="shared" ref="P2909:P2972" si="184">IFERROR(ROUND(E2909/L2909,2),0)</f>
        <v>1</v>
      </c>
      <c r="Q2909" s="16" t="s">
        <v>8315</v>
      </c>
      <c r="R2909" s="11" t="s">
        <v>8316</v>
      </c>
      <c r="S2909" s="21">
        <f t="shared" si="182"/>
        <v>42444.877743055549</v>
      </c>
      <c r="T2909" s="21">
        <f t="shared" si="183"/>
        <v>42504.877743055549</v>
      </c>
    </row>
    <row r="2910" spans="1:20" ht="65" hidden="1" x14ac:dyDescent="0.25">
      <c r="A2910">
        <v>2908</v>
      </c>
      <c r="B2910" s="9" t="s">
        <v>2908</v>
      </c>
      <c r="C2910" s="3" t="s">
        <v>7018</v>
      </c>
      <c r="D2910" s="12">
        <v>9600</v>
      </c>
      <c r="E2910" s="13">
        <v>264</v>
      </c>
      <c r="F2910" s="11" t="s">
        <v>8220</v>
      </c>
      <c r="G2910" s="11" t="s">
        <v>8223</v>
      </c>
      <c r="H2910" s="11" t="s">
        <v>8245</v>
      </c>
      <c r="I2910" s="11">
        <v>1465407219</v>
      </c>
      <c r="J2910" s="11">
        <v>1462815219</v>
      </c>
      <c r="K2910" s="11" t="b">
        <v>0</v>
      </c>
      <c r="L2910" s="11">
        <v>5</v>
      </c>
      <c r="M2910" s="11" t="b">
        <v>0</v>
      </c>
      <c r="N2910" s="11" t="s">
        <v>8269</v>
      </c>
      <c r="O2910" s="14">
        <f t="shared" si="181"/>
        <v>3</v>
      </c>
      <c r="P2910" s="11">
        <f t="shared" si="184"/>
        <v>52.8</v>
      </c>
      <c r="Q2910" s="16" t="s">
        <v>8315</v>
      </c>
      <c r="R2910" s="11" t="s">
        <v>8316</v>
      </c>
      <c r="S2910" s="21">
        <f t="shared" si="182"/>
        <v>42499.731701388882</v>
      </c>
      <c r="T2910" s="21">
        <f t="shared" si="183"/>
        <v>42529.731701388882</v>
      </c>
    </row>
    <row r="2911" spans="1:20" ht="49" hidden="1" x14ac:dyDescent="0.25">
      <c r="A2911">
        <v>2909</v>
      </c>
      <c r="B2911" s="9" t="s">
        <v>2909</v>
      </c>
      <c r="C2911" s="3" t="s">
        <v>7019</v>
      </c>
      <c r="D2911" s="12">
        <v>180000</v>
      </c>
      <c r="E2911" s="13">
        <v>20</v>
      </c>
      <c r="F2911" s="11" t="s">
        <v>8220</v>
      </c>
      <c r="G2911" s="11" t="s">
        <v>8223</v>
      </c>
      <c r="H2911" s="11" t="s">
        <v>8245</v>
      </c>
      <c r="I2911" s="11">
        <v>1416944760</v>
      </c>
      <c r="J2911" s="11">
        <v>1413527001</v>
      </c>
      <c r="K2911" s="11" t="b">
        <v>0</v>
      </c>
      <c r="L2911" s="11">
        <v>1</v>
      </c>
      <c r="M2911" s="11" t="b">
        <v>0</v>
      </c>
      <c r="N2911" s="11" t="s">
        <v>8269</v>
      </c>
      <c r="O2911" s="14">
        <f t="shared" si="181"/>
        <v>0</v>
      </c>
      <c r="P2911" s="11">
        <f t="shared" si="184"/>
        <v>20</v>
      </c>
      <c r="Q2911" s="16" t="s">
        <v>8315</v>
      </c>
      <c r="R2911" s="11" t="s">
        <v>8316</v>
      </c>
      <c r="S2911" s="21">
        <f t="shared" si="182"/>
        <v>41929.266215277778</v>
      </c>
      <c r="T2911" s="21">
        <f t="shared" si="183"/>
        <v>41968.823611111111</v>
      </c>
    </row>
    <row r="2912" spans="1:20" ht="49" hidden="1" x14ac:dyDescent="0.25">
      <c r="A2912">
        <v>2910</v>
      </c>
      <c r="B2912" s="9" t="s">
        <v>2910</v>
      </c>
      <c r="C2912" s="3" t="s">
        <v>7020</v>
      </c>
      <c r="D2912" s="12">
        <v>30000</v>
      </c>
      <c r="E2912" s="13">
        <v>1</v>
      </c>
      <c r="F2912" s="11" t="s">
        <v>8220</v>
      </c>
      <c r="G2912" s="11" t="s">
        <v>8224</v>
      </c>
      <c r="H2912" s="11" t="s">
        <v>8246</v>
      </c>
      <c r="I2912" s="11">
        <v>1434139887</v>
      </c>
      <c r="J2912" s="11">
        <v>1428955887</v>
      </c>
      <c r="K2912" s="11" t="b">
        <v>0</v>
      </c>
      <c r="L2912" s="11">
        <v>1</v>
      </c>
      <c r="M2912" s="11" t="b">
        <v>0</v>
      </c>
      <c r="N2912" s="11" t="s">
        <v>8269</v>
      </c>
      <c r="O2912" s="14">
        <f t="shared" si="181"/>
        <v>0</v>
      </c>
      <c r="P2912" s="11">
        <f t="shared" si="184"/>
        <v>1</v>
      </c>
      <c r="Q2912" s="16" t="s">
        <v>8315</v>
      </c>
      <c r="R2912" s="11" t="s">
        <v>8316</v>
      </c>
      <c r="S2912" s="21">
        <f t="shared" si="182"/>
        <v>42107.841284722221</v>
      </c>
      <c r="T2912" s="21">
        <f t="shared" si="183"/>
        <v>42167.841284722221</v>
      </c>
    </row>
    <row r="2913" spans="1:20" ht="49" hidden="1" x14ac:dyDescent="0.25">
      <c r="A2913">
        <v>2911</v>
      </c>
      <c r="B2913" s="9" t="s">
        <v>2911</v>
      </c>
      <c r="C2913" s="3" t="s">
        <v>7021</v>
      </c>
      <c r="D2913" s="12">
        <v>1800</v>
      </c>
      <c r="E2913" s="13">
        <v>657</v>
      </c>
      <c r="F2913" s="11" t="s">
        <v>8220</v>
      </c>
      <c r="G2913" s="11" t="s">
        <v>8223</v>
      </c>
      <c r="H2913" s="11" t="s">
        <v>8245</v>
      </c>
      <c r="I2913" s="11">
        <v>1435429626</v>
      </c>
      <c r="J2913" s="11">
        <v>1431973626</v>
      </c>
      <c r="K2913" s="11" t="b">
        <v>0</v>
      </c>
      <c r="L2913" s="11">
        <v>14</v>
      </c>
      <c r="M2913" s="11" t="b">
        <v>0</v>
      </c>
      <c r="N2913" s="11" t="s">
        <v>8269</v>
      </c>
      <c r="O2913" s="14">
        <f t="shared" si="181"/>
        <v>37</v>
      </c>
      <c r="P2913" s="11">
        <f t="shared" si="184"/>
        <v>46.93</v>
      </c>
      <c r="Q2913" s="16" t="s">
        <v>8315</v>
      </c>
      <c r="R2913" s="11" t="s">
        <v>8316</v>
      </c>
      <c r="S2913" s="21">
        <f t="shared" si="182"/>
        <v>42142.768819444449</v>
      </c>
      <c r="T2913" s="21">
        <f t="shared" si="183"/>
        <v>42182.768819444449</v>
      </c>
    </row>
    <row r="2914" spans="1:20" ht="49" hidden="1" x14ac:dyDescent="0.25">
      <c r="A2914">
        <v>2912</v>
      </c>
      <c r="B2914" s="9" t="s">
        <v>2912</v>
      </c>
      <c r="C2914" s="3" t="s">
        <v>7022</v>
      </c>
      <c r="D2914" s="12">
        <v>14440</v>
      </c>
      <c r="E2914" s="13">
        <v>2030</v>
      </c>
      <c r="F2914" s="11" t="s">
        <v>8220</v>
      </c>
      <c r="G2914" s="11" t="s">
        <v>8223</v>
      </c>
      <c r="H2914" s="11" t="s">
        <v>8245</v>
      </c>
      <c r="I2914" s="11">
        <v>1452827374</v>
      </c>
      <c r="J2914" s="11">
        <v>1450235374</v>
      </c>
      <c r="K2914" s="11" t="b">
        <v>0</v>
      </c>
      <c r="L2914" s="11">
        <v>26</v>
      </c>
      <c r="M2914" s="11" t="b">
        <v>0</v>
      </c>
      <c r="N2914" s="11" t="s">
        <v>8269</v>
      </c>
      <c r="O2914" s="14">
        <f t="shared" si="181"/>
        <v>14</v>
      </c>
      <c r="P2914" s="11">
        <f t="shared" si="184"/>
        <v>78.08</v>
      </c>
      <c r="Q2914" s="16" t="s">
        <v>8315</v>
      </c>
      <c r="R2914" s="11" t="s">
        <v>8316</v>
      </c>
      <c r="S2914" s="21">
        <f t="shared" si="182"/>
        <v>42354.131643518514</v>
      </c>
      <c r="T2914" s="21">
        <f t="shared" si="183"/>
        <v>42384.131643518514</v>
      </c>
    </row>
    <row r="2915" spans="1:20" ht="49" hidden="1" x14ac:dyDescent="0.25">
      <c r="A2915">
        <v>2913</v>
      </c>
      <c r="B2915" s="9" t="s">
        <v>2913</v>
      </c>
      <c r="C2915" s="3" t="s">
        <v>7023</v>
      </c>
      <c r="D2915" s="12">
        <v>10000</v>
      </c>
      <c r="E2915" s="13">
        <v>2</v>
      </c>
      <c r="F2915" s="11" t="s">
        <v>8220</v>
      </c>
      <c r="G2915" s="11" t="s">
        <v>8223</v>
      </c>
      <c r="H2915" s="11" t="s">
        <v>8245</v>
      </c>
      <c r="I2915" s="11">
        <v>1410041339</v>
      </c>
      <c r="J2915" s="11">
        <v>1404857339</v>
      </c>
      <c r="K2915" s="11" t="b">
        <v>0</v>
      </c>
      <c r="L2915" s="11">
        <v>2</v>
      </c>
      <c r="M2915" s="11" t="b">
        <v>0</v>
      </c>
      <c r="N2915" s="11" t="s">
        <v>8269</v>
      </c>
      <c r="O2915" s="14">
        <f t="shared" si="181"/>
        <v>0</v>
      </c>
      <c r="P2915" s="11">
        <f t="shared" si="184"/>
        <v>1</v>
      </c>
      <c r="Q2915" s="16" t="s">
        <v>8315</v>
      </c>
      <c r="R2915" s="11" t="s">
        <v>8316</v>
      </c>
      <c r="S2915" s="21">
        <f t="shared" si="182"/>
        <v>41828.922905092593</v>
      </c>
      <c r="T2915" s="21">
        <f t="shared" si="183"/>
        <v>41888.922905092593</v>
      </c>
    </row>
    <row r="2916" spans="1:20" ht="33" hidden="1" x14ac:dyDescent="0.25">
      <c r="A2916">
        <v>2914</v>
      </c>
      <c r="B2916" s="9" t="s">
        <v>2914</v>
      </c>
      <c r="C2916" s="3" t="s">
        <v>7024</v>
      </c>
      <c r="D2916" s="12">
        <v>25000</v>
      </c>
      <c r="E2916" s="13">
        <v>1</v>
      </c>
      <c r="F2916" s="11" t="s">
        <v>8220</v>
      </c>
      <c r="G2916" s="11" t="s">
        <v>8224</v>
      </c>
      <c r="H2916" s="11" t="s">
        <v>8246</v>
      </c>
      <c r="I2916" s="11">
        <v>1426365994</v>
      </c>
      <c r="J2916" s="11">
        <v>1421185594</v>
      </c>
      <c r="K2916" s="11" t="b">
        <v>0</v>
      </c>
      <c r="L2916" s="11">
        <v>1</v>
      </c>
      <c r="M2916" s="11" t="b">
        <v>0</v>
      </c>
      <c r="N2916" s="11" t="s">
        <v>8269</v>
      </c>
      <c r="O2916" s="14">
        <f t="shared" si="181"/>
        <v>0</v>
      </c>
      <c r="P2916" s="11">
        <f t="shared" si="184"/>
        <v>1</v>
      </c>
      <c r="Q2916" s="16" t="s">
        <v>8315</v>
      </c>
      <c r="R2916" s="11" t="s">
        <v>8316</v>
      </c>
      <c r="S2916" s="21">
        <f t="shared" si="182"/>
        <v>42017.907337962963</v>
      </c>
      <c r="T2916" s="21">
        <f t="shared" si="183"/>
        <v>42077.865671296298</v>
      </c>
    </row>
    <row r="2917" spans="1:20" ht="49" hidden="1" x14ac:dyDescent="0.25">
      <c r="A2917">
        <v>2915</v>
      </c>
      <c r="B2917" s="9" t="s">
        <v>2915</v>
      </c>
      <c r="C2917" s="3" t="s">
        <v>7025</v>
      </c>
      <c r="D2917" s="12">
        <v>1000</v>
      </c>
      <c r="E2917" s="13">
        <v>611</v>
      </c>
      <c r="F2917" s="11" t="s">
        <v>8220</v>
      </c>
      <c r="G2917" s="11" t="s">
        <v>8224</v>
      </c>
      <c r="H2917" s="11" t="s">
        <v>8246</v>
      </c>
      <c r="I2917" s="11">
        <v>1458117190</v>
      </c>
      <c r="J2917" s="11">
        <v>1455528790</v>
      </c>
      <c r="K2917" s="11" t="b">
        <v>0</v>
      </c>
      <c r="L2917" s="11">
        <v>3</v>
      </c>
      <c r="M2917" s="11" t="b">
        <v>0</v>
      </c>
      <c r="N2917" s="11" t="s">
        <v>8269</v>
      </c>
      <c r="O2917" s="14">
        <f t="shared" si="181"/>
        <v>61</v>
      </c>
      <c r="P2917" s="11">
        <f t="shared" si="184"/>
        <v>203.67</v>
      </c>
      <c r="Q2917" s="16" t="s">
        <v>8315</v>
      </c>
      <c r="R2917" s="11" t="s">
        <v>8316</v>
      </c>
      <c r="S2917" s="21">
        <f t="shared" si="182"/>
        <v>42415.398032407407</v>
      </c>
      <c r="T2917" s="21">
        <f t="shared" si="183"/>
        <v>42445.356365740736</v>
      </c>
    </row>
    <row r="2918" spans="1:20" ht="33" hidden="1" x14ac:dyDescent="0.25">
      <c r="A2918">
        <v>2916</v>
      </c>
      <c r="B2918" s="9" t="s">
        <v>2916</v>
      </c>
      <c r="C2918" s="3" t="s">
        <v>7026</v>
      </c>
      <c r="D2918" s="12">
        <v>1850</v>
      </c>
      <c r="E2918" s="13">
        <v>145</v>
      </c>
      <c r="F2918" s="11" t="s">
        <v>8220</v>
      </c>
      <c r="G2918" s="11" t="s">
        <v>8224</v>
      </c>
      <c r="H2918" s="11" t="s">
        <v>8246</v>
      </c>
      <c r="I2918" s="11">
        <v>1400498789</v>
      </c>
      <c r="J2918" s="11">
        <v>1398511589</v>
      </c>
      <c r="K2918" s="11" t="b">
        <v>0</v>
      </c>
      <c r="L2918" s="11">
        <v>7</v>
      </c>
      <c r="M2918" s="11" t="b">
        <v>0</v>
      </c>
      <c r="N2918" s="11" t="s">
        <v>8269</v>
      </c>
      <c r="O2918" s="14">
        <f t="shared" si="181"/>
        <v>8</v>
      </c>
      <c r="P2918" s="11">
        <f t="shared" si="184"/>
        <v>20.71</v>
      </c>
      <c r="Q2918" s="16" t="s">
        <v>8315</v>
      </c>
      <c r="R2918" s="11" t="s">
        <v>8316</v>
      </c>
      <c r="S2918" s="21">
        <f t="shared" si="182"/>
        <v>41755.476724537039</v>
      </c>
      <c r="T2918" s="21">
        <f t="shared" si="183"/>
        <v>41778.476724537039</v>
      </c>
    </row>
    <row r="2919" spans="1:20" ht="49" hidden="1" x14ac:dyDescent="0.25">
      <c r="A2919">
        <v>2917</v>
      </c>
      <c r="B2919" s="9" t="s">
        <v>2917</v>
      </c>
      <c r="C2919" s="3" t="s">
        <v>7027</v>
      </c>
      <c r="D2919" s="12">
        <v>2000</v>
      </c>
      <c r="E2919" s="13">
        <v>437</v>
      </c>
      <c r="F2919" s="11" t="s">
        <v>8220</v>
      </c>
      <c r="G2919" s="11" t="s">
        <v>8223</v>
      </c>
      <c r="H2919" s="11" t="s">
        <v>8245</v>
      </c>
      <c r="I2919" s="11">
        <v>1442381847</v>
      </c>
      <c r="J2919" s="11">
        <v>1440826647</v>
      </c>
      <c r="K2919" s="11" t="b">
        <v>0</v>
      </c>
      <c r="L2919" s="11">
        <v>9</v>
      </c>
      <c r="M2919" s="11" t="b">
        <v>0</v>
      </c>
      <c r="N2919" s="11" t="s">
        <v>8269</v>
      </c>
      <c r="O2919" s="14">
        <f t="shared" si="181"/>
        <v>22</v>
      </c>
      <c r="P2919" s="11">
        <f t="shared" si="184"/>
        <v>48.56</v>
      </c>
      <c r="Q2919" s="16" t="s">
        <v>8315</v>
      </c>
      <c r="R2919" s="11" t="s">
        <v>8316</v>
      </c>
      <c r="S2919" s="21">
        <f t="shared" si="182"/>
        <v>42245.234340277777</v>
      </c>
      <c r="T2919" s="21">
        <f t="shared" si="183"/>
        <v>42263.234340277777</v>
      </c>
    </row>
    <row r="2920" spans="1:20" ht="49" hidden="1" x14ac:dyDescent="0.25">
      <c r="A2920">
        <v>2918</v>
      </c>
      <c r="B2920" s="9" t="s">
        <v>2918</v>
      </c>
      <c r="C2920" s="3" t="s">
        <v>7028</v>
      </c>
      <c r="D2920" s="12">
        <v>5000</v>
      </c>
      <c r="E2920" s="13">
        <v>1362</v>
      </c>
      <c r="F2920" s="11" t="s">
        <v>8220</v>
      </c>
      <c r="G2920" s="11" t="s">
        <v>8223</v>
      </c>
      <c r="H2920" s="11" t="s">
        <v>8245</v>
      </c>
      <c r="I2920" s="11">
        <v>1446131207</v>
      </c>
      <c r="J2920" s="11">
        <v>1443712007</v>
      </c>
      <c r="K2920" s="11" t="b">
        <v>0</v>
      </c>
      <c r="L2920" s="11">
        <v>20</v>
      </c>
      <c r="M2920" s="11" t="b">
        <v>0</v>
      </c>
      <c r="N2920" s="11" t="s">
        <v>8269</v>
      </c>
      <c r="O2920" s="14">
        <f t="shared" si="181"/>
        <v>27</v>
      </c>
      <c r="P2920" s="11">
        <f t="shared" si="184"/>
        <v>68.099999999999994</v>
      </c>
      <c r="Q2920" s="16" t="s">
        <v>8315</v>
      </c>
      <c r="R2920" s="11" t="s">
        <v>8316</v>
      </c>
      <c r="S2920" s="21">
        <f t="shared" si="182"/>
        <v>42278.629710648151</v>
      </c>
      <c r="T2920" s="21">
        <f t="shared" si="183"/>
        <v>42306.629710648151</v>
      </c>
    </row>
    <row r="2921" spans="1:20" ht="49" hidden="1" x14ac:dyDescent="0.25">
      <c r="A2921">
        <v>2919</v>
      </c>
      <c r="B2921" s="9" t="s">
        <v>2919</v>
      </c>
      <c r="C2921" s="3" t="s">
        <v>7029</v>
      </c>
      <c r="D2921" s="12">
        <v>600</v>
      </c>
      <c r="E2921" s="13">
        <v>51</v>
      </c>
      <c r="F2921" s="11" t="s">
        <v>8220</v>
      </c>
      <c r="G2921" s="11" t="s">
        <v>8223</v>
      </c>
      <c r="H2921" s="11" t="s">
        <v>8245</v>
      </c>
      <c r="I2921" s="11">
        <v>1407250329</v>
      </c>
      <c r="J2921" s="11">
        <v>1404658329</v>
      </c>
      <c r="K2921" s="11" t="b">
        <v>0</v>
      </c>
      <c r="L2921" s="11">
        <v>6</v>
      </c>
      <c r="M2921" s="11" t="b">
        <v>0</v>
      </c>
      <c r="N2921" s="11" t="s">
        <v>8269</v>
      </c>
      <c r="O2921" s="14">
        <f t="shared" si="181"/>
        <v>9</v>
      </c>
      <c r="P2921" s="11">
        <f t="shared" si="184"/>
        <v>8.5</v>
      </c>
      <c r="Q2921" s="16" t="s">
        <v>8315</v>
      </c>
      <c r="R2921" s="11" t="s">
        <v>8316</v>
      </c>
      <c r="S2921" s="21">
        <f t="shared" si="182"/>
        <v>41826.61954861111</v>
      </c>
      <c r="T2921" s="21">
        <f t="shared" si="183"/>
        <v>41856.61954861111</v>
      </c>
    </row>
    <row r="2922" spans="1:20" ht="49" hidden="1" x14ac:dyDescent="0.25">
      <c r="A2922">
        <v>2920</v>
      </c>
      <c r="B2922" s="9" t="s">
        <v>2920</v>
      </c>
      <c r="C2922" s="3" t="s">
        <v>7030</v>
      </c>
      <c r="D2922" s="12">
        <v>2500</v>
      </c>
      <c r="E2922" s="13">
        <v>671</v>
      </c>
      <c r="F2922" s="11" t="s">
        <v>8220</v>
      </c>
      <c r="G2922" s="11" t="s">
        <v>8228</v>
      </c>
      <c r="H2922" s="11" t="s">
        <v>8250</v>
      </c>
      <c r="I2922" s="11">
        <v>1427306470</v>
      </c>
      <c r="J2922" s="11">
        <v>1424718070</v>
      </c>
      <c r="K2922" s="11" t="b">
        <v>0</v>
      </c>
      <c r="L2922" s="11">
        <v>13</v>
      </c>
      <c r="M2922" s="11" t="b">
        <v>0</v>
      </c>
      <c r="N2922" s="11" t="s">
        <v>8269</v>
      </c>
      <c r="O2922" s="14">
        <f t="shared" si="181"/>
        <v>27</v>
      </c>
      <c r="P2922" s="11">
        <f t="shared" si="184"/>
        <v>51.62</v>
      </c>
      <c r="Q2922" s="16" t="s">
        <v>8315</v>
      </c>
      <c r="R2922" s="11" t="s">
        <v>8316</v>
      </c>
      <c r="S2922" s="21">
        <f t="shared" si="182"/>
        <v>42058.792476851857</v>
      </c>
      <c r="T2922" s="21">
        <f t="shared" si="183"/>
        <v>42088.750810185185</v>
      </c>
    </row>
    <row r="2923" spans="1:20" ht="33" hidden="1" x14ac:dyDescent="0.25">
      <c r="A2923">
        <v>2921</v>
      </c>
      <c r="B2923" s="9" t="s">
        <v>2921</v>
      </c>
      <c r="C2923" s="3" t="s">
        <v>7031</v>
      </c>
      <c r="D2923" s="12">
        <v>100</v>
      </c>
      <c r="E2923" s="13">
        <v>129</v>
      </c>
      <c r="F2923" s="11" t="s">
        <v>8218</v>
      </c>
      <c r="G2923" s="11" t="s">
        <v>8223</v>
      </c>
      <c r="H2923" s="11" t="s">
        <v>8245</v>
      </c>
      <c r="I2923" s="11">
        <v>1411679804</v>
      </c>
      <c r="J2923" s="11">
        <v>1409087804</v>
      </c>
      <c r="K2923" s="11" t="b">
        <v>0</v>
      </c>
      <c r="L2923" s="11">
        <v>3</v>
      </c>
      <c r="M2923" s="11" t="b">
        <v>1</v>
      </c>
      <c r="N2923" s="11" t="s">
        <v>8303</v>
      </c>
      <c r="O2923" s="14">
        <f t="shared" si="181"/>
        <v>129</v>
      </c>
      <c r="P2923" s="11">
        <f t="shared" si="184"/>
        <v>43</v>
      </c>
      <c r="Q2923" s="16" t="s">
        <v>8315</v>
      </c>
      <c r="R2923" s="11" t="s">
        <v>8357</v>
      </c>
      <c r="S2923" s="21">
        <f t="shared" si="182"/>
        <v>41877.886620370373</v>
      </c>
      <c r="T2923" s="21">
        <f t="shared" si="183"/>
        <v>41907.886620370373</v>
      </c>
    </row>
    <row r="2924" spans="1:20" ht="49" x14ac:dyDescent="0.25">
      <c r="A2924">
        <v>2922</v>
      </c>
      <c r="B2924" s="9" t="s">
        <v>2922</v>
      </c>
      <c r="C2924" s="3" t="s">
        <v>7032</v>
      </c>
      <c r="D2924" s="12">
        <v>500</v>
      </c>
      <c r="E2924" s="13">
        <v>500</v>
      </c>
      <c r="F2924" s="11" t="s">
        <v>8218</v>
      </c>
      <c r="G2924" s="11" t="s">
        <v>8224</v>
      </c>
      <c r="H2924" s="11" t="s">
        <v>8246</v>
      </c>
      <c r="I2924" s="11">
        <v>1431982727</v>
      </c>
      <c r="J2924" s="11">
        <v>1428094727</v>
      </c>
      <c r="K2924" s="11" t="b">
        <v>0</v>
      </c>
      <c r="L2924" s="11">
        <v>6</v>
      </c>
      <c r="M2924" s="11" t="b">
        <v>1</v>
      </c>
      <c r="N2924" s="11" t="s">
        <v>8303</v>
      </c>
      <c r="O2924" s="14">
        <f t="shared" si="181"/>
        <v>100</v>
      </c>
      <c r="P2924" s="11">
        <f t="shared" si="184"/>
        <v>83.33</v>
      </c>
      <c r="Q2924" s="16" t="s">
        <v>8315</v>
      </c>
      <c r="R2924" s="11" t="s">
        <v>8357</v>
      </c>
      <c r="S2924" s="21">
        <f t="shared" si="182"/>
        <v>42097.874155092592</v>
      </c>
      <c r="T2924" s="21">
        <f t="shared" si="183"/>
        <v>42142.874155092592</v>
      </c>
    </row>
    <row r="2925" spans="1:20" ht="49" hidden="1" x14ac:dyDescent="0.25">
      <c r="A2925">
        <v>2923</v>
      </c>
      <c r="B2925" s="9" t="s">
        <v>2923</v>
      </c>
      <c r="C2925" s="3" t="s">
        <v>7033</v>
      </c>
      <c r="D2925" s="12">
        <v>300</v>
      </c>
      <c r="E2925" s="13">
        <v>300</v>
      </c>
      <c r="F2925" s="11" t="s">
        <v>8218</v>
      </c>
      <c r="G2925" s="11" t="s">
        <v>8223</v>
      </c>
      <c r="H2925" s="11" t="s">
        <v>8245</v>
      </c>
      <c r="I2925" s="11">
        <v>1422068400</v>
      </c>
      <c r="J2925" s="11">
        <v>1420774779</v>
      </c>
      <c r="K2925" s="11" t="b">
        <v>0</v>
      </c>
      <c r="L2925" s="11">
        <v>10</v>
      </c>
      <c r="M2925" s="11" t="b">
        <v>1</v>
      </c>
      <c r="N2925" s="11" t="s">
        <v>8303</v>
      </c>
      <c r="O2925" s="14">
        <f t="shared" si="181"/>
        <v>100</v>
      </c>
      <c r="P2925" s="11">
        <f t="shared" si="184"/>
        <v>30</v>
      </c>
      <c r="Q2925" s="16" t="s">
        <v>8315</v>
      </c>
      <c r="R2925" s="11" t="s">
        <v>8357</v>
      </c>
      <c r="S2925" s="21">
        <f t="shared" si="182"/>
        <v>42013.15253472222</v>
      </c>
      <c r="T2925" s="21">
        <f t="shared" si="183"/>
        <v>42028.125</v>
      </c>
    </row>
    <row r="2926" spans="1:20" ht="49" hidden="1" x14ac:dyDescent="0.25">
      <c r="A2926">
        <v>2924</v>
      </c>
      <c r="B2926" s="9" t="s">
        <v>2924</v>
      </c>
      <c r="C2926" s="3" t="s">
        <v>7034</v>
      </c>
      <c r="D2926" s="12">
        <v>25000</v>
      </c>
      <c r="E2926" s="13">
        <v>25800</v>
      </c>
      <c r="F2926" s="11" t="s">
        <v>8218</v>
      </c>
      <c r="G2926" s="11" t="s">
        <v>8223</v>
      </c>
      <c r="H2926" s="11" t="s">
        <v>8245</v>
      </c>
      <c r="I2926" s="11">
        <v>1431143940</v>
      </c>
      <c r="J2926" s="11">
        <v>1428585710</v>
      </c>
      <c r="K2926" s="11" t="b">
        <v>0</v>
      </c>
      <c r="L2926" s="11">
        <v>147</v>
      </c>
      <c r="M2926" s="11" t="b">
        <v>1</v>
      </c>
      <c r="N2926" s="11" t="s">
        <v>8303</v>
      </c>
      <c r="O2926" s="14">
        <f t="shared" si="181"/>
        <v>103</v>
      </c>
      <c r="P2926" s="11">
        <f t="shared" si="184"/>
        <v>175.51</v>
      </c>
      <c r="Q2926" s="16" t="s">
        <v>8315</v>
      </c>
      <c r="R2926" s="11" t="s">
        <v>8357</v>
      </c>
      <c r="S2926" s="21">
        <f t="shared" si="182"/>
        <v>42103.556828703702</v>
      </c>
      <c r="T2926" s="21">
        <f t="shared" si="183"/>
        <v>42133.165972222225</v>
      </c>
    </row>
    <row r="2927" spans="1:20" ht="49" hidden="1" x14ac:dyDescent="0.25">
      <c r="A2927">
        <v>2925</v>
      </c>
      <c r="B2927" s="9" t="s">
        <v>2925</v>
      </c>
      <c r="C2927" s="3" t="s">
        <v>7035</v>
      </c>
      <c r="D2927" s="12">
        <v>45000</v>
      </c>
      <c r="E2927" s="13">
        <v>46100.69</v>
      </c>
      <c r="F2927" s="11" t="s">
        <v>8218</v>
      </c>
      <c r="G2927" s="11" t="s">
        <v>8223</v>
      </c>
      <c r="H2927" s="11" t="s">
        <v>8245</v>
      </c>
      <c r="I2927" s="11">
        <v>1410444068</v>
      </c>
      <c r="J2927" s="11">
        <v>1407852068</v>
      </c>
      <c r="K2927" s="11" t="b">
        <v>0</v>
      </c>
      <c r="L2927" s="11">
        <v>199</v>
      </c>
      <c r="M2927" s="11" t="b">
        <v>1</v>
      </c>
      <c r="N2927" s="11" t="s">
        <v>8303</v>
      </c>
      <c r="O2927" s="14">
        <f t="shared" si="181"/>
        <v>102</v>
      </c>
      <c r="P2927" s="11">
        <f t="shared" si="184"/>
        <v>231.66</v>
      </c>
      <c r="Q2927" s="16" t="s">
        <v>8315</v>
      </c>
      <c r="R2927" s="11" t="s">
        <v>8357</v>
      </c>
      <c r="S2927" s="21">
        <f t="shared" si="182"/>
        <v>41863.584120370368</v>
      </c>
      <c r="T2927" s="21">
        <f t="shared" si="183"/>
        <v>41893.584120370368</v>
      </c>
    </row>
    <row r="2928" spans="1:20" ht="49" hidden="1" x14ac:dyDescent="0.25">
      <c r="A2928">
        <v>2926</v>
      </c>
      <c r="B2928" s="9" t="s">
        <v>2926</v>
      </c>
      <c r="C2928" s="3" t="s">
        <v>7036</v>
      </c>
      <c r="D2928" s="12">
        <v>3000</v>
      </c>
      <c r="E2928" s="13">
        <v>3750</v>
      </c>
      <c r="F2928" s="11" t="s">
        <v>8218</v>
      </c>
      <c r="G2928" s="11" t="s">
        <v>8223</v>
      </c>
      <c r="H2928" s="11" t="s">
        <v>8245</v>
      </c>
      <c r="I2928" s="11">
        <v>1424715779</v>
      </c>
      <c r="J2928" s="11">
        <v>1423506179</v>
      </c>
      <c r="K2928" s="11" t="b">
        <v>0</v>
      </c>
      <c r="L2928" s="11">
        <v>50</v>
      </c>
      <c r="M2928" s="11" t="b">
        <v>1</v>
      </c>
      <c r="N2928" s="11" t="s">
        <v>8303</v>
      </c>
      <c r="O2928" s="14">
        <f t="shared" si="181"/>
        <v>125</v>
      </c>
      <c r="P2928" s="11">
        <f t="shared" si="184"/>
        <v>75</v>
      </c>
      <c r="Q2928" s="16" t="s">
        <v>8315</v>
      </c>
      <c r="R2928" s="11" t="s">
        <v>8357</v>
      </c>
      <c r="S2928" s="21">
        <f t="shared" si="182"/>
        <v>42044.765960648147</v>
      </c>
      <c r="T2928" s="21">
        <f t="shared" si="183"/>
        <v>42058.765960648147</v>
      </c>
    </row>
    <row r="2929" spans="1:20" ht="49" hidden="1" x14ac:dyDescent="0.25">
      <c r="A2929">
        <v>2927</v>
      </c>
      <c r="B2929" s="9" t="s">
        <v>2927</v>
      </c>
      <c r="C2929" s="3" t="s">
        <v>7037</v>
      </c>
      <c r="D2929" s="12">
        <v>1800</v>
      </c>
      <c r="E2929" s="13">
        <v>2355</v>
      </c>
      <c r="F2929" s="11" t="s">
        <v>8218</v>
      </c>
      <c r="G2929" s="11" t="s">
        <v>8223</v>
      </c>
      <c r="H2929" s="11" t="s">
        <v>8245</v>
      </c>
      <c r="I2929" s="11">
        <v>1405400400</v>
      </c>
      <c r="J2929" s="11">
        <v>1402934629</v>
      </c>
      <c r="K2929" s="11" t="b">
        <v>0</v>
      </c>
      <c r="L2929" s="11">
        <v>21</v>
      </c>
      <c r="M2929" s="11" t="b">
        <v>1</v>
      </c>
      <c r="N2929" s="11" t="s">
        <v>8303</v>
      </c>
      <c r="O2929" s="14">
        <f t="shared" si="181"/>
        <v>131</v>
      </c>
      <c r="P2929" s="11">
        <f t="shared" si="184"/>
        <v>112.14</v>
      </c>
      <c r="Q2929" s="16" t="s">
        <v>8315</v>
      </c>
      <c r="R2929" s="11" t="s">
        <v>8357</v>
      </c>
      <c r="S2929" s="21">
        <f t="shared" si="182"/>
        <v>41806.669317129628</v>
      </c>
      <c r="T2929" s="21">
        <f t="shared" si="183"/>
        <v>41835.208333333336</v>
      </c>
    </row>
    <row r="2930" spans="1:20" ht="33" hidden="1" x14ac:dyDescent="0.25">
      <c r="A2930">
        <v>2928</v>
      </c>
      <c r="B2930" s="9" t="s">
        <v>2928</v>
      </c>
      <c r="C2930" s="3" t="s">
        <v>7038</v>
      </c>
      <c r="D2930" s="12">
        <v>1000</v>
      </c>
      <c r="E2930" s="13">
        <v>1000</v>
      </c>
      <c r="F2930" s="11" t="s">
        <v>8218</v>
      </c>
      <c r="G2930" s="11" t="s">
        <v>8223</v>
      </c>
      <c r="H2930" s="11" t="s">
        <v>8245</v>
      </c>
      <c r="I2930" s="11">
        <v>1457135846</v>
      </c>
      <c r="J2930" s="11">
        <v>1454543846</v>
      </c>
      <c r="K2930" s="11" t="b">
        <v>0</v>
      </c>
      <c r="L2930" s="11">
        <v>24</v>
      </c>
      <c r="M2930" s="11" t="b">
        <v>1</v>
      </c>
      <c r="N2930" s="11" t="s">
        <v>8303</v>
      </c>
      <c r="O2930" s="14">
        <f t="shared" si="181"/>
        <v>100</v>
      </c>
      <c r="P2930" s="11">
        <f t="shared" si="184"/>
        <v>41.67</v>
      </c>
      <c r="Q2930" s="16" t="s">
        <v>8315</v>
      </c>
      <c r="R2930" s="11" t="s">
        <v>8357</v>
      </c>
      <c r="S2930" s="21">
        <f t="shared" si="182"/>
        <v>42403.998217592598</v>
      </c>
      <c r="T2930" s="21">
        <f t="shared" si="183"/>
        <v>42433.998217592598</v>
      </c>
    </row>
    <row r="2931" spans="1:20" ht="49" hidden="1" x14ac:dyDescent="0.25">
      <c r="A2931">
        <v>2929</v>
      </c>
      <c r="B2931" s="9" t="s">
        <v>2929</v>
      </c>
      <c r="C2931" s="3" t="s">
        <v>7039</v>
      </c>
      <c r="D2931" s="12">
        <v>8000</v>
      </c>
      <c r="E2931" s="13">
        <v>8165.55</v>
      </c>
      <c r="F2931" s="11" t="s">
        <v>8218</v>
      </c>
      <c r="G2931" s="11" t="s">
        <v>8223</v>
      </c>
      <c r="H2931" s="11" t="s">
        <v>8245</v>
      </c>
      <c r="I2931" s="11">
        <v>1401024758</v>
      </c>
      <c r="J2931" s="11">
        <v>1398432758</v>
      </c>
      <c r="K2931" s="11" t="b">
        <v>0</v>
      </c>
      <c r="L2931" s="11">
        <v>32</v>
      </c>
      <c r="M2931" s="11" t="b">
        <v>1</v>
      </c>
      <c r="N2931" s="11" t="s">
        <v>8303</v>
      </c>
      <c r="O2931" s="14">
        <f t="shared" si="181"/>
        <v>102</v>
      </c>
      <c r="P2931" s="11">
        <f t="shared" si="184"/>
        <v>255.17</v>
      </c>
      <c r="Q2931" s="16" t="s">
        <v>8315</v>
      </c>
      <c r="R2931" s="11" t="s">
        <v>8357</v>
      </c>
      <c r="S2931" s="21">
        <f t="shared" si="182"/>
        <v>41754.564328703702</v>
      </c>
      <c r="T2931" s="21">
        <f t="shared" si="183"/>
        <v>41784.564328703702</v>
      </c>
    </row>
    <row r="2932" spans="1:20" ht="49" x14ac:dyDescent="0.25">
      <c r="A2932">
        <v>2930</v>
      </c>
      <c r="B2932" s="9" t="s">
        <v>2930</v>
      </c>
      <c r="C2932" s="3" t="s">
        <v>7040</v>
      </c>
      <c r="D2932" s="12">
        <v>10000</v>
      </c>
      <c r="E2932" s="13">
        <v>10092</v>
      </c>
      <c r="F2932" s="11" t="s">
        <v>8218</v>
      </c>
      <c r="G2932" s="11" t="s">
        <v>8224</v>
      </c>
      <c r="H2932" s="11" t="s">
        <v>8246</v>
      </c>
      <c r="I2932" s="11">
        <v>1431007264</v>
      </c>
      <c r="J2932" s="11">
        <v>1428415264</v>
      </c>
      <c r="K2932" s="11" t="b">
        <v>0</v>
      </c>
      <c r="L2932" s="11">
        <v>62</v>
      </c>
      <c r="M2932" s="11" t="b">
        <v>1</v>
      </c>
      <c r="N2932" s="11" t="s">
        <v>8303</v>
      </c>
      <c r="O2932" s="14">
        <f t="shared" si="181"/>
        <v>101</v>
      </c>
      <c r="P2932" s="11">
        <f t="shared" si="184"/>
        <v>162.77000000000001</v>
      </c>
      <c r="Q2932" s="16" t="s">
        <v>8315</v>
      </c>
      <c r="R2932" s="11" t="s">
        <v>8357</v>
      </c>
      <c r="S2932" s="21">
        <f t="shared" si="182"/>
        <v>42101.584074074075</v>
      </c>
      <c r="T2932" s="21">
        <f t="shared" si="183"/>
        <v>42131.584074074075</v>
      </c>
    </row>
    <row r="2933" spans="1:20" ht="49" hidden="1" x14ac:dyDescent="0.25">
      <c r="A2933">
        <v>2931</v>
      </c>
      <c r="B2933" s="9" t="s">
        <v>2931</v>
      </c>
      <c r="C2933" s="3" t="s">
        <v>7041</v>
      </c>
      <c r="D2933" s="12">
        <v>750</v>
      </c>
      <c r="E2933" s="13">
        <v>795</v>
      </c>
      <c r="F2933" s="11" t="s">
        <v>8218</v>
      </c>
      <c r="G2933" s="11" t="s">
        <v>8228</v>
      </c>
      <c r="H2933" s="11" t="s">
        <v>8250</v>
      </c>
      <c r="I2933" s="11">
        <v>1410761280</v>
      </c>
      <c r="J2933" s="11">
        <v>1408604363</v>
      </c>
      <c r="K2933" s="11" t="b">
        <v>0</v>
      </c>
      <c r="L2933" s="11">
        <v>9</v>
      </c>
      <c r="M2933" s="11" t="b">
        <v>1</v>
      </c>
      <c r="N2933" s="11" t="s">
        <v>8303</v>
      </c>
      <c r="O2933" s="14">
        <f t="shared" si="181"/>
        <v>106</v>
      </c>
      <c r="P2933" s="11">
        <f t="shared" si="184"/>
        <v>88.33</v>
      </c>
      <c r="Q2933" s="16" t="s">
        <v>8315</v>
      </c>
      <c r="R2933" s="11" t="s">
        <v>8357</v>
      </c>
      <c r="S2933" s="21">
        <f t="shared" si="182"/>
        <v>41872.291238425925</v>
      </c>
      <c r="T2933" s="21">
        <f t="shared" si="183"/>
        <v>41897.255555555559</v>
      </c>
    </row>
    <row r="2934" spans="1:20" ht="49" hidden="1" x14ac:dyDescent="0.25">
      <c r="A2934">
        <v>2932</v>
      </c>
      <c r="B2934" s="9" t="s">
        <v>2932</v>
      </c>
      <c r="C2934" s="3" t="s">
        <v>7042</v>
      </c>
      <c r="D2934" s="12">
        <v>3100</v>
      </c>
      <c r="E2934" s="13">
        <v>3258</v>
      </c>
      <c r="F2934" s="11" t="s">
        <v>8218</v>
      </c>
      <c r="G2934" s="11" t="s">
        <v>8225</v>
      </c>
      <c r="H2934" s="11" t="s">
        <v>8247</v>
      </c>
      <c r="I2934" s="11">
        <v>1424516400</v>
      </c>
      <c r="J2934" s="11">
        <v>1421812637</v>
      </c>
      <c r="K2934" s="11" t="b">
        <v>0</v>
      </c>
      <c r="L2934" s="11">
        <v>38</v>
      </c>
      <c r="M2934" s="11" t="b">
        <v>1</v>
      </c>
      <c r="N2934" s="11" t="s">
        <v>8303</v>
      </c>
      <c r="O2934" s="14">
        <f t="shared" si="181"/>
        <v>105</v>
      </c>
      <c r="P2934" s="11">
        <f t="shared" si="184"/>
        <v>85.74</v>
      </c>
      <c r="Q2934" s="16" t="s">
        <v>8315</v>
      </c>
      <c r="R2934" s="11" t="s">
        <v>8357</v>
      </c>
      <c r="S2934" s="21">
        <f t="shared" si="182"/>
        <v>42025.164780092593</v>
      </c>
      <c r="T2934" s="21">
        <f t="shared" si="183"/>
        <v>42056.458333333328</v>
      </c>
    </row>
    <row r="2935" spans="1:20" ht="49" hidden="1" x14ac:dyDescent="0.25">
      <c r="A2935">
        <v>2933</v>
      </c>
      <c r="B2935" s="9" t="s">
        <v>2933</v>
      </c>
      <c r="C2935" s="3" t="s">
        <v>7043</v>
      </c>
      <c r="D2935" s="12">
        <v>2500</v>
      </c>
      <c r="E2935" s="13">
        <v>2569</v>
      </c>
      <c r="F2935" s="11" t="s">
        <v>8218</v>
      </c>
      <c r="G2935" s="11" t="s">
        <v>8223</v>
      </c>
      <c r="H2935" s="11" t="s">
        <v>8245</v>
      </c>
      <c r="I2935" s="11">
        <v>1465081053</v>
      </c>
      <c r="J2935" s="11">
        <v>1462489053</v>
      </c>
      <c r="K2935" s="11" t="b">
        <v>0</v>
      </c>
      <c r="L2935" s="11">
        <v>54</v>
      </c>
      <c r="M2935" s="11" t="b">
        <v>1</v>
      </c>
      <c r="N2935" s="11" t="s">
        <v>8303</v>
      </c>
      <c r="O2935" s="14">
        <f t="shared" si="181"/>
        <v>103</v>
      </c>
      <c r="P2935" s="11">
        <f t="shared" si="184"/>
        <v>47.57</v>
      </c>
      <c r="Q2935" s="16" t="s">
        <v>8315</v>
      </c>
      <c r="R2935" s="11" t="s">
        <v>8357</v>
      </c>
      <c r="S2935" s="21">
        <f t="shared" si="182"/>
        <v>42495.956631944442</v>
      </c>
      <c r="T2935" s="21">
        <f t="shared" si="183"/>
        <v>42525.956631944442</v>
      </c>
    </row>
    <row r="2936" spans="1:20" ht="49" hidden="1" x14ac:dyDescent="0.25">
      <c r="A2936">
        <v>2934</v>
      </c>
      <c r="B2936" s="9" t="s">
        <v>2934</v>
      </c>
      <c r="C2936" s="3" t="s">
        <v>7044</v>
      </c>
      <c r="D2936" s="12">
        <v>2500</v>
      </c>
      <c r="E2936" s="13">
        <v>2700</v>
      </c>
      <c r="F2936" s="11" t="s">
        <v>8218</v>
      </c>
      <c r="G2936" s="11" t="s">
        <v>8228</v>
      </c>
      <c r="H2936" s="11" t="s">
        <v>8250</v>
      </c>
      <c r="I2936" s="11">
        <v>1402845364</v>
      </c>
      <c r="J2936" s="11">
        <v>1400253364</v>
      </c>
      <c r="K2936" s="11" t="b">
        <v>0</v>
      </c>
      <c r="L2936" s="11">
        <v>37</v>
      </c>
      <c r="M2936" s="11" t="b">
        <v>1</v>
      </c>
      <c r="N2936" s="11" t="s">
        <v>8303</v>
      </c>
      <c r="O2936" s="14">
        <f t="shared" si="181"/>
        <v>108</v>
      </c>
      <c r="P2936" s="11">
        <f t="shared" si="184"/>
        <v>72.97</v>
      </c>
      <c r="Q2936" s="16" t="s">
        <v>8315</v>
      </c>
      <c r="R2936" s="11" t="s">
        <v>8357</v>
      </c>
      <c r="S2936" s="21">
        <f t="shared" si="182"/>
        <v>41775.636157407411</v>
      </c>
      <c r="T2936" s="21">
        <f t="shared" si="183"/>
        <v>41805.636157407411</v>
      </c>
    </row>
    <row r="2937" spans="1:20" ht="49" hidden="1" x14ac:dyDescent="0.25">
      <c r="A2937">
        <v>2935</v>
      </c>
      <c r="B2937" s="9" t="s">
        <v>2935</v>
      </c>
      <c r="C2937" s="3" t="s">
        <v>7045</v>
      </c>
      <c r="D2937" s="12">
        <v>3500</v>
      </c>
      <c r="E2937" s="13">
        <v>3531</v>
      </c>
      <c r="F2937" s="11" t="s">
        <v>8218</v>
      </c>
      <c r="G2937" s="11" t="s">
        <v>8223</v>
      </c>
      <c r="H2937" s="11" t="s">
        <v>8245</v>
      </c>
      <c r="I2937" s="11">
        <v>1472490000</v>
      </c>
      <c r="J2937" s="11">
        <v>1467468008</v>
      </c>
      <c r="K2937" s="11" t="b">
        <v>0</v>
      </c>
      <c r="L2937" s="11">
        <v>39</v>
      </c>
      <c r="M2937" s="11" t="b">
        <v>1</v>
      </c>
      <c r="N2937" s="11" t="s">
        <v>8303</v>
      </c>
      <c r="O2937" s="14">
        <f t="shared" si="181"/>
        <v>101</v>
      </c>
      <c r="P2937" s="11">
        <f t="shared" si="184"/>
        <v>90.54</v>
      </c>
      <c r="Q2937" s="16" t="s">
        <v>8315</v>
      </c>
      <c r="R2937" s="11" t="s">
        <v>8357</v>
      </c>
      <c r="S2937" s="21">
        <f t="shared" si="182"/>
        <v>42553.583425925928</v>
      </c>
      <c r="T2937" s="21">
        <f t="shared" si="183"/>
        <v>42611.708333333328</v>
      </c>
    </row>
    <row r="2938" spans="1:20" ht="49" hidden="1" x14ac:dyDescent="0.25">
      <c r="A2938">
        <v>2936</v>
      </c>
      <c r="B2938" s="9" t="s">
        <v>2936</v>
      </c>
      <c r="C2938" s="3" t="s">
        <v>7046</v>
      </c>
      <c r="D2938" s="12">
        <v>1000</v>
      </c>
      <c r="E2938" s="13">
        <v>1280</v>
      </c>
      <c r="F2938" s="11" t="s">
        <v>8218</v>
      </c>
      <c r="G2938" s="11" t="s">
        <v>8223</v>
      </c>
      <c r="H2938" s="11" t="s">
        <v>8245</v>
      </c>
      <c r="I2938" s="11">
        <v>1413176340</v>
      </c>
      <c r="J2938" s="11">
        <v>1412091423</v>
      </c>
      <c r="K2938" s="11" t="b">
        <v>0</v>
      </c>
      <c r="L2938" s="11">
        <v>34</v>
      </c>
      <c r="M2938" s="11" t="b">
        <v>1</v>
      </c>
      <c r="N2938" s="11" t="s">
        <v>8303</v>
      </c>
      <c r="O2938" s="14">
        <f t="shared" si="181"/>
        <v>128</v>
      </c>
      <c r="P2938" s="11">
        <f t="shared" si="184"/>
        <v>37.65</v>
      </c>
      <c r="Q2938" s="16" t="s">
        <v>8315</v>
      </c>
      <c r="R2938" s="11" t="s">
        <v>8357</v>
      </c>
      <c r="S2938" s="21">
        <f t="shared" si="182"/>
        <v>41912.650729166664</v>
      </c>
      <c r="T2938" s="21">
        <f t="shared" si="183"/>
        <v>41925.207638888889</v>
      </c>
    </row>
    <row r="2939" spans="1:20" ht="33" x14ac:dyDescent="0.25">
      <c r="A2939">
        <v>2937</v>
      </c>
      <c r="B2939" s="9" t="s">
        <v>2937</v>
      </c>
      <c r="C2939" s="3" t="s">
        <v>7047</v>
      </c>
      <c r="D2939" s="12">
        <v>1500</v>
      </c>
      <c r="E2939" s="13">
        <v>2000</v>
      </c>
      <c r="F2939" s="11" t="s">
        <v>8218</v>
      </c>
      <c r="G2939" s="11" t="s">
        <v>8224</v>
      </c>
      <c r="H2939" s="11" t="s">
        <v>8246</v>
      </c>
      <c r="I2939" s="11">
        <v>1405249113</v>
      </c>
      <c r="J2939" s="11">
        <v>1402657113</v>
      </c>
      <c r="K2939" s="11" t="b">
        <v>0</v>
      </c>
      <c r="L2939" s="11">
        <v>55</v>
      </c>
      <c r="M2939" s="11" t="b">
        <v>1</v>
      </c>
      <c r="N2939" s="11" t="s">
        <v>8303</v>
      </c>
      <c r="O2939" s="14">
        <f t="shared" si="181"/>
        <v>133</v>
      </c>
      <c r="P2939" s="11">
        <f t="shared" si="184"/>
        <v>36.36</v>
      </c>
      <c r="Q2939" s="16" t="s">
        <v>8315</v>
      </c>
      <c r="R2939" s="11" t="s">
        <v>8357</v>
      </c>
      <c r="S2939" s="21">
        <f t="shared" si="182"/>
        <v>41803.457326388889</v>
      </c>
      <c r="T2939" s="21">
        <f t="shared" si="183"/>
        <v>41833.457326388889</v>
      </c>
    </row>
    <row r="2940" spans="1:20" ht="49" hidden="1" x14ac:dyDescent="0.25">
      <c r="A2940">
        <v>2938</v>
      </c>
      <c r="B2940" s="9" t="s">
        <v>2938</v>
      </c>
      <c r="C2940" s="3" t="s">
        <v>7048</v>
      </c>
      <c r="D2940" s="12">
        <v>4000</v>
      </c>
      <c r="E2940" s="13">
        <v>4055</v>
      </c>
      <c r="F2940" s="11" t="s">
        <v>8218</v>
      </c>
      <c r="G2940" s="11" t="s">
        <v>8223</v>
      </c>
      <c r="H2940" s="11" t="s">
        <v>8245</v>
      </c>
      <c r="I2940" s="11">
        <v>1422636814</v>
      </c>
      <c r="J2940" s="11">
        <v>1420044814</v>
      </c>
      <c r="K2940" s="11" t="b">
        <v>0</v>
      </c>
      <c r="L2940" s="11">
        <v>32</v>
      </c>
      <c r="M2940" s="11" t="b">
        <v>1</v>
      </c>
      <c r="N2940" s="11" t="s">
        <v>8303</v>
      </c>
      <c r="O2940" s="14">
        <f t="shared" si="181"/>
        <v>101</v>
      </c>
      <c r="P2940" s="11">
        <f t="shared" si="184"/>
        <v>126.72</v>
      </c>
      <c r="Q2940" s="16" t="s">
        <v>8315</v>
      </c>
      <c r="R2940" s="11" t="s">
        <v>8357</v>
      </c>
      <c r="S2940" s="21">
        <f t="shared" si="182"/>
        <v>42004.703865740739</v>
      </c>
      <c r="T2940" s="21">
        <f t="shared" si="183"/>
        <v>42034.703865740739</v>
      </c>
    </row>
    <row r="2941" spans="1:20" ht="49" hidden="1" x14ac:dyDescent="0.25">
      <c r="A2941">
        <v>2939</v>
      </c>
      <c r="B2941" s="9" t="s">
        <v>2939</v>
      </c>
      <c r="C2941" s="3" t="s">
        <v>7049</v>
      </c>
      <c r="D2941" s="12">
        <v>8000</v>
      </c>
      <c r="E2941" s="13">
        <v>8230</v>
      </c>
      <c r="F2941" s="11" t="s">
        <v>8218</v>
      </c>
      <c r="G2941" s="11" t="s">
        <v>8223</v>
      </c>
      <c r="H2941" s="11" t="s">
        <v>8245</v>
      </c>
      <c r="I2941" s="11">
        <v>1409187600</v>
      </c>
      <c r="J2941" s="11">
        <v>1406316312</v>
      </c>
      <c r="K2941" s="11" t="b">
        <v>0</v>
      </c>
      <c r="L2941" s="11">
        <v>25</v>
      </c>
      <c r="M2941" s="11" t="b">
        <v>1</v>
      </c>
      <c r="N2941" s="11" t="s">
        <v>8303</v>
      </c>
      <c r="O2941" s="14">
        <f t="shared" si="181"/>
        <v>103</v>
      </c>
      <c r="P2941" s="11">
        <f t="shared" si="184"/>
        <v>329.2</v>
      </c>
      <c r="Q2941" s="16" t="s">
        <v>8315</v>
      </c>
      <c r="R2941" s="11" t="s">
        <v>8357</v>
      </c>
      <c r="S2941" s="21">
        <f t="shared" si="182"/>
        <v>41845.809166666666</v>
      </c>
      <c r="T2941" s="21">
        <f t="shared" si="183"/>
        <v>41879.041666666664</v>
      </c>
    </row>
    <row r="2942" spans="1:20" ht="49" hidden="1" x14ac:dyDescent="0.25">
      <c r="A2942">
        <v>2940</v>
      </c>
      <c r="B2942" s="9" t="s">
        <v>2940</v>
      </c>
      <c r="C2942" s="3" t="s">
        <v>7050</v>
      </c>
      <c r="D2942" s="12">
        <v>2500</v>
      </c>
      <c r="E2942" s="13">
        <v>2681</v>
      </c>
      <c r="F2942" s="11" t="s">
        <v>8218</v>
      </c>
      <c r="G2942" s="11" t="s">
        <v>8223</v>
      </c>
      <c r="H2942" s="11" t="s">
        <v>8245</v>
      </c>
      <c r="I2942" s="11">
        <v>1421606018</v>
      </c>
      <c r="J2942" s="11">
        <v>1418150018</v>
      </c>
      <c r="K2942" s="11" t="b">
        <v>0</v>
      </c>
      <c r="L2942" s="11">
        <v>33</v>
      </c>
      <c r="M2942" s="11" t="b">
        <v>1</v>
      </c>
      <c r="N2942" s="11" t="s">
        <v>8303</v>
      </c>
      <c r="O2942" s="14">
        <f t="shared" si="181"/>
        <v>107</v>
      </c>
      <c r="P2942" s="11">
        <f t="shared" si="184"/>
        <v>81.239999999999995</v>
      </c>
      <c r="Q2942" s="16" t="s">
        <v>8315</v>
      </c>
      <c r="R2942" s="11" t="s">
        <v>8357</v>
      </c>
      <c r="S2942" s="21">
        <f t="shared" si="182"/>
        <v>41982.773356481484</v>
      </c>
      <c r="T2942" s="21">
        <f t="shared" si="183"/>
        <v>42022.773356481484</v>
      </c>
    </row>
    <row r="2943" spans="1:20" ht="49" hidden="1" x14ac:dyDescent="0.25">
      <c r="A2943">
        <v>2941</v>
      </c>
      <c r="B2943" s="9" t="s">
        <v>2941</v>
      </c>
      <c r="C2943" s="3" t="s">
        <v>7051</v>
      </c>
      <c r="D2943" s="12">
        <v>25000</v>
      </c>
      <c r="E2943" s="13">
        <v>1</v>
      </c>
      <c r="F2943" s="11" t="s">
        <v>8220</v>
      </c>
      <c r="G2943" s="11" t="s">
        <v>8223</v>
      </c>
      <c r="H2943" s="11" t="s">
        <v>8245</v>
      </c>
      <c r="I2943" s="11">
        <v>1425250955</v>
      </c>
      <c r="J2943" s="11">
        <v>1422658955</v>
      </c>
      <c r="K2943" s="11" t="b">
        <v>0</v>
      </c>
      <c r="L2943" s="11">
        <v>1</v>
      </c>
      <c r="M2943" s="11" t="b">
        <v>0</v>
      </c>
      <c r="N2943" s="11" t="s">
        <v>8301</v>
      </c>
      <c r="O2943" s="14">
        <f t="shared" si="181"/>
        <v>0</v>
      </c>
      <c r="P2943" s="11">
        <f t="shared" si="184"/>
        <v>1</v>
      </c>
      <c r="Q2943" s="16" t="s">
        <v>8315</v>
      </c>
      <c r="R2943" s="11" t="s">
        <v>8355</v>
      </c>
      <c r="S2943" s="21">
        <f t="shared" si="182"/>
        <v>42034.960127314815</v>
      </c>
      <c r="T2943" s="21">
        <f t="shared" si="183"/>
        <v>42064.960127314815</v>
      </c>
    </row>
    <row r="2944" spans="1:20" ht="49" hidden="1" x14ac:dyDescent="0.25">
      <c r="A2944">
        <v>2942</v>
      </c>
      <c r="B2944" s="9" t="s">
        <v>2942</v>
      </c>
      <c r="C2944" s="3" t="s">
        <v>7052</v>
      </c>
      <c r="D2944" s="12">
        <v>200000</v>
      </c>
      <c r="E2944" s="13">
        <v>40850</v>
      </c>
      <c r="F2944" s="11" t="s">
        <v>8220</v>
      </c>
      <c r="G2944" s="11" t="s">
        <v>8228</v>
      </c>
      <c r="H2944" s="11" t="s">
        <v>8250</v>
      </c>
      <c r="I2944" s="11">
        <v>1450297080</v>
      </c>
      <c r="J2944" s="11">
        <v>1448565459</v>
      </c>
      <c r="K2944" s="11" t="b">
        <v>0</v>
      </c>
      <c r="L2944" s="11">
        <v>202</v>
      </c>
      <c r="M2944" s="11" t="b">
        <v>0</v>
      </c>
      <c r="N2944" s="11" t="s">
        <v>8301</v>
      </c>
      <c r="O2944" s="14">
        <f t="shared" si="181"/>
        <v>20</v>
      </c>
      <c r="P2944" s="11">
        <f t="shared" si="184"/>
        <v>202.23</v>
      </c>
      <c r="Q2944" s="16" t="s">
        <v>8315</v>
      </c>
      <c r="R2944" s="11" t="s">
        <v>8355</v>
      </c>
      <c r="S2944" s="21">
        <f t="shared" si="182"/>
        <v>42334.803923611107</v>
      </c>
      <c r="T2944" s="21">
        <f t="shared" si="183"/>
        <v>42354.845833333333</v>
      </c>
    </row>
    <row r="2945" spans="1:20" ht="49" hidden="1" x14ac:dyDescent="0.25">
      <c r="A2945">
        <v>2943</v>
      </c>
      <c r="B2945" s="9" t="s">
        <v>2943</v>
      </c>
      <c r="C2945" s="3" t="s">
        <v>7053</v>
      </c>
      <c r="D2945" s="12">
        <v>3000</v>
      </c>
      <c r="E2945" s="13">
        <v>0</v>
      </c>
      <c r="F2945" s="11" t="s">
        <v>8220</v>
      </c>
      <c r="G2945" s="11" t="s">
        <v>8223</v>
      </c>
      <c r="H2945" s="11" t="s">
        <v>8245</v>
      </c>
      <c r="I2945" s="11">
        <v>1428894380</v>
      </c>
      <c r="J2945" s="11">
        <v>1426302380</v>
      </c>
      <c r="K2945" s="11" t="b">
        <v>0</v>
      </c>
      <c r="L2945" s="11">
        <v>0</v>
      </c>
      <c r="M2945" s="11" t="b">
        <v>0</v>
      </c>
      <c r="N2945" s="11" t="s">
        <v>8301</v>
      </c>
      <c r="O2945" s="14">
        <f t="shared" si="181"/>
        <v>0</v>
      </c>
      <c r="P2945" s="11">
        <f t="shared" si="184"/>
        <v>0</v>
      </c>
      <c r="Q2945" s="16" t="s">
        <v>8315</v>
      </c>
      <c r="R2945" s="11" t="s">
        <v>8355</v>
      </c>
      <c r="S2945" s="21">
        <f t="shared" si="182"/>
        <v>42077.129398148143</v>
      </c>
      <c r="T2945" s="21">
        <f t="shared" si="183"/>
        <v>42107.129398148143</v>
      </c>
    </row>
    <row r="2946" spans="1:20" ht="33" hidden="1" x14ac:dyDescent="0.25">
      <c r="A2946">
        <v>2944</v>
      </c>
      <c r="B2946" s="9" t="s">
        <v>2944</v>
      </c>
      <c r="C2946" s="3" t="s">
        <v>7054</v>
      </c>
      <c r="D2946" s="12">
        <v>10000</v>
      </c>
      <c r="E2946" s="13">
        <v>100</v>
      </c>
      <c r="F2946" s="11" t="s">
        <v>8220</v>
      </c>
      <c r="G2946" s="11" t="s">
        <v>8223</v>
      </c>
      <c r="H2946" s="11" t="s">
        <v>8245</v>
      </c>
      <c r="I2946" s="11">
        <v>1433714198</v>
      </c>
      <c r="J2946" s="11">
        <v>1431122198</v>
      </c>
      <c r="K2946" s="11" t="b">
        <v>0</v>
      </c>
      <c r="L2946" s="11">
        <v>1</v>
      </c>
      <c r="M2946" s="11" t="b">
        <v>0</v>
      </c>
      <c r="N2946" s="11" t="s">
        <v>8301</v>
      </c>
      <c r="O2946" s="14">
        <f t="shared" ref="O2946:O3009" si="185">ROUND(E2946/D2946*100,0)</f>
        <v>1</v>
      </c>
      <c r="P2946" s="11">
        <f t="shared" si="184"/>
        <v>100</v>
      </c>
      <c r="Q2946" s="16" t="s">
        <v>8315</v>
      </c>
      <c r="R2946" s="11" t="s">
        <v>8355</v>
      </c>
      <c r="S2946" s="21">
        <f t="shared" si="182"/>
        <v>42132.9143287037</v>
      </c>
      <c r="T2946" s="21">
        <f t="shared" si="183"/>
        <v>42162.9143287037</v>
      </c>
    </row>
    <row r="2947" spans="1:20" ht="49" hidden="1" x14ac:dyDescent="0.25">
      <c r="A2947">
        <v>2945</v>
      </c>
      <c r="B2947" s="9" t="s">
        <v>2945</v>
      </c>
      <c r="C2947" s="3" t="s">
        <v>7055</v>
      </c>
      <c r="D2947" s="12">
        <v>50000</v>
      </c>
      <c r="E2947" s="13">
        <v>0</v>
      </c>
      <c r="F2947" s="11" t="s">
        <v>8220</v>
      </c>
      <c r="G2947" s="11" t="s">
        <v>8223</v>
      </c>
      <c r="H2947" s="11" t="s">
        <v>8245</v>
      </c>
      <c r="I2947" s="11">
        <v>1432437660</v>
      </c>
      <c r="J2947" s="11">
        <v>1429845660</v>
      </c>
      <c r="K2947" s="11" t="b">
        <v>0</v>
      </c>
      <c r="L2947" s="11">
        <v>0</v>
      </c>
      <c r="M2947" s="11" t="b">
        <v>0</v>
      </c>
      <c r="N2947" s="11" t="s">
        <v>8301</v>
      </c>
      <c r="O2947" s="14">
        <f t="shared" si="185"/>
        <v>0</v>
      </c>
      <c r="P2947" s="11">
        <f t="shared" si="184"/>
        <v>0</v>
      </c>
      <c r="Q2947" s="16" t="s">
        <v>8315</v>
      </c>
      <c r="R2947" s="11" t="s">
        <v>8355</v>
      </c>
      <c r="S2947" s="21">
        <f t="shared" ref="S2947:S3010" si="186">(((J2947/60)/60)/24)+DATE(1970,1,1)</f>
        <v>42118.139583333337</v>
      </c>
      <c r="T2947" s="21">
        <f t="shared" ref="T2947:T3010" si="187">(((I2947/60)/60)/24)+DATE(1970,1,1)</f>
        <v>42148.139583333337</v>
      </c>
    </row>
    <row r="2948" spans="1:20" ht="49" hidden="1" x14ac:dyDescent="0.25">
      <c r="A2948">
        <v>2946</v>
      </c>
      <c r="B2948" s="9" t="s">
        <v>2946</v>
      </c>
      <c r="C2948" s="3" t="s">
        <v>7056</v>
      </c>
      <c r="D2948" s="12">
        <v>2000</v>
      </c>
      <c r="E2948" s="13">
        <v>2</v>
      </c>
      <c r="F2948" s="11" t="s">
        <v>8220</v>
      </c>
      <c r="G2948" s="11" t="s">
        <v>8224</v>
      </c>
      <c r="H2948" s="11" t="s">
        <v>8246</v>
      </c>
      <c r="I2948" s="11">
        <v>1471265092</v>
      </c>
      <c r="J2948" s="11">
        <v>1468673092</v>
      </c>
      <c r="K2948" s="11" t="b">
        <v>0</v>
      </c>
      <c r="L2948" s="11">
        <v>2</v>
      </c>
      <c r="M2948" s="11" t="b">
        <v>0</v>
      </c>
      <c r="N2948" s="11" t="s">
        <v>8301</v>
      </c>
      <c r="O2948" s="14">
        <f t="shared" si="185"/>
        <v>0</v>
      </c>
      <c r="P2948" s="11">
        <f t="shared" si="184"/>
        <v>1</v>
      </c>
      <c r="Q2948" s="16" t="s">
        <v>8315</v>
      </c>
      <c r="R2948" s="11" t="s">
        <v>8355</v>
      </c>
      <c r="S2948" s="21">
        <f t="shared" si="186"/>
        <v>42567.531157407408</v>
      </c>
      <c r="T2948" s="21">
        <f t="shared" si="187"/>
        <v>42597.531157407408</v>
      </c>
    </row>
    <row r="2949" spans="1:20" ht="49" hidden="1" x14ac:dyDescent="0.25">
      <c r="A2949">
        <v>2947</v>
      </c>
      <c r="B2949" s="9" t="s">
        <v>2947</v>
      </c>
      <c r="C2949" s="3" t="s">
        <v>7057</v>
      </c>
      <c r="D2949" s="12">
        <v>25000</v>
      </c>
      <c r="E2949" s="13">
        <v>1072</v>
      </c>
      <c r="F2949" s="11" t="s">
        <v>8220</v>
      </c>
      <c r="G2949" s="11" t="s">
        <v>8223</v>
      </c>
      <c r="H2949" s="11" t="s">
        <v>8245</v>
      </c>
      <c r="I2949" s="11">
        <v>1480007460</v>
      </c>
      <c r="J2949" s="11">
        <v>1475760567</v>
      </c>
      <c r="K2949" s="11" t="b">
        <v>0</v>
      </c>
      <c r="L2949" s="11">
        <v>13</v>
      </c>
      <c r="M2949" s="11" t="b">
        <v>0</v>
      </c>
      <c r="N2949" s="11" t="s">
        <v>8301</v>
      </c>
      <c r="O2949" s="14">
        <f t="shared" si="185"/>
        <v>4</v>
      </c>
      <c r="P2949" s="11">
        <f t="shared" si="184"/>
        <v>82.46</v>
      </c>
      <c r="Q2949" s="16" t="s">
        <v>8315</v>
      </c>
      <c r="R2949" s="11" t="s">
        <v>8355</v>
      </c>
      <c r="S2949" s="21">
        <f t="shared" si="186"/>
        <v>42649.562118055561</v>
      </c>
      <c r="T2949" s="21">
        <f t="shared" si="187"/>
        <v>42698.715972222228</v>
      </c>
    </row>
    <row r="2950" spans="1:20" ht="49" hidden="1" x14ac:dyDescent="0.25">
      <c r="A2950">
        <v>2948</v>
      </c>
      <c r="B2950" s="9" t="s">
        <v>2948</v>
      </c>
      <c r="C2950" s="3" t="s">
        <v>7058</v>
      </c>
      <c r="D2950" s="12">
        <v>500000</v>
      </c>
      <c r="E2950" s="13">
        <v>24</v>
      </c>
      <c r="F2950" s="11" t="s">
        <v>8220</v>
      </c>
      <c r="G2950" s="11" t="s">
        <v>8223</v>
      </c>
      <c r="H2950" s="11" t="s">
        <v>8245</v>
      </c>
      <c r="I2950" s="11">
        <v>1433259293</v>
      </c>
      <c r="J2950" s="11">
        <v>1428075293</v>
      </c>
      <c r="K2950" s="11" t="b">
        <v>0</v>
      </c>
      <c r="L2950" s="11">
        <v>9</v>
      </c>
      <c r="M2950" s="11" t="b">
        <v>0</v>
      </c>
      <c r="N2950" s="11" t="s">
        <v>8301</v>
      </c>
      <c r="O2950" s="14">
        <f t="shared" si="185"/>
        <v>0</v>
      </c>
      <c r="P2950" s="11">
        <f t="shared" si="184"/>
        <v>2.67</v>
      </c>
      <c r="Q2950" s="16" t="s">
        <v>8315</v>
      </c>
      <c r="R2950" s="11" t="s">
        <v>8355</v>
      </c>
      <c r="S2950" s="21">
        <f t="shared" si="186"/>
        <v>42097.649224537032</v>
      </c>
      <c r="T2950" s="21">
        <f t="shared" si="187"/>
        <v>42157.649224537032</v>
      </c>
    </row>
    <row r="2951" spans="1:20" ht="49" hidden="1" x14ac:dyDescent="0.25">
      <c r="A2951">
        <v>2949</v>
      </c>
      <c r="B2951" s="9" t="s">
        <v>2949</v>
      </c>
      <c r="C2951" s="3" t="s">
        <v>7059</v>
      </c>
      <c r="D2951" s="12">
        <v>1000</v>
      </c>
      <c r="E2951" s="13">
        <v>25</v>
      </c>
      <c r="F2951" s="11" t="s">
        <v>8220</v>
      </c>
      <c r="G2951" s="11" t="s">
        <v>8223</v>
      </c>
      <c r="H2951" s="11" t="s">
        <v>8245</v>
      </c>
      <c r="I2951" s="11">
        <v>1447965917</v>
      </c>
      <c r="J2951" s="11">
        <v>1445370317</v>
      </c>
      <c r="K2951" s="11" t="b">
        <v>0</v>
      </c>
      <c r="L2951" s="11">
        <v>2</v>
      </c>
      <c r="M2951" s="11" t="b">
        <v>0</v>
      </c>
      <c r="N2951" s="11" t="s">
        <v>8301</v>
      </c>
      <c r="O2951" s="14">
        <f t="shared" si="185"/>
        <v>3</v>
      </c>
      <c r="P2951" s="11">
        <f t="shared" si="184"/>
        <v>12.5</v>
      </c>
      <c r="Q2951" s="16" t="s">
        <v>8315</v>
      </c>
      <c r="R2951" s="11" t="s">
        <v>8355</v>
      </c>
      <c r="S2951" s="21">
        <f t="shared" si="186"/>
        <v>42297.823113425926</v>
      </c>
      <c r="T2951" s="21">
        <f t="shared" si="187"/>
        <v>42327.864780092597</v>
      </c>
    </row>
    <row r="2952" spans="1:20" ht="49" hidden="1" x14ac:dyDescent="0.25">
      <c r="A2952">
        <v>2950</v>
      </c>
      <c r="B2952" s="9" t="s">
        <v>2950</v>
      </c>
      <c r="C2952" s="3" t="s">
        <v>7060</v>
      </c>
      <c r="D2952" s="12">
        <v>5000000</v>
      </c>
      <c r="E2952" s="13">
        <v>0</v>
      </c>
      <c r="F2952" s="11" t="s">
        <v>8220</v>
      </c>
      <c r="G2952" s="11" t="s">
        <v>8223</v>
      </c>
      <c r="H2952" s="11" t="s">
        <v>8245</v>
      </c>
      <c r="I2952" s="11">
        <v>1453538752</v>
      </c>
      <c r="J2952" s="11">
        <v>1450946752</v>
      </c>
      <c r="K2952" s="11" t="b">
        <v>0</v>
      </c>
      <c r="L2952" s="11">
        <v>0</v>
      </c>
      <c r="M2952" s="11" t="b">
        <v>0</v>
      </c>
      <c r="N2952" s="11" t="s">
        <v>8301</v>
      </c>
      <c r="O2952" s="14">
        <f t="shared" si="185"/>
        <v>0</v>
      </c>
      <c r="P2952" s="11">
        <f t="shared" si="184"/>
        <v>0</v>
      </c>
      <c r="Q2952" s="16" t="s">
        <v>8315</v>
      </c>
      <c r="R2952" s="11" t="s">
        <v>8355</v>
      </c>
      <c r="S2952" s="21">
        <f t="shared" si="186"/>
        <v>42362.36518518519</v>
      </c>
      <c r="T2952" s="21">
        <f t="shared" si="187"/>
        <v>42392.36518518519</v>
      </c>
    </row>
    <row r="2953" spans="1:20" ht="65" hidden="1" x14ac:dyDescent="0.25">
      <c r="A2953">
        <v>2951</v>
      </c>
      <c r="B2953" s="9" t="s">
        <v>2951</v>
      </c>
      <c r="C2953" s="3" t="s">
        <v>7061</v>
      </c>
      <c r="D2953" s="12">
        <v>50000</v>
      </c>
      <c r="E2953" s="13">
        <v>1096</v>
      </c>
      <c r="F2953" s="11" t="s">
        <v>8219</v>
      </c>
      <c r="G2953" s="11" t="s">
        <v>8223</v>
      </c>
      <c r="H2953" s="11" t="s">
        <v>8245</v>
      </c>
      <c r="I2953" s="11">
        <v>1412536573</v>
      </c>
      <c r="J2953" s="11">
        <v>1408648573</v>
      </c>
      <c r="K2953" s="11" t="b">
        <v>0</v>
      </c>
      <c r="L2953" s="11">
        <v>58</v>
      </c>
      <c r="M2953" s="11" t="b">
        <v>0</v>
      </c>
      <c r="N2953" s="11" t="s">
        <v>8301</v>
      </c>
      <c r="O2953" s="14">
        <f t="shared" si="185"/>
        <v>2</v>
      </c>
      <c r="P2953" s="11">
        <f t="shared" si="184"/>
        <v>18.899999999999999</v>
      </c>
      <c r="Q2953" s="16" t="s">
        <v>8315</v>
      </c>
      <c r="R2953" s="11" t="s">
        <v>8355</v>
      </c>
      <c r="S2953" s="21">
        <f t="shared" si="186"/>
        <v>41872.802928240737</v>
      </c>
      <c r="T2953" s="21">
        <f t="shared" si="187"/>
        <v>41917.802928240737</v>
      </c>
    </row>
    <row r="2954" spans="1:20" ht="49" hidden="1" x14ac:dyDescent="0.25">
      <c r="A2954">
        <v>2952</v>
      </c>
      <c r="B2954" s="9" t="s">
        <v>2952</v>
      </c>
      <c r="C2954" s="3" t="s">
        <v>7062</v>
      </c>
      <c r="D2954" s="12">
        <v>20000</v>
      </c>
      <c r="E2954" s="13">
        <v>1605</v>
      </c>
      <c r="F2954" s="11" t="s">
        <v>8219</v>
      </c>
      <c r="G2954" s="11" t="s">
        <v>8223</v>
      </c>
      <c r="H2954" s="11" t="s">
        <v>8245</v>
      </c>
      <c r="I2954" s="11">
        <v>1476676800</v>
      </c>
      <c r="J2954" s="11">
        <v>1473957239</v>
      </c>
      <c r="K2954" s="11" t="b">
        <v>0</v>
      </c>
      <c r="L2954" s="11">
        <v>8</v>
      </c>
      <c r="M2954" s="11" t="b">
        <v>0</v>
      </c>
      <c r="N2954" s="11" t="s">
        <v>8301</v>
      </c>
      <c r="O2954" s="14">
        <f t="shared" si="185"/>
        <v>8</v>
      </c>
      <c r="P2954" s="11">
        <f t="shared" si="184"/>
        <v>200.63</v>
      </c>
      <c r="Q2954" s="16" t="s">
        <v>8315</v>
      </c>
      <c r="R2954" s="11" t="s">
        <v>8355</v>
      </c>
      <c r="S2954" s="21">
        <f t="shared" si="186"/>
        <v>42628.690266203703</v>
      </c>
      <c r="T2954" s="21">
        <f t="shared" si="187"/>
        <v>42660.166666666672</v>
      </c>
    </row>
    <row r="2955" spans="1:20" ht="49" hidden="1" x14ac:dyDescent="0.25">
      <c r="A2955">
        <v>2953</v>
      </c>
      <c r="B2955" s="9" t="s">
        <v>2953</v>
      </c>
      <c r="C2955" s="3" t="s">
        <v>7063</v>
      </c>
      <c r="D2955" s="12">
        <v>400000</v>
      </c>
      <c r="E2955" s="13">
        <v>605</v>
      </c>
      <c r="F2955" s="11" t="s">
        <v>8219</v>
      </c>
      <c r="G2955" s="11" t="s">
        <v>8223</v>
      </c>
      <c r="H2955" s="11" t="s">
        <v>8245</v>
      </c>
      <c r="I2955" s="11">
        <v>1444330821</v>
      </c>
      <c r="J2955" s="11">
        <v>1441738821</v>
      </c>
      <c r="K2955" s="11" t="b">
        <v>0</v>
      </c>
      <c r="L2955" s="11">
        <v>3</v>
      </c>
      <c r="M2955" s="11" t="b">
        <v>0</v>
      </c>
      <c r="N2955" s="11" t="s">
        <v>8301</v>
      </c>
      <c r="O2955" s="14">
        <f t="shared" si="185"/>
        <v>0</v>
      </c>
      <c r="P2955" s="11">
        <f t="shared" si="184"/>
        <v>201.67</v>
      </c>
      <c r="Q2955" s="16" t="s">
        <v>8315</v>
      </c>
      <c r="R2955" s="11" t="s">
        <v>8355</v>
      </c>
      <c r="S2955" s="21">
        <f t="shared" si="186"/>
        <v>42255.791909722218</v>
      </c>
      <c r="T2955" s="21">
        <f t="shared" si="187"/>
        <v>42285.791909722218</v>
      </c>
    </row>
    <row r="2956" spans="1:20" ht="49" hidden="1" x14ac:dyDescent="0.25">
      <c r="A2956">
        <v>2954</v>
      </c>
      <c r="B2956" s="9" t="s">
        <v>2954</v>
      </c>
      <c r="C2956" s="3" t="s">
        <v>7064</v>
      </c>
      <c r="D2956" s="12">
        <v>15000</v>
      </c>
      <c r="E2956" s="13">
        <v>0</v>
      </c>
      <c r="F2956" s="11" t="s">
        <v>8219</v>
      </c>
      <c r="G2956" s="11" t="s">
        <v>8223</v>
      </c>
      <c r="H2956" s="11" t="s">
        <v>8245</v>
      </c>
      <c r="I2956" s="11">
        <v>1489669203</v>
      </c>
      <c r="J2956" s="11">
        <v>1487944803</v>
      </c>
      <c r="K2956" s="11" t="b">
        <v>0</v>
      </c>
      <c r="L2956" s="11">
        <v>0</v>
      </c>
      <c r="M2956" s="11" t="b">
        <v>0</v>
      </c>
      <c r="N2956" s="11" t="s">
        <v>8301</v>
      </c>
      <c r="O2956" s="14">
        <f t="shared" si="185"/>
        <v>0</v>
      </c>
      <c r="P2956" s="11">
        <f t="shared" si="184"/>
        <v>0</v>
      </c>
      <c r="Q2956" s="16" t="s">
        <v>8315</v>
      </c>
      <c r="R2956" s="11" t="s">
        <v>8355</v>
      </c>
      <c r="S2956" s="21">
        <f t="shared" si="186"/>
        <v>42790.583368055552</v>
      </c>
      <c r="T2956" s="21">
        <f t="shared" si="187"/>
        <v>42810.541701388895</v>
      </c>
    </row>
    <row r="2957" spans="1:20" ht="33" hidden="1" x14ac:dyDescent="0.25">
      <c r="A2957">
        <v>2955</v>
      </c>
      <c r="B2957" s="9" t="s">
        <v>2955</v>
      </c>
      <c r="C2957" s="3" t="s">
        <v>7065</v>
      </c>
      <c r="D2957" s="12">
        <v>1200</v>
      </c>
      <c r="E2957" s="13">
        <v>715</v>
      </c>
      <c r="F2957" s="11" t="s">
        <v>8219</v>
      </c>
      <c r="G2957" s="11" t="s">
        <v>8223</v>
      </c>
      <c r="H2957" s="11" t="s">
        <v>8245</v>
      </c>
      <c r="I2957" s="11">
        <v>1434476849</v>
      </c>
      <c r="J2957" s="11">
        <v>1431884849</v>
      </c>
      <c r="K2957" s="11" t="b">
        <v>0</v>
      </c>
      <c r="L2957" s="11">
        <v>11</v>
      </c>
      <c r="M2957" s="11" t="b">
        <v>0</v>
      </c>
      <c r="N2957" s="11" t="s">
        <v>8301</v>
      </c>
      <c r="O2957" s="14">
        <f t="shared" si="185"/>
        <v>60</v>
      </c>
      <c r="P2957" s="11">
        <f t="shared" si="184"/>
        <v>65</v>
      </c>
      <c r="Q2957" s="16" t="s">
        <v>8315</v>
      </c>
      <c r="R2957" s="11" t="s">
        <v>8355</v>
      </c>
      <c r="S2957" s="21">
        <f t="shared" si="186"/>
        <v>42141.741307870368</v>
      </c>
      <c r="T2957" s="21">
        <f t="shared" si="187"/>
        <v>42171.741307870368</v>
      </c>
    </row>
    <row r="2958" spans="1:20" ht="49" hidden="1" x14ac:dyDescent="0.25">
      <c r="A2958">
        <v>2956</v>
      </c>
      <c r="B2958" s="9" t="s">
        <v>2956</v>
      </c>
      <c r="C2958" s="3" t="s">
        <v>7066</v>
      </c>
      <c r="D2958" s="12">
        <v>7900</v>
      </c>
      <c r="E2958" s="13">
        <v>1322</v>
      </c>
      <c r="F2958" s="11" t="s">
        <v>8219</v>
      </c>
      <c r="G2958" s="11" t="s">
        <v>8223</v>
      </c>
      <c r="H2958" s="11" t="s">
        <v>8245</v>
      </c>
      <c r="I2958" s="11">
        <v>1462402850</v>
      </c>
      <c r="J2958" s="11">
        <v>1459810850</v>
      </c>
      <c r="K2958" s="11" t="b">
        <v>0</v>
      </c>
      <c r="L2958" s="11">
        <v>20</v>
      </c>
      <c r="M2958" s="11" t="b">
        <v>0</v>
      </c>
      <c r="N2958" s="11" t="s">
        <v>8301</v>
      </c>
      <c r="O2958" s="14">
        <f t="shared" si="185"/>
        <v>17</v>
      </c>
      <c r="P2958" s="11">
        <f t="shared" si="184"/>
        <v>66.099999999999994</v>
      </c>
      <c r="Q2958" s="16" t="s">
        <v>8315</v>
      </c>
      <c r="R2958" s="11" t="s">
        <v>8355</v>
      </c>
      <c r="S2958" s="21">
        <f t="shared" si="186"/>
        <v>42464.958912037036</v>
      </c>
      <c r="T2958" s="21">
        <f t="shared" si="187"/>
        <v>42494.958912037036</v>
      </c>
    </row>
    <row r="2959" spans="1:20" ht="49" hidden="1" x14ac:dyDescent="0.25">
      <c r="A2959">
        <v>2957</v>
      </c>
      <c r="B2959" s="9" t="s">
        <v>2957</v>
      </c>
      <c r="C2959" s="3" t="s">
        <v>7067</v>
      </c>
      <c r="D2959" s="12">
        <v>15000</v>
      </c>
      <c r="E2959" s="13">
        <v>280</v>
      </c>
      <c r="F2959" s="11" t="s">
        <v>8219</v>
      </c>
      <c r="G2959" s="11" t="s">
        <v>8223</v>
      </c>
      <c r="H2959" s="11" t="s">
        <v>8245</v>
      </c>
      <c r="I2959" s="11">
        <v>1427498172</v>
      </c>
      <c r="J2959" s="11">
        <v>1422317772</v>
      </c>
      <c r="K2959" s="11" t="b">
        <v>0</v>
      </c>
      <c r="L2959" s="11">
        <v>3</v>
      </c>
      <c r="M2959" s="11" t="b">
        <v>0</v>
      </c>
      <c r="N2959" s="11" t="s">
        <v>8301</v>
      </c>
      <c r="O2959" s="14">
        <f t="shared" si="185"/>
        <v>2</v>
      </c>
      <c r="P2959" s="11">
        <f t="shared" si="184"/>
        <v>93.33</v>
      </c>
      <c r="Q2959" s="16" t="s">
        <v>8315</v>
      </c>
      <c r="R2959" s="11" t="s">
        <v>8355</v>
      </c>
      <c r="S2959" s="21">
        <f t="shared" si="186"/>
        <v>42031.011249999996</v>
      </c>
      <c r="T2959" s="21">
        <f t="shared" si="187"/>
        <v>42090.969583333332</v>
      </c>
    </row>
    <row r="2960" spans="1:20" ht="49" hidden="1" x14ac:dyDescent="0.25">
      <c r="A2960">
        <v>2958</v>
      </c>
      <c r="B2960" s="9" t="s">
        <v>2958</v>
      </c>
      <c r="C2960" s="3" t="s">
        <v>7068</v>
      </c>
      <c r="D2960" s="12">
        <v>80000</v>
      </c>
      <c r="E2960" s="13">
        <v>0</v>
      </c>
      <c r="F2960" s="11" t="s">
        <v>8219</v>
      </c>
      <c r="G2960" s="11" t="s">
        <v>8223</v>
      </c>
      <c r="H2960" s="11" t="s">
        <v>8245</v>
      </c>
      <c r="I2960" s="11">
        <v>1462729317</v>
      </c>
      <c r="J2960" s="11">
        <v>1457548917</v>
      </c>
      <c r="K2960" s="11" t="b">
        <v>0</v>
      </c>
      <c r="L2960" s="11">
        <v>0</v>
      </c>
      <c r="M2960" s="11" t="b">
        <v>0</v>
      </c>
      <c r="N2960" s="11" t="s">
        <v>8301</v>
      </c>
      <c r="O2960" s="14">
        <f t="shared" si="185"/>
        <v>0</v>
      </c>
      <c r="P2960" s="11">
        <f t="shared" si="184"/>
        <v>0</v>
      </c>
      <c r="Q2960" s="16" t="s">
        <v>8315</v>
      </c>
      <c r="R2960" s="11" t="s">
        <v>8355</v>
      </c>
      <c r="S2960" s="21">
        <f t="shared" si="186"/>
        <v>42438.779131944444</v>
      </c>
      <c r="T2960" s="21">
        <f t="shared" si="187"/>
        <v>42498.73746527778</v>
      </c>
    </row>
    <row r="2961" spans="1:20" ht="49" hidden="1" x14ac:dyDescent="0.25">
      <c r="A2961">
        <v>2959</v>
      </c>
      <c r="B2961" s="9" t="s">
        <v>2959</v>
      </c>
      <c r="C2961" s="3" t="s">
        <v>7069</v>
      </c>
      <c r="D2961" s="12">
        <v>10000</v>
      </c>
      <c r="E2961" s="13">
        <v>0</v>
      </c>
      <c r="F2961" s="11" t="s">
        <v>8219</v>
      </c>
      <c r="G2961" s="11" t="s">
        <v>8224</v>
      </c>
      <c r="H2961" s="11" t="s">
        <v>8246</v>
      </c>
      <c r="I2961" s="11">
        <v>1465258325</v>
      </c>
      <c r="J2961" s="11">
        <v>1462666325</v>
      </c>
      <c r="K2961" s="11" t="b">
        <v>0</v>
      </c>
      <c r="L2961" s="11">
        <v>0</v>
      </c>
      <c r="M2961" s="11" t="b">
        <v>0</v>
      </c>
      <c r="N2961" s="11" t="s">
        <v>8301</v>
      </c>
      <c r="O2961" s="14">
        <f t="shared" si="185"/>
        <v>0</v>
      </c>
      <c r="P2961" s="11">
        <f t="shared" si="184"/>
        <v>0</v>
      </c>
      <c r="Q2961" s="16" t="s">
        <v>8315</v>
      </c>
      <c r="R2961" s="11" t="s">
        <v>8355</v>
      </c>
      <c r="S2961" s="21">
        <f t="shared" si="186"/>
        <v>42498.008391203708</v>
      </c>
      <c r="T2961" s="21">
        <f t="shared" si="187"/>
        <v>42528.008391203708</v>
      </c>
    </row>
    <row r="2962" spans="1:20" ht="49" hidden="1" x14ac:dyDescent="0.25">
      <c r="A2962">
        <v>2960</v>
      </c>
      <c r="B2962" s="9" t="s">
        <v>2960</v>
      </c>
      <c r="C2962" s="3" t="s">
        <v>7070</v>
      </c>
      <c r="D2962" s="12">
        <v>30000000</v>
      </c>
      <c r="E2962" s="13">
        <v>0</v>
      </c>
      <c r="F2962" s="11" t="s">
        <v>8219</v>
      </c>
      <c r="G2962" s="11" t="s">
        <v>8223</v>
      </c>
      <c r="H2962" s="11" t="s">
        <v>8245</v>
      </c>
      <c r="I2962" s="11">
        <v>1410459023</v>
      </c>
      <c r="J2962" s="11">
        <v>1407867023</v>
      </c>
      <c r="K2962" s="11" t="b">
        <v>0</v>
      </c>
      <c r="L2962" s="11">
        <v>0</v>
      </c>
      <c r="M2962" s="11" t="b">
        <v>0</v>
      </c>
      <c r="N2962" s="11" t="s">
        <v>8301</v>
      </c>
      <c r="O2962" s="14">
        <f t="shared" si="185"/>
        <v>0</v>
      </c>
      <c r="P2962" s="11">
        <f t="shared" si="184"/>
        <v>0</v>
      </c>
      <c r="Q2962" s="16" t="s">
        <v>8315</v>
      </c>
      <c r="R2962" s="11" t="s">
        <v>8355</v>
      </c>
      <c r="S2962" s="21">
        <f t="shared" si="186"/>
        <v>41863.757210648146</v>
      </c>
      <c r="T2962" s="21">
        <f t="shared" si="187"/>
        <v>41893.757210648146</v>
      </c>
    </row>
    <row r="2963" spans="1:20" ht="49" hidden="1" x14ac:dyDescent="0.25">
      <c r="A2963">
        <v>2961</v>
      </c>
      <c r="B2963" s="9" t="s">
        <v>2961</v>
      </c>
      <c r="C2963" s="3" t="s">
        <v>7071</v>
      </c>
      <c r="D2963" s="12">
        <v>5000</v>
      </c>
      <c r="E2963" s="13">
        <v>5481</v>
      </c>
      <c r="F2963" s="11" t="s">
        <v>8218</v>
      </c>
      <c r="G2963" s="11" t="s">
        <v>8223</v>
      </c>
      <c r="H2963" s="11" t="s">
        <v>8245</v>
      </c>
      <c r="I2963" s="11">
        <v>1427342400</v>
      </c>
      <c r="J2963" s="11">
        <v>1424927159</v>
      </c>
      <c r="K2963" s="11" t="b">
        <v>0</v>
      </c>
      <c r="L2963" s="11">
        <v>108</v>
      </c>
      <c r="M2963" s="11" t="b">
        <v>1</v>
      </c>
      <c r="N2963" s="11" t="s">
        <v>8269</v>
      </c>
      <c r="O2963" s="14">
        <f t="shared" si="185"/>
        <v>110</v>
      </c>
      <c r="P2963" s="11">
        <f t="shared" si="184"/>
        <v>50.75</v>
      </c>
      <c r="Q2963" s="16" t="s">
        <v>8315</v>
      </c>
      <c r="R2963" s="11" t="s">
        <v>8316</v>
      </c>
      <c r="S2963" s="21">
        <f t="shared" si="186"/>
        <v>42061.212488425925</v>
      </c>
      <c r="T2963" s="21">
        <f t="shared" si="187"/>
        <v>42089.166666666672</v>
      </c>
    </row>
    <row r="2964" spans="1:20" ht="49" hidden="1" x14ac:dyDescent="0.25">
      <c r="A2964">
        <v>2962</v>
      </c>
      <c r="B2964" s="9" t="s">
        <v>2962</v>
      </c>
      <c r="C2964" s="3" t="s">
        <v>7072</v>
      </c>
      <c r="D2964" s="12">
        <v>1000</v>
      </c>
      <c r="E2964" s="13">
        <v>1218</v>
      </c>
      <c r="F2964" s="11" t="s">
        <v>8218</v>
      </c>
      <c r="G2964" s="11" t="s">
        <v>8223</v>
      </c>
      <c r="H2964" s="11" t="s">
        <v>8245</v>
      </c>
      <c r="I2964" s="11">
        <v>1425193140</v>
      </c>
      <c r="J2964" s="11">
        <v>1422769906</v>
      </c>
      <c r="K2964" s="11" t="b">
        <v>0</v>
      </c>
      <c r="L2964" s="11">
        <v>20</v>
      </c>
      <c r="M2964" s="11" t="b">
        <v>1</v>
      </c>
      <c r="N2964" s="11" t="s">
        <v>8269</v>
      </c>
      <c r="O2964" s="14">
        <f t="shared" si="185"/>
        <v>122</v>
      </c>
      <c r="P2964" s="11">
        <f t="shared" si="184"/>
        <v>60.9</v>
      </c>
      <c r="Q2964" s="16" t="s">
        <v>8315</v>
      </c>
      <c r="R2964" s="11" t="s">
        <v>8316</v>
      </c>
      <c r="S2964" s="21">
        <f t="shared" si="186"/>
        <v>42036.24428240741</v>
      </c>
      <c r="T2964" s="21">
        <f t="shared" si="187"/>
        <v>42064.290972222225</v>
      </c>
    </row>
    <row r="2965" spans="1:20" ht="65" hidden="1" x14ac:dyDescent="0.25">
      <c r="A2965">
        <v>2963</v>
      </c>
      <c r="B2965" s="9" t="s">
        <v>2963</v>
      </c>
      <c r="C2965" s="3" t="s">
        <v>7073</v>
      </c>
      <c r="D2965" s="12">
        <v>10000</v>
      </c>
      <c r="E2965" s="13">
        <v>10685</v>
      </c>
      <c r="F2965" s="11" t="s">
        <v>8218</v>
      </c>
      <c r="G2965" s="11" t="s">
        <v>8223</v>
      </c>
      <c r="H2965" s="11" t="s">
        <v>8245</v>
      </c>
      <c r="I2965" s="11">
        <v>1435835824</v>
      </c>
      <c r="J2965" s="11">
        <v>1433243824</v>
      </c>
      <c r="K2965" s="11" t="b">
        <v>0</v>
      </c>
      <c r="L2965" s="11">
        <v>98</v>
      </c>
      <c r="M2965" s="11" t="b">
        <v>1</v>
      </c>
      <c r="N2965" s="11" t="s">
        <v>8269</v>
      </c>
      <c r="O2965" s="14">
        <f t="shared" si="185"/>
        <v>107</v>
      </c>
      <c r="P2965" s="11">
        <f t="shared" si="184"/>
        <v>109.03</v>
      </c>
      <c r="Q2965" s="16" t="s">
        <v>8315</v>
      </c>
      <c r="R2965" s="11" t="s">
        <v>8316</v>
      </c>
      <c r="S2965" s="21">
        <f t="shared" si="186"/>
        <v>42157.470185185186</v>
      </c>
      <c r="T2965" s="21">
        <f t="shared" si="187"/>
        <v>42187.470185185186</v>
      </c>
    </row>
    <row r="2966" spans="1:20" ht="49" hidden="1" x14ac:dyDescent="0.25">
      <c r="A2966">
        <v>2964</v>
      </c>
      <c r="B2966" s="9" t="s">
        <v>2964</v>
      </c>
      <c r="C2966" s="3" t="s">
        <v>7074</v>
      </c>
      <c r="D2966" s="12">
        <v>5000</v>
      </c>
      <c r="E2966" s="13">
        <v>5035.6899999999996</v>
      </c>
      <c r="F2966" s="11" t="s">
        <v>8218</v>
      </c>
      <c r="G2966" s="11" t="s">
        <v>8223</v>
      </c>
      <c r="H2966" s="11" t="s">
        <v>8245</v>
      </c>
      <c r="I2966" s="11">
        <v>1407360720</v>
      </c>
      <c r="J2966" s="11">
        <v>1404769819</v>
      </c>
      <c r="K2966" s="11" t="b">
        <v>0</v>
      </c>
      <c r="L2966" s="11">
        <v>196</v>
      </c>
      <c r="M2966" s="11" t="b">
        <v>1</v>
      </c>
      <c r="N2966" s="11" t="s">
        <v>8269</v>
      </c>
      <c r="O2966" s="14">
        <f t="shared" si="185"/>
        <v>101</v>
      </c>
      <c r="P2966" s="11">
        <f t="shared" si="184"/>
        <v>25.69</v>
      </c>
      <c r="Q2966" s="16" t="s">
        <v>8315</v>
      </c>
      <c r="R2966" s="11" t="s">
        <v>8316</v>
      </c>
      <c r="S2966" s="21">
        <f t="shared" si="186"/>
        <v>41827.909942129627</v>
      </c>
      <c r="T2966" s="21">
        <f t="shared" si="187"/>
        <v>41857.897222222222</v>
      </c>
    </row>
    <row r="2967" spans="1:20" ht="49" hidden="1" x14ac:dyDescent="0.25">
      <c r="A2967">
        <v>2965</v>
      </c>
      <c r="B2967" s="9" t="s">
        <v>2965</v>
      </c>
      <c r="C2967" s="3" t="s">
        <v>7075</v>
      </c>
      <c r="D2967" s="12">
        <v>1500</v>
      </c>
      <c r="E2967" s="13">
        <v>1635</v>
      </c>
      <c r="F2967" s="11" t="s">
        <v>8218</v>
      </c>
      <c r="G2967" s="11" t="s">
        <v>8223</v>
      </c>
      <c r="H2967" s="11" t="s">
        <v>8245</v>
      </c>
      <c r="I2967" s="11">
        <v>1436290233</v>
      </c>
      <c r="J2967" s="11">
        <v>1433698233</v>
      </c>
      <c r="K2967" s="11" t="b">
        <v>0</v>
      </c>
      <c r="L2967" s="11">
        <v>39</v>
      </c>
      <c r="M2967" s="11" t="b">
        <v>1</v>
      </c>
      <c r="N2967" s="11" t="s">
        <v>8269</v>
      </c>
      <c r="O2967" s="14">
        <f t="shared" si="185"/>
        <v>109</v>
      </c>
      <c r="P2967" s="11">
        <f t="shared" si="184"/>
        <v>41.92</v>
      </c>
      <c r="Q2967" s="16" t="s">
        <v>8315</v>
      </c>
      <c r="R2967" s="11" t="s">
        <v>8316</v>
      </c>
      <c r="S2967" s="21">
        <f t="shared" si="186"/>
        <v>42162.729548611111</v>
      </c>
      <c r="T2967" s="21">
        <f t="shared" si="187"/>
        <v>42192.729548611111</v>
      </c>
    </row>
    <row r="2968" spans="1:20" ht="49" hidden="1" x14ac:dyDescent="0.25">
      <c r="A2968">
        <v>2966</v>
      </c>
      <c r="B2968" s="9" t="s">
        <v>2966</v>
      </c>
      <c r="C2968" s="3" t="s">
        <v>7076</v>
      </c>
      <c r="D2968" s="12">
        <v>10000</v>
      </c>
      <c r="E2968" s="13">
        <v>11363</v>
      </c>
      <c r="F2968" s="11" t="s">
        <v>8218</v>
      </c>
      <c r="G2968" s="11" t="s">
        <v>8223</v>
      </c>
      <c r="H2968" s="11" t="s">
        <v>8245</v>
      </c>
      <c r="I2968" s="11">
        <v>1442425412</v>
      </c>
      <c r="J2968" s="11">
        <v>1439833412</v>
      </c>
      <c r="K2968" s="11" t="b">
        <v>0</v>
      </c>
      <c r="L2968" s="11">
        <v>128</v>
      </c>
      <c r="M2968" s="11" t="b">
        <v>1</v>
      </c>
      <c r="N2968" s="11" t="s">
        <v>8269</v>
      </c>
      <c r="O2968" s="14">
        <f t="shared" si="185"/>
        <v>114</v>
      </c>
      <c r="P2968" s="11">
        <f t="shared" si="184"/>
        <v>88.77</v>
      </c>
      <c r="Q2968" s="16" t="s">
        <v>8315</v>
      </c>
      <c r="R2968" s="11" t="s">
        <v>8316</v>
      </c>
      <c r="S2968" s="21">
        <f t="shared" si="186"/>
        <v>42233.738564814819</v>
      </c>
      <c r="T2968" s="21">
        <f t="shared" si="187"/>
        <v>42263.738564814819</v>
      </c>
    </row>
    <row r="2969" spans="1:20" ht="49" hidden="1" x14ac:dyDescent="0.25">
      <c r="A2969">
        <v>2967</v>
      </c>
      <c r="B2969" s="9" t="s">
        <v>2967</v>
      </c>
      <c r="C2969" s="3" t="s">
        <v>7077</v>
      </c>
      <c r="D2969" s="12">
        <v>5000</v>
      </c>
      <c r="E2969" s="13">
        <v>5696</v>
      </c>
      <c r="F2969" s="11" t="s">
        <v>8218</v>
      </c>
      <c r="G2969" s="11" t="s">
        <v>8223</v>
      </c>
      <c r="H2969" s="11" t="s">
        <v>8245</v>
      </c>
      <c r="I2969" s="11">
        <v>1425872692</v>
      </c>
      <c r="J2969" s="11">
        <v>1423284292</v>
      </c>
      <c r="K2969" s="11" t="b">
        <v>0</v>
      </c>
      <c r="L2969" s="11">
        <v>71</v>
      </c>
      <c r="M2969" s="11" t="b">
        <v>1</v>
      </c>
      <c r="N2969" s="11" t="s">
        <v>8269</v>
      </c>
      <c r="O2969" s="14">
        <f t="shared" si="185"/>
        <v>114</v>
      </c>
      <c r="P2969" s="11">
        <f t="shared" si="184"/>
        <v>80.23</v>
      </c>
      <c r="Q2969" s="16" t="s">
        <v>8315</v>
      </c>
      <c r="R2969" s="11" t="s">
        <v>8316</v>
      </c>
      <c r="S2969" s="21">
        <f t="shared" si="186"/>
        <v>42042.197824074072</v>
      </c>
      <c r="T2969" s="21">
        <f t="shared" si="187"/>
        <v>42072.156157407408</v>
      </c>
    </row>
    <row r="2970" spans="1:20" ht="33" hidden="1" x14ac:dyDescent="0.25">
      <c r="A2970">
        <v>2968</v>
      </c>
      <c r="B2970" s="9" t="s">
        <v>2968</v>
      </c>
      <c r="C2970" s="3" t="s">
        <v>7078</v>
      </c>
      <c r="D2970" s="12">
        <v>3500</v>
      </c>
      <c r="E2970" s="13">
        <v>3710</v>
      </c>
      <c r="F2970" s="11" t="s">
        <v>8218</v>
      </c>
      <c r="G2970" s="11" t="s">
        <v>8223</v>
      </c>
      <c r="H2970" s="11" t="s">
        <v>8245</v>
      </c>
      <c r="I2970" s="11">
        <v>1471406340</v>
      </c>
      <c r="J2970" s="11">
        <v>1470227660</v>
      </c>
      <c r="K2970" s="11" t="b">
        <v>0</v>
      </c>
      <c r="L2970" s="11">
        <v>47</v>
      </c>
      <c r="M2970" s="11" t="b">
        <v>1</v>
      </c>
      <c r="N2970" s="11" t="s">
        <v>8269</v>
      </c>
      <c r="O2970" s="14">
        <f t="shared" si="185"/>
        <v>106</v>
      </c>
      <c r="P2970" s="11">
        <f t="shared" si="184"/>
        <v>78.94</v>
      </c>
      <c r="Q2970" s="16" t="s">
        <v>8315</v>
      </c>
      <c r="R2970" s="11" t="s">
        <v>8316</v>
      </c>
      <c r="S2970" s="21">
        <f t="shared" si="186"/>
        <v>42585.523842592593</v>
      </c>
      <c r="T2970" s="21">
        <f t="shared" si="187"/>
        <v>42599.165972222225</v>
      </c>
    </row>
    <row r="2971" spans="1:20" ht="49" hidden="1" x14ac:dyDescent="0.25">
      <c r="A2971">
        <v>2969</v>
      </c>
      <c r="B2971" s="9" t="s">
        <v>2969</v>
      </c>
      <c r="C2971" s="3" t="s">
        <v>7079</v>
      </c>
      <c r="D2971" s="12">
        <v>1000</v>
      </c>
      <c r="E2971" s="13">
        <v>1625</v>
      </c>
      <c r="F2971" s="11" t="s">
        <v>8218</v>
      </c>
      <c r="G2971" s="11" t="s">
        <v>8228</v>
      </c>
      <c r="H2971" s="11" t="s">
        <v>8250</v>
      </c>
      <c r="I2971" s="11">
        <v>1430693460</v>
      </c>
      <c r="J2971" s="11">
        <v>1428087153</v>
      </c>
      <c r="K2971" s="11" t="b">
        <v>0</v>
      </c>
      <c r="L2971" s="11">
        <v>17</v>
      </c>
      <c r="M2971" s="11" t="b">
        <v>1</v>
      </c>
      <c r="N2971" s="11" t="s">
        <v>8269</v>
      </c>
      <c r="O2971" s="14">
        <f t="shared" si="185"/>
        <v>163</v>
      </c>
      <c r="P2971" s="11">
        <f t="shared" si="184"/>
        <v>95.59</v>
      </c>
      <c r="Q2971" s="16" t="s">
        <v>8315</v>
      </c>
      <c r="R2971" s="11" t="s">
        <v>8316</v>
      </c>
      <c r="S2971" s="21">
        <f t="shared" si="186"/>
        <v>42097.786493055552</v>
      </c>
      <c r="T2971" s="21">
        <f t="shared" si="187"/>
        <v>42127.952083333337</v>
      </c>
    </row>
    <row r="2972" spans="1:20" ht="49" hidden="1" x14ac:dyDescent="0.25">
      <c r="A2972">
        <v>2970</v>
      </c>
      <c r="B2972" s="9" t="s">
        <v>2970</v>
      </c>
      <c r="C2972" s="3" t="s">
        <v>7080</v>
      </c>
      <c r="D2972" s="12">
        <v>6000</v>
      </c>
      <c r="E2972" s="13">
        <v>6360</v>
      </c>
      <c r="F2972" s="11" t="s">
        <v>8218</v>
      </c>
      <c r="G2972" s="11" t="s">
        <v>8223</v>
      </c>
      <c r="H2972" s="11" t="s">
        <v>8245</v>
      </c>
      <c r="I2972" s="11">
        <v>1405699451</v>
      </c>
      <c r="J2972" s="11">
        <v>1403107451</v>
      </c>
      <c r="K2972" s="11" t="b">
        <v>0</v>
      </c>
      <c r="L2972" s="11">
        <v>91</v>
      </c>
      <c r="M2972" s="11" t="b">
        <v>1</v>
      </c>
      <c r="N2972" s="11" t="s">
        <v>8269</v>
      </c>
      <c r="O2972" s="14">
        <f t="shared" si="185"/>
        <v>106</v>
      </c>
      <c r="P2972" s="11">
        <f t="shared" si="184"/>
        <v>69.89</v>
      </c>
      <c r="Q2972" s="16" t="s">
        <v>8315</v>
      </c>
      <c r="R2972" s="11" t="s">
        <v>8316</v>
      </c>
      <c r="S2972" s="21">
        <f t="shared" si="186"/>
        <v>41808.669571759259</v>
      </c>
      <c r="T2972" s="21">
        <f t="shared" si="187"/>
        <v>41838.669571759259</v>
      </c>
    </row>
    <row r="2973" spans="1:20" ht="49" hidden="1" x14ac:dyDescent="0.25">
      <c r="A2973">
        <v>2971</v>
      </c>
      <c r="B2973" s="9" t="s">
        <v>2971</v>
      </c>
      <c r="C2973" s="3" t="s">
        <v>7081</v>
      </c>
      <c r="D2973" s="12">
        <v>3200</v>
      </c>
      <c r="E2973" s="13">
        <v>3205</v>
      </c>
      <c r="F2973" s="11" t="s">
        <v>8218</v>
      </c>
      <c r="G2973" s="11" t="s">
        <v>8223</v>
      </c>
      <c r="H2973" s="11" t="s">
        <v>8245</v>
      </c>
      <c r="I2973" s="11">
        <v>1409500078</v>
      </c>
      <c r="J2973" s="11">
        <v>1406908078</v>
      </c>
      <c r="K2973" s="11" t="b">
        <v>0</v>
      </c>
      <c r="L2973" s="11">
        <v>43</v>
      </c>
      <c r="M2973" s="11" t="b">
        <v>1</v>
      </c>
      <c r="N2973" s="11" t="s">
        <v>8269</v>
      </c>
      <c r="O2973" s="14">
        <f t="shared" si="185"/>
        <v>100</v>
      </c>
      <c r="P2973" s="11">
        <f t="shared" ref="P2973:P3036" si="188">IFERROR(ROUND(E2973/L2973,2),0)</f>
        <v>74.53</v>
      </c>
      <c r="Q2973" s="16" t="s">
        <v>8315</v>
      </c>
      <c r="R2973" s="11" t="s">
        <v>8316</v>
      </c>
      <c r="S2973" s="21">
        <f t="shared" si="186"/>
        <v>41852.658310185187</v>
      </c>
      <c r="T2973" s="21">
        <f t="shared" si="187"/>
        <v>41882.658310185187</v>
      </c>
    </row>
    <row r="2974" spans="1:20" ht="33" hidden="1" x14ac:dyDescent="0.25">
      <c r="A2974">
        <v>2972</v>
      </c>
      <c r="B2974" s="9" t="s">
        <v>2972</v>
      </c>
      <c r="C2974" s="3" t="s">
        <v>7082</v>
      </c>
      <c r="D2974" s="12">
        <v>2000</v>
      </c>
      <c r="E2974" s="13">
        <v>2107</v>
      </c>
      <c r="F2974" s="11" t="s">
        <v>8218</v>
      </c>
      <c r="G2974" s="11" t="s">
        <v>8223</v>
      </c>
      <c r="H2974" s="11" t="s">
        <v>8245</v>
      </c>
      <c r="I2974" s="11">
        <v>1480899600</v>
      </c>
      <c r="J2974" s="11">
        <v>1479609520</v>
      </c>
      <c r="K2974" s="11" t="b">
        <v>0</v>
      </c>
      <c r="L2974" s="11">
        <v>17</v>
      </c>
      <c r="M2974" s="11" t="b">
        <v>1</v>
      </c>
      <c r="N2974" s="11" t="s">
        <v>8269</v>
      </c>
      <c r="O2974" s="14">
        <f t="shared" si="185"/>
        <v>105</v>
      </c>
      <c r="P2974" s="11">
        <f t="shared" si="188"/>
        <v>123.94</v>
      </c>
      <c r="Q2974" s="16" t="s">
        <v>8315</v>
      </c>
      <c r="R2974" s="11" t="s">
        <v>8316</v>
      </c>
      <c r="S2974" s="21">
        <f t="shared" si="186"/>
        <v>42694.110185185185</v>
      </c>
      <c r="T2974" s="21">
        <f t="shared" si="187"/>
        <v>42709.041666666672</v>
      </c>
    </row>
    <row r="2975" spans="1:20" ht="49" hidden="1" x14ac:dyDescent="0.25">
      <c r="A2975">
        <v>2973</v>
      </c>
      <c r="B2975" s="9" t="s">
        <v>2973</v>
      </c>
      <c r="C2975" s="3" t="s">
        <v>7083</v>
      </c>
      <c r="D2975" s="12">
        <v>5000</v>
      </c>
      <c r="E2975" s="13">
        <v>8740</v>
      </c>
      <c r="F2975" s="11" t="s">
        <v>8218</v>
      </c>
      <c r="G2975" s="11" t="s">
        <v>8223</v>
      </c>
      <c r="H2975" s="11" t="s">
        <v>8245</v>
      </c>
      <c r="I2975" s="11">
        <v>1451620800</v>
      </c>
      <c r="J2975" s="11">
        <v>1449171508</v>
      </c>
      <c r="K2975" s="11" t="b">
        <v>0</v>
      </c>
      <c r="L2975" s="11">
        <v>33</v>
      </c>
      <c r="M2975" s="11" t="b">
        <v>1</v>
      </c>
      <c r="N2975" s="11" t="s">
        <v>8269</v>
      </c>
      <c r="O2975" s="14">
        <f t="shared" si="185"/>
        <v>175</v>
      </c>
      <c r="P2975" s="11">
        <f t="shared" si="188"/>
        <v>264.85000000000002</v>
      </c>
      <c r="Q2975" s="16" t="s">
        <v>8315</v>
      </c>
      <c r="R2975" s="11" t="s">
        <v>8316</v>
      </c>
      <c r="S2975" s="21">
        <f t="shared" si="186"/>
        <v>42341.818379629629</v>
      </c>
      <c r="T2975" s="21">
        <f t="shared" si="187"/>
        <v>42370.166666666672</v>
      </c>
    </row>
    <row r="2976" spans="1:20" ht="49" hidden="1" x14ac:dyDescent="0.25">
      <c r="A2976">
        <v>2974</v>
      </c>
      <c r="B2976" s="9" t="s">
        <v>2974</v>
      </c>
      <c r="C2976" s="3" t="s">
        <v>7084</v>
      </c>
      <c r="D2976" s="12">
        <v>5000</v>
      </c>
      <c r="E2976" s="13">
        <v>5100</v>
      </c>
      <c r="F2976" s="11" t="s">
        <v>8218</v>
      </c>
      <c r="G2976" s="11" t="s">
        <v>8223</v>
      </c>
      <c r="H2976" s="11" t="s">
        <v>8245</v>
      </c>
      <c r="I2976" s="11">
        <v>1411695300</v>
      </c>
      <c r="J2976" s="11">
        <v>1409275671</v>
      </c>
      <c r="K2976" s="11" t="b">
        <v>0</v>
      </c>
      <c r="L2976" s="11">
        <v>87</v>
      </c>
      <c r="M2976" s="11" t="b">
        <v>1</v>
      </c>
      <c r="N2976" s="11" t="s">
        <v>8269</v>
      </c>
      <c r="O2976" s="14">
        <f t="shared" si="185"/>
        <v>102</v>
      </c>
      <c r="P2976" s="11">
        <f t="shared" si="188"/>
        <v>58.62</v>
      </c>
      <c r="Q2976" s="16" t="s">
        <v>8315</v>
      </c>
      <c r="R2976" s="11" t="s">
        <v>8316</v>
      </c>
      <c r="S2976" s="21">
        <f t="shared" si="186"/>
        <v>41880.061006944445</v>
      </c>
      <c r="T2976" s="21">
        <f t="shared" si="187"/>
        <v>41908.065972222219</v>
      </c>
    </row>
    <row r="2977" spans="1:20" ht="49" hidden="1" x14ac:dyDescent="0.25">
      <c r="A2977">
        <v>2975</v>
      </c>
      <c r="B2977" s="9" t="s">
        <v>2975</v>
      </c>
      <c r="C2977" s="3" t="s">
        <v>7085</v>
      </c>
      <c r="D2977" s="12">
        <v>8000</v>
      </c>
      <c r="E2977" s="13">
        <v>8010</v>
      </c>
      <c r="F2977" s="11" t="s">
        <v>8218</v>
      </c>
      <c r="G2977" s="11" t="s">
        <v>8223</v>
      </c>
      <c r="H2977" s="11" t="s">
        <v>8245</v>
      </c>
      <c r="I2977" s="11">
        <v>1417057200</v>
      </c>
      <c r="J2977" s="11">
        <v>1414599886</v>
      </c>
      <c r="K2977" s="11" t="b">
        <v>0</v>
      </c>
      <c r="L2977" s="11">
        <v>113</v>
      </c>
      <c r="M2977" s="11" t="b">
        <v>1</v>
      </c>
      <c r="N2977" s="11" t="s">
        <v>8269</v>
      </c>
      <c r="O2977" s="14">
        <f t="shared" si="185"/>
        <v>100</v>
      </c>
      <c r="P2977" s="11">
        <f t="shared" si="188"/>
        <v>70.88</v>
      </c>
      <c r="Q2977" s="16" t="s">
        <v>8315</v>
      </c>
      <c r="R2977" s="11" t="s">
        <v>8316</v>
      </c>
      <c r="S2977" s="21">
        <f t="shared" si="186"/>
        <v>41941.683865740742</v>
      </c>
      <c r="T2977" s="21">
        <f t="shared" si="187"/>
        <v>41970.125</v>
      </c>
    </row>
    <row r="2978" spans="1:20" ht="49" hidden="1" x14ac:dyDescent="0.25">
      <c r="A2978">
        <v>2976</v>
      </c>
      <c r="B2978" s="9" t="s">
        <v>2976</v>
      </c>
      <c r="C2978" s="3" t="s">
        <v>7086</v>
      </c>
      <c r="D2978" s="12">
        <v>70</v>
      </c>
      <c r="E2978" s="13">
        <v>120</v>
      </c>
      <c r="F2978" s="11" t="s">
        <v>8218</v>
      </c>
      <c r="G2978" s="11" t="s">
        <v>8224</v>
      </c>
      <c r="H2978" s="11" t="s">
        <v>8246</v>
      </c>
      <c r="I2978" s="11">
        <v>1457870400</v>
      </c>
      <c r="J2978" s="11">
        <v>1456421530</v>
      </c>
      <c r="K2978" s="11" t="b">
        <v>0</v>
      </c>
      <c r="L2978" s="11">
        <v>14</v>
      </c>
      <c r="M2978" s="11" t="b">
        <v>1</v>
      </c>
      <c r="N2978" s="11" t="s">
        <v>8269</v>
      </c>
      <c r="O2978" s="14">
        <f t="shared" si="185"/>
        <v>171</v>
      </c>
      <c r="P2978" s="11">
        <f t="shared" si="188"/>
        <v>8.57</v>
      </c>
      <c r="Q2978" s="16" t="s">
        <v>8315</v>
      </c>
      <c r="R2978" s="11" t="s">
        <v>8316</v>
      </c>
      <c r="S2978" s="21">
        <f t="shared" si="186"/>
        <v>42425.730671296296</v>
      </c>
      <c r="T2978" s="21">
        <f t="shared" si="187"/>
        <v>42442.5</v>
      </c>
    </row>
    <row r="2979" spans="1:20" ht="65" hidden="1" x14ac:dyDescent="0.25">
      <c r="A2979">
        <v>2977</v>
      </c>
      <c r="B2979" s="9" t="s">
        <v>2977</v>
      </c>
      <c r="C2979" s="3" t="s">
        <v>7087</v>
      </c>
      <c r="D2979" s="12">
        <v>3000</v>
      </c>
      <c r="E2979" s="13">
        <v>3407</v>
      </c>
      <c r="F2979" s="11" t="s">
        <v>8218</v>
      </c>
      <c r="G2979" s="11" t="s">
        <v>8223</v>
      </c>
      <c r="H2979" s="11" t="s">
        <v>8245</v>
      </c>
      <c r="I2979" s="11">
        <v>1427076840</v>
      </c>
      <c r="J2979" s="11">
        <v>1421960934</v>
      </c>
      <c r="K2979" s="11" t="b">
        <v>0</v>
      </c>
      <c r="L2979" s="11">
        <v>30</v>
      </c>
      <c r="M2979" s="11" t="b">
        <v>1</v>
      </c>
      <c r="N2979" s="11" t="s">
        <v>8269</v>
      </c>
      <c r="O2979" s="14">
        <f t="shared" si="185"/>
        <v>114</v>
      </c>
      <c r="P2979" s="11">
        <f t="shared" si="188"/>
        <v>113.57</v>
      </c>
      <c r="Q2979" s="16" t="s">
        <v>8315</v>
      </c>
      <c r="R2979" s="11" t="s">
        <v>8316</v>
      </c>
      <c r="S2979" s="21">
        <f t="shared" si="186"/>
        <v>42026.88118055556</v>
      </c>
      <c r="T2979" s="21">
        <f t="shared" si="187"/>
        <v>42086.093055555553</v>
      </c>
    </row>
    <row r="2980" spans="1:20" ht="49" hidden="1" x14ac:dyDescent="0.25">
      <c r="A2980">
        <v>2978</v>
      </c>
      <c r="B2980" s="9" t="s">
        <v>2978</v>
      </c>
      <c r="C2980" s="3" t="s">
        <v>7088</v>
      </c>
      <c r="D2980" s="12">
        <v>750</v>
      </c>
      <c r="E2980" s="13">
        <v>971</v>
      </c>
      <c r="F2980" s="11" t="s">
        <v>8218</v>
      </c>
      <c r="G2980" s="11" t="s">
        <v>8223</v>
      </c>
      <c r="H2980" s="11" t="s">
        <v>8245</v>
      </c>
      <c r="I2980" s="11">
        <v>1413784740</v>
      </c>
      <c r="J2980" s="11">
        <v>1412954547</v>
      </c>
      <c r="K2980" s="11" t="b">
        <v>0</v>
      </c>
      <c r="L2980" s="11">
        <v>16</v>
      </c>
      <c r="M2980" s="11" t="b">
        <v>1</v>
      </c>
      <c r="N2980" s="11" t="s">
        <v>8269</v>
      </c>
      <c r="O2980" s="14">
        <f t="shared" si="185"/>
        <v>129</v>
      </c>
      <c r="P2980" s="11">
        <f t="shared" si="188"/>
        <v>60.69</v>
      </c>
      <c r="Q2980" s="16" t="s">
        <v>8315</v>
      </c>
      <c r="R2980" s="11" t="s">
        <v>8316</v>
      </c>
      <c r="S2980" s="21">
        <f t="shared" si="186"/>
        <v>41922.640590277777</v>
      </c>
      <c r="T2980" s="21">
        <f t="shared" si="187"/>
        <v>41932.249305555553</v>
      </c>
    </row>
    <row r="2981" spans="1:20" ht="49" hidden="1" x14ac:dyDescent="0.25">
      <c r="A2981">
        <v>2979</v>
      </c>
      <c r="B2981" s="9" t="s">
        <v>2979</v>
      </c>
      <c r="C2981" s="3" t="s">
        <v>7089</v>
      </c>
      <c r="D2981" s="12">
        <v>5000</v>
      </c>
      <c r="E2981" s="13">
        <v>5070</v>
      </c>
      <c r="F2981" s="11" t="s">
        <v>8218</v>
      </c>
      <c r="G2981" s="11" t="s">
        <v>8223</v>
      </c>
      <c r="H2981" s="11" t="s">
        <v>8245</v>
      </c>
      <c r="I2981" s="11">
        <v>1420524000</v>
      </c>
      <c r="J2981" s="11">
        <v>1419104823</v>
      </c>
      <c r="K2981" s="11" t="b">
        <v>0</v>
      </c>
      <c r="L2981" s="11">
        <v>46</v>
      </c>
      <c r="M2981" s="11" t="b">
        <v>1</v>
      </c>
      <c r="N2981" s="11" t="s">
        <v>8269</v>
      </c>
      <c r="O2981" s="14">
        <f t="shared" si="185"/>
        <v>101</v>
      </c>
      <c r="P2981" s="11">
        <f t="shared" si="188"/>
        <v>110.22</v>
      </c>
      <c r="Q2981" s="16" t="s">
        <v>8315</v>
      </c>
      <c r="R2981" s="11" t="s">
        <v>8316</v>
      </c>
      <c r="S2981" s="21">
        <f t="shared" si="186"/>
        <v>41993.824340277773</v>
      </c>
      <c r="T2981" s="21">
        <f t="shared" si="187"/>
        <v>42010.25</v>
      </c>
    </row>
    <row r="2982" spans="1:20" ht="49" hidden="1" x14ac:dyDescent="0.25">
      <c r="A2982">
        <v>2980</v>
      </c>
      <c r="B2982" s="9" t="s">
        <v>2980</v>
      </c>
      <c r="C2982" s="3" t="s">
        <v>7090</v>
      </c>
      <c r="D2982" s="12">
        <v>3000</v>
      </c>
      <c r="E2982" s="13">
        <v>3275</v>
      </c>
      <c r="F2982" s="11" t="s">
        <v>8218</v>
      </c>
      <c r="G2982" s="11" t="s">
        <v>8223</v>
      </c>
      <c r="H2982" s="11" t="s">
        <v>8245</v>
      </c>
      <c r="I2982" s="11">
        <v>1440381600</v>
      </c>
      <c r="J2982" s="11">
        <v>1438639130</v>
      </c>
      <c r="K2982" s="11" t="b">
        <v>0</v>
      </c>
      <c r="L2982" s="11">
        <v>24</v>
      </c>
      <c r="M2982" s="11" t="b">
        <v>1</v>
      </c>
      <c r="N2982" s="11" t="s">
        <v>8269</v>
      </c>
      <c r="O2982" s="14">
        <f t="shared" si="185"/>
        <v>109</v>
      </c>
      <c r="P2982" s="11">
        <f t="shared" si="188"/>
        <v>136.46</v>
      </c>
      <c r="Q2982" s="16" t="s">
        <v>8315</v>
      </c>
      <c r="R2982" s="11" t="s">
        <v>8316</v>
      </c>
      <c r="S2982" s="21">
        <f t="shared" si="186"/>
        <v>42219.915856481486</v>
      </c>
      <c r="T2982" s="21">
        <f t="shared" si="187"/>
        <v>42240.083333333328</v>
      </c>
    </row>
    <row r="2983" spans="1:20" ht="49" hidden="1" x14ac:dyDescent="0.25">
      <c r="A2983">
        <v>2981</v>
      </c>
      <c r="B2983" s="9" t="s">
        <v>2981</v>
      </c>
      <c r="C2983" s="3" t="s">
        <v>7091</v>
      </c>
      <c r="D2983" s="12">
        <v>4000</v>
      </c>
      <c r="E2983" s="13">
        <v>5157</v>
      </c>
      <c r="F2983" s="11" t="s">
        <v>8218</v>
      </c>
      <c r="G2983" s="11" t="s">
        <v>8240</v>
      </c>
      <c r="H2983" s="11" t="s">
        <v>8248</v>
      </c>
      <c r="I2983" s="11">
        <v>1443014756</v>
      </c>
      <c r="J2983" s="11">
        <v>1439126756</v>
      </c>
      <c r="K2983" s="11" t="b">
        <v>1</v>
      </c>
      <c r="L2983" s="11">
        <v>97</v>
      </c>
      <c r="M2983" s="11" t="b">
        <v>1</v>
      </c>
      <c r="N2983" s="11" t="s">
        <v>8301</v>
      </c>
      <c r="O2983" s="14">
        <f t="shared" si="185"/>
        <v>129</v>
      </c>
      <c r="P2983" s="11">
        <f t="shared" si="188"/>
        <v>53.16</v>
      </c>
      <c r="Q2983" s="16" t="s">
        <v>8315</v>
      </c>
      <c r="R2983" s="11" t="s">
        <v>8355</v>
      </c>
      <c r="S2983" s="21">
        <f t="shared" si="186"/>
        <v>42225.559675925921</v>
      </c>
      <c r="T2983" s="21">
        <f t="shared" si="187"/>
        <v>42270.559675925921</v>
      </c>
    </row>
    <row r="2984" spans="1:20" ht="33" hidden="1" x14ac:dyDescent="0.25">
      <c r="A2984">
        <v>2982</v>
      </c>
      <c r="B2984" s="9" t="s">
        <v>2982</v>
      </c>
      <c r="C2984" s="3" t="s">
        <v>7092</v>
      </c>
      <c r="D2984" s="12">
        <v>5000</v>
      </c>
      <c r="E2984" s="13">
        <v>5103</v>
      </c>
      <c r="F2984" s="11" t="s">
        <v>8218</v>
      </c>
      <c r="G2984" s="11" t="s">
        <v>8224</v>
      </c>
      <c r="H2984" s="11" t="s">
        <v>8246</v>
      </c>
      <c r="I2984" s="11">
        <v>1455208143</v>
      </c>
      <c r="J2984" s="11">
        <v>1452616143</v>
      </c>
      <c r="K2984" s="11" t="b">
        <v>1</v>
      </c>
      <c r="L2984" s="11">
        <v>59</v>
      </c>
      <c r="M2984" s="11" t="b">
        <v>1</v>
      </c>
      <c r="N2984" s="11" t="s">
        <v>8301</v>
      </c>
      <c r="O2984" s="14">
        <f t="shared" si="185"/>
        <v>102</v>
      </c>
      <c r="P2984" s="11">
        <f t="shared" si="188"/>
        <v>86.49</v>
      </c>
      <c r="Q2984" s="16" t="s">
        <v>8315</v>
      </c>
      <c r="R2984" s="11" t="s">
        <v>8355</v>
      </c>
      <c r="S2984" s="21">
        <f t="shared" si="186"/>
        <v>42381.686840277776</v>
      </c>
      <c r="T2984" s="21">
        <f t="shared" si="187"/>
        <v>42411.686840277776</v>
      </c>
    </row>
    <row r="2985" spans="1:20" ht="49" hidden="1" x14ac:dyDescent="0.25">
      <c r="A2985">
        <v>2983</v>
      </c>
      <c r="B2985" s="9" t="s">
        <v>2983</v>
      </c>
      <c r="C2985" s="3" t="s">
        <v>7093</v>
      </c>
      <c r="D2985" s="12">
        <v>116000</v>
      </c>
      <c r="E2985" s="13">
        <v>169985.91</v>
      </c>
      <c r="F2985" s="11" t="s">
        <v>8218</v>
      </c>
      <c r="G2985" s="11" t="s">
        <v>8223</v>
      </c>
      <c r="H2985" s="11" t="s">
        <v>8245</v>
      </c>
      <c r="I2985" s="11">
        <v>1415722236</v>
      </c>
      <c r="J2985" s="11">
        <v>1410534636</v>
      </c>
      <c r="K2985" s="11" t="b">
        <v>1</v>
      </c>
      <c r="L2985" s="11">
        <v>1095</v>
      </c>
      <c r="M2985" s="11" t="b">
        <v>1</v>
      </c>
      <c r="N2985" s="11" t="s">
        <v>8301</v>
      </c>
      <c r="O2985" s="14">
        <f t="shared" si="185"/>
        <v>147</v>
      </c>
      <c r="P2985" s="11">
        <f t="shared" si="188"/>
        <v>155.24</v>
      </c>
      <c r="Q2985" s="16" t="s">
        <v>8315</v>
      </c>
      <c r="R2985" s="11" t="s">
        <v>8355</v>
      </c>
      <c r="S2985" s="21">
        <f t="shared" si="186"/>
        <v>41894.632361111115</v>
      </c>
      <c r="T2985" s="21">
        <f t="shared" si="187"/>
        <v>41954.674027777779</v>
      </c>
    </row>
    <row r="2986" spans="1:20" ht="49" hidden="1" x14ac:dyDescent="0.25">
      <c r="A2986">
        <v>2984</v>
      </c>
      <c r="B2986" s="9" t="s">
        <v>2984</v>
      </c>
      <c r="C2986" s="3" t="s">
        <v>7094</v>
      </c>
      <c r="D2986" s="12">
        <v>25000</v>
      </c>
      <c r="E2986" s="13">
        <v>25088</v>
      </c>
      <c r="F2986" s="11" t="s">
        <v>8218</v>
      </c>
      <c r="G2986" s="11" t="s">
        <v>8223</v>
      </c>
      <c r="H2986" s="11" t="s">
        <v>8245</v>
      </c>
      <c r="I2986" s="11">
        <v>1472020881</v>
      </c>
      <c r="J2986" s="11">
        <v>1469428881</v>
      </c>
      <c r="K2986" s="11" t="b">
        <v>1</v>
      </c>
      <c r="L2986" s="11">
        <v>218</v>
      </c>
      <c r="M2986" s="11" t="b">
        <v>1</v>
      </c>
      <c r="N2986" s="11" t="s">
        <v>8301</v>
      </c>
      <c r="O2986" s="14">
        <f t="shared" si="185"/>
        <v>100</v>
      </c>
      <c r="P2986" s="11">
        <f t="shared" si="188"/>
        <v>115.08</v>
      </c>
      <c r="Q2986" s="16" t="s">
        <v>8315</v>
      </c>
      <c r="R2986" s="11" t="s">
        <v>8355</v>
      </c>
      <c r="S2986" s="21">
        <f t="shared" si="186"/>
        <v>42576.278715277775</v>
      </c>
      <c r="T2986" s="21">
        <f t="shared" si="187"/>
        <v>42606.278715277775</v>
      </c>
    </row>
    <row r="2987" spans="1:20" ht="49" hidden="1" x14ac:dyDescent="0.25">
      <c r="A2987">
        <v>2985</v>
      </c>
      <c r="B2987" s="9" t="s">
        <v>2985</v>
      </c>
      <c r="C2987" s="3" t="s">
        <v>7095</v>
      </c>
      <c r="D2987" s="12">
        <v>10000</v>
      </c>
      <c r="E2987" s="13">
        <v>12165</v>
      </c>
      <c r="F2987" s="11" t="s">
        <v>8218</v>
      </c>
      <c r="G2987" s="11" t="s">
        <v>8227</v>
      </c>
      <c r="H2987" s="11" t="s">
        <v>8249</v>
      </c>
      <c r="I2987" s="11">
        <v>1477886400</v>
      </c>
      <c r="J2987" s="11">
        <v>1476228128</v>
      </c>
      <c r="K2987" s="11" t="b">
        <v>0</v>
      </c>
      <c r="L2987" s="11">
        <v>111</v>
      </c>
      <c r="M2987" s="11" t="b">
        <v>1</v>
      </c>
      <c r="N2987" s="11" t="s">
        <v>8301</v>
      </c>
      <c r="O2987" s="14">
        <f t="shared" si="185"/>
        <v>122</v>
      </c>
      <c r="P2987" s="11">
        <f t="shared" si="188"/>
        <v>109.59</v>
      </c>
      <c r="Q2987" s="16" t="s">
        <v>8315</v>
      </c>
      <c r="R2987" s="11" t="s">
        <v>8355</v>
      </c>
      <c r="S2987" s="21">
        <f t="shared" si="186"/>
        <v>42654.973703703698</v>
      </c>
      <c r="T2987" s="21">
        <f t="shared" si="187"/>
        <v>42674.166666666672</v>
      </c>
    </row>
    <row r="2988" spans="1:20" ht="49" hidden="1" x14ac:dyDescent="0.25">
      <c r="A2988">
        <v>2986</v>
      </c>
      <c r="B2988" s="9" t="s">
        <v>2986</v>
      </c>
      <c r="C2988" s="3" t="s">
        <v>7096</v>
      </c>
      <c r="D2988" s="12">
        <v>2400</v>
      </c>
      <c r="E2988" s="13">
        <v>2532</v>
      </c>
      <c r="F2988" s="11" t="s">
        <v>8218</v>
      </c>
      <c r="G2988" s="11" t="s">
        <v>8224</v>
      </c>
      <c r="H2988" s="11" t="s">
        <v>8246</v>
      </c>
      <c r="I2988" s="11">
        <v>1462100406</v>
      </c>
      <c r="J2988" s="11">
        <v>1456920006</v>
      </c>
      <c r="K2988" s="11" t="b">
        <v>0</v>
      </c>
      <c r="L2988" s="11">
        <v>56</v>
      </c>
      <c r="M2988" s="11" t="b">
        <v>1</v>
      </c>
      <c r="N2988" s="11" t="s">
        <v>8301</v>
      </c>
      <c r="O2988" s="14">
        <f t="shared" si="185"/>
        <v>106</v>
      </c>
      <c r="P2988" s="11">
        <f t="shared" si="188"/>
        <v>45.21</v>
      </c>
      <c r="Q2988" s="16" t="s">
        <v>8315</v>
      </c>
      <c r="R2988" s="11" t="s">
        <v>8355</v>
      </c>
      <c r="S2988" s="21">
        <f t="shared" si="186"/>
        <v>42431.500069444446</v>
      </c>
      <c r="T2988" s="21">
        <f t="shared" si="187"/>
        <v>42491.458402777775</v>
      </c>
    </row>
    <row r="2989" spans="1:20" ht="49" hidden="1" x14ac:dyDescent="0.25">
      <c r="A2989">
        <v>2987</v>
      </c>
      <c r="B2989" s="9" t="s">
        <v>2987</v>
      </c>
      <c r="C2989" s="3" t="s">
        <v>7097</v>
      </c>
      <c r="D2989" s="12">
        <v>25000</v>
      </c>
      <c r="E2989" s="13">
        <v>27600.2</v>
      </c>
      <c r="F2989" s="11" t="s">
        <v>8218</v>
      </c>
      <c r="G2989" s="11" t="s">
        <v>8223</v>
      </c>
      <c r="H2989" s="11" t="s">
        <v>8245</v>
      </c>
      <c r="I2989" s="11">
        <v>1476316800</v>
      </c>
      <c r="J2989" s="11">
        <v>1473837751</v>
      </c>
      <c r="K2989" s="11" t="b">
        <v>0</v>
      </c>
      <c r="L2989" s="11">
        <v>265</v>
      </c>
      <c r="M2989" s="11" t="b">
        <v>1</v>
      </c>
      <c r="N2989" s="11" t="s">
        <v>8301</v>
      </c>
      <c r="O2989" s="14">
        <f t="shared" si="185"/>
        <v>110</v>
      </c>
      <c r="P2989" s="11">
        <f t="shared" si="188"/>
        <v>104.15</v>
      </c>
      <c r="Q2989" s="16" t="s">
        <v>8315</v>
      </c>
      <c r="R2989" s="11" t="s">
        <v>8355</v>
      </c>
      <c r="S2989" s="21">
        <f t="shared" si="186"/>
        <v>42627.307303240741</v>
      </c>
      <c r="T2989" s="21">
        <f t="shared" si="187"/>
        <v>42656</v>
      </c>
    </row>
    <row r="2990" spans="1:20" ht="49" hidden="1" x14ac:dyDescent="0.25">
      <c r="A2990">
        <v>2988</v>
      </c>
      <c r="B2990" s="9" t="s">
        <v>2988</v>
      </c>
      <c r="C2990" s="3" t="s">
        <v>7098</v>
      </c>
      <c r="D2990" s="12">
        <v>1000</v>
      </c>
      <c r="E2990" s="13">
        <v>1000</v>
      </c>
      <c r="F2990" s="11" t="s">
        <v>8218</v>
      </c>
      <c r="G2990" s="11" t="s">
        <v>8224</v>
      </c>
      <c r="H2990" s="11" t="s">
        <v>8246</v>
      </c>
      <c r="I2990" s="11">
        <v>1466412081</v>
      </c>
      <c r="J2990" s="11">
        <v>1463820081</v>
      </c>
      <c r="K2990" s="11" t="b">
        <v>0</v>
      </c>
      <c r="L2990" s="11">
        <v>28</v>
      </c>
      <c r="M2990" s="11" t="b">
        <v>1</v>
      </c>
      <c r="N2990" s="11" t="s">
        <v>8301</v>
      </c>
      <c r="O2990" s="14">
        <f t="shared" si="185"/>
        <v>100</v>
      </c>
      <c r="P2990" s="11">
        <f t="shared" si="188"/>
        <v>35.71</v>
      </c>
      <c r="Q2990" s="16" t="s">
        <v>8315</v>
      </c>
      <c r="R2990" s="11" t="s">
        <v>8355</v>
      </c>
      <c r="S2990" s="21">
        <f t="shared" si="186"/>
        <v>42511.362048611118</v>
      </c>
      <c r="T2990" s="21">
        <f t="shared" si="187"/>
        <v>42541.362048611118</v>
      </c>
    </row>
    <row r="2991" spans="1:20" ht="21" hidden="1" x14ac:dyDescent="0.25">
      <c r="A2991">
        <v>2989</v>
      </c>
      <c r="B2991" s="9" t="s">
        <v>2989</v>
      </c>
      <c r="C2991" s="3" t="s">
        <v>7099</v>
      </c>
      <c r="D2991" s="12">
        <v>20000</v>
      </c>
      <c r="E2991" s="13">
        <v>35307</v>
      </c>
      <c r="F2991" s="11" t="s">
        <v>8218</v>
      </c>
      <c r="G2991" s="11" t="s">
        <v>8223</v>
      </c>
      <c r="H2991" s="11" t="s">
        <v>8245</v>
      </c>
      <c r="I2991" s="11">
        <v>1450673940</v>
      </c>
      <c r="J2991" s="11">
        <v>1448756962</v>
      </c>
      <c r="K2991" s="11" t="b">
        <v>0</v>
      </c>
      <c r="L2991" s="11">
        <v>364</v>
      </c>
      <c r="M2991" s="11" t="b">
        <v>1</v>
      </c>
      <c r="N2991" s="11" t="s">
        <v>8301</v>
      </c>
      <c r="O2991" s="14">
        <f t="shared" si="185"/>
        <v>177</v>
      </c>
      <c r="P2991" s="11">
        <f t="shared" si="188"/>
        <v>97</v>
      </c>
      <c r="Q2991" s="16" t="s">
        <v>8315</v>
      </c>
      <c r="R2991" s="11" t="s">
        <v>8355</v>
      </c>
      <c r="S2991" s="21">
        <f t="shared" si="186"/>
        <v>42337.02039351852</v>
      </c>
      <c r="T2991" s="21">
        <f t="shared" si="187"/>
        <v>42359.207638888889</v>
      </c>
    </row>
    <row r="2992" spans="1:20" ht="49" hidden="1" x14ac:dyDescent="0.25">
      <c r="A2992">
        <v>2990</v>
      </c>
      <c r="B2992" s="9" t="s">
        <v>2990</v>
      </c>
      <c r="C2992" s="3" t="s">
        <v>7100</v>
      </c>
      <c r="D2992" s="12">
        <v>10000</v>
      </c>
      <c r="E2992" s="13">
        <v>10000</v>
      </c>
      <c r="F2992" s="11" t="s">
        <v>8218</v>
      </c>
      <c r="G2992" s="11" t="s">
        <v>8223</v>
      </c>
      <c r="H2992" s="11" t="s">
        <v>8245</v>
      </c>
      <c r="I2992" s="11">
        <v>1452174420</v>
      </c>
      <c r="J2992" s="11">
        <v>1449150420</v>
      </c>
      <c r="K2992" s="11" t="b">
        <v>0</v>
      </c>
      <c r="L2992" s="11">
        <v>27</v>
      </c>
      <c r="M2992" s="11" t="b">
        <v>1</v>
      </c>
      <c r="N2992" s="11" t="s">
        <v>8301</v>
      </c>
      <c r="O2992" s="14">
        <f t="shared" si="185"/>
        <v>100</v>
      </c>
      <c r="P2992" s="11">
        <f t="shared" si="188"/>
        <v>370.37</v>
      </c>
      <c r="Q2992" s="16" t="s">
        <v>8315</v>
      </c>
      <c r="R2992" s="11" t="s">
        <v>8355</v>
      </c>
      <c r="S2992" s="21">
        <f t="shared" si="186"/>
        <v>42341.57430555555</v>
      </c>
      <c r="T2992" s="21">
        <f t="shared" si="187"/>
        <v>42376.57430555555</v>
      </c>
    </row>
    <row r="2993" spans="1:20" ht="49" hidden="1" x14ac:dyDescent="0.25">
      <c r="A2993">
        <v>2991</v>
      </c>
      <c r="B2993" s="9" t="s">
        <v>2991</v>
      </c>
      <c r="C2993" s="3" t="s">
        <v>7101</v>
      </c>
      <c r="D2993" s="12">
        <v>8500</v>
      </c>
      <c r="E2993" s="13">
        <v>8780</v>
      </c>
      <c r="F2993" s="11" t="s">
        <v>8218</v>
      </c>
      <c r="G2993" s="11" t="s">
        <v>8223</v>
      </c>
      <c r="H2993" s="11" t="s">
        <v>8245</v>
      </c>
      <c r="I2993" s="11">
        <v>1485547530</v>
      </c>
      <c r="J2993" s="11">
        <v>1483646730</v>
      </c>
      <c r="K2993" s="11" t="b">
        <v>0</v>
      </c>
      <c r="L2993" s="11">
        <v>93</v>
      </c>
      <c r="M2993" s="11" t="b">
        <v>1</v>
      </c>
      <c r="N2993" s="11" t="s">
        <v>8301</v>
      </c>
      <c r="O2993" s="14">
        <f t="shared" si="185"/>
        <v>103</v>
      </c>
      <c r="P2993" s="11">
        <f t="shared" si="188"/>
        <v>94.41</v>
      </c>
      <c r="Q2993" s="16" t="s">
        <v>8315</v>
      </c>
      <c r="R2993" s="11" t="s">
        <v>8355</v>
      </c>
      <c r="S2993" s="21">
        <f t="shared" si="186"/>
        <v>42740.837152777778</v>
      </c>
      <c r="T2993" s="21">
        <f t="shared" si="187"/>
        <v>42762.837152777778</v>
      </c>
    </row>
    <row r="2994" spans="1:20" ht="49" hidden="1" x14ac:dyDescent="0.25">
      <c r="A2994">
        <v>2992</v>
      </c>
      <c r="B2994" s="9" t="s">
        <v>2992</v>
      </c>
      <c r="C2994" s="3" t="s">
        <v>7102</v>
      </c>
      <c r="D2994" s="12">
        <v>3000</v>
      </c>
      <c r="E2994" s="13">
        <v>3135</v>
      </c>
      <c r="F2994" s="11" t="s">
        <v>8218</v>
      </c>
      <c r="G2994" s="11" t="s">
        <v>8223</v>
      </c>
      <c r="H2994" s="11" t="s">
        <v>8245</v>
      </c>
      <c r="I2994" s="11">
        <v>1476037510</v>
      </c>
      <c r="J2994" s="11">
        <v>1473445510</v>
      </c>
      <c r="K2994" s="11" t="b">
        <v>0</v>
      </c>
      <c r="L2994" s="11">
        <v>64</v>
      </c>
      <c r="M2994" s="11" t="b">
        <v>1</v>
      </c>
      <c r="N2994" s="11" t="s">
        <v>8301</v>
      </c>
      <c r="O2994" s="14">
        <f t="shared" si="185"/>
        <v>105</v>
      </c>
      <c r="P2994" s="11">
        <f t="shared" si="188"/>
        <v>48.98</v>
      </c>
      <c r="Q2994" s="16" t="s">
        <v>8315</v>
      </c>
      <c r="R2994" s="11" t="s">
        <v>8355</v>
      </c>
      <c r="S2994" s="21">
        <f t="shared" si="186"/>
        <v>42622.767476851848</v>
      </c>
      <c r="T2994" s="21">
        <f t="shared" si="187"/>
        <v>42652.767476851848</v>
      </c>
    </row>
    <row r="2995" spans="1:20" ht="21" hidden="1" x14ac:dyDescent="0.25">
      <c r="A2995">
        <v>2993</v>
      </c>
      <c r="B2995" s="9" t="s">
        <v>2993</v>
      </c>
      <c r="C2995" s="3" t="s">
        <v>7103</v>
      </c>
      <c r="D2995" s="12">
        <v>1000</v>
      </c>
      <c r="E2995" s="13">
        <v>1003</v>
      </c>
      <c r="F2995" s="11" t="s">
        <v>8218</v>
      </c>
      <c r="G2995" s="11" t="s">
        <v>8223</v>
      </c>
      <c r="H2995" s="11" t="s">
        <v>8245</v>
      </c>
      <c r="I2995" s="11">
        <v>1455998867</v>
      </c>
      <c r="J2995" s="11">
        <v>1453406867</v>
      </c>
      <c r="K2995" s="11" t="b">
        <v>0</v>
      </c>
      <c r="L2995" s="11">
        <v>22</v>
      </c>
      <c r="M2995" s="11" t="b">
        <v>1</v>
      </c>
      <c r="N2995" s="11" t="s">
        <v>8301</v>
      </c>
      <c r="O2995" s="14">
        <f t="shared" si="185"/>
        <v>100</v>
      </c>
      <c r="P2995" s="11">
        <f t="shared" si="188"/>
        <v>45.59</v>
      </c>
      <c r="Q2995" s="16" t="s">
        <v>8315</v>
      </c>
      <c r="R2995" s="11" t="s">
        <v>8355</v>
      </c>
      <c r="S2995" s="21">
        <f t="shared" si="186"/>
        <v>42390.838738425926</v>
      </c>
      <c r="T2995" s="21">
        <f t="shared" si="187"/>
        <v>42420.838738425926</v>
      </c>
    </row>
    <row r="2996" spans="1:20" ht="49" hidden="1" x14ac:dyDescent="0.25">
      <c r="A2996">
        <v>2994</v>
      </c>
      <c r="B2996" s="9" t="s">
        <v>2994</v>
      </c>
      <c r="C2996" s="3" t="s">
        <v>7104</v>
      </c>
      <c r="D2996" s="12">
        <v>300</v>
      </c>
      <c r="E2996" s="13">
        <v>1373.24</v>
      </c>
      <c r="F2996" s="11" t="s">
        <v>8218</v>
      </c>
      <c r="G2996" s="11" t="s">
        <v>8224</v>
      </c>
      <c r="H2996" s="11" t="s">
        <v>8246</v>
      </c>
      <c r="I2996" s="11">
        <v>1412335772</v>
      </c>
      <c r="J2996" s="11">
        <v>1409743772</v>
      </c>
      <c r="K2996" s="11" t="b">
        <v>0</v>
      </c>
      <c r="L2996" s="11">
        <v>59</v>
      </c>
      <c r="M2996" s="11" t="b">
        <v>1</v>
      </c>
      <c r="N2996" s="11" t="s">
        <v>8301</v>
      </c>
      <c r="O2996" s="14">
        <f t="shared" si="185"/>
        <v>458</v>
      </c>
      <c r="P2996" s="11">
        <f t="shared" si="188"/>
        <v>23.28</v>
      </c>
      <c r="Q2996" s="16" t="s">
        <v>8315</v>
      </c>
      <c r="R2996" s="11" t="s">
        <v>8355</v>
      </c>
      <c r="S2996" s="21">
        <f t="shared" si="186"/>
        <v>41885.478842592594</v>
      </c>
      <c r="T2996" s="21">
        <f t="shared" si="187"/>
        <v>41915.478842592594</v>
      </c>
    </row>
    <row r="2997" spans="1:20" ht="49" hidden="1" x14ac:dyDescent="0.25">
      <c r="A2997">
        <v>2995</v>
      </c>
      <c r="B2997" s="9" t="s">
        <v>2995</v>
      </c>
      <c r="C2997" s="3" t="s">
        <v>7105</v>
      </c>
      <c r="D2997" s="12">
        <v>15000</v>
      </c>
      <c r="E2997" s="13">
        <v>15744</v>
      </c>
      <c r="F2997" s="11" t="s">
        <v>8218</v>
      </c>
      <c r="G2997" s="11" t="s">
        <v>8223</v>
      </c>
      <c r="H2997" s="11" t="s">
        <v>8245</v>
      </c>
      <c r="I2997" s="11">
        <v>1484841471</v>
      </c>
      <c r="J2997" s="11">
        <v>1482249471</v>
      </c>
      <c r="K2997" s="11" t="b">
        <v>0</v>
      </c>
      <c r="L2997" s="11">
        <v>249</v>
      </c>
      <c r="M2997" s="11" t="b">
        <v>1</v>
      </c>
      <c r="N2997" s="11" t="s">
        <v>8301</v>
      </c>
      <c r="O2997" s="14">
        <f t="shared" si="185"/>
        <v>105</v>
      </c>
      <c r="P2997" s="11">
        <f t="shared" si="188"/>
        <v>63.23</v>
      </c>
      <c r="Q2997" s="16" t="s">
        <v>8315</v>
      </c>
      <c r="R2997" s="11" t="s">
        <v>8355</v>
      </c>
      <c r="S2997" s="21">
        <f t="shared" si="186"/>
        <v>42724.665173611109</v>
      </c>
      <c r="T2997" s="21">
        <f t="shared" si="187"/>
        <v>42754.665173611109</v>
      </c>
    </row>
    <row r="2998" spans="1:20" ht="33" hidden="1" x14ac:dyDescent="0.25">
      <c r="A2998">
        <v>2996</v>
      </c>
      <c r="B2998" s="9" t="s">
        <v>2996</v>
      </c>
      <c r="C2998" s="3" t="s">
        <v>7106</v>
      </c>
      <c r="D2998" s="12">
        <v>35000</v>
      </c>
      <c r="E2998" s="13">
        <v>60180</v>
      </c>
      <c r="F2998" s="11" t="s">
        <v>8218</v>
      </c>
      <c r="G2998" s="11" t="s">
        <v>8223</v>
      </c>
      <c r="H2998" s="11" t="s">
        <v>8245</v>
      </c>
      <c r="I2998" s="11">
        <v>1432677240</v>
      </c>
      <c r="J2998" s="11">
        <v>1427493240</v>
      </c>
      <c r="K2998" s="11" t="b">
        <v>0</v>
      </c>
      <c r="L2998" s="11">
        <v>392</v>
      </c>
      <c r="M2998" s="11" t="b">
        <v>1</v>
      </c>
      <c r="N2998" s="11" t="s">
        <v>8301</v>
      </c>
      <c r="O2998" s="14">
        <f t="shared" si="185"/>
        <v>172</v>
      </c>
      <c r="P2998" s="11">
        <f t="shared" si="188"/>
        <v>153.52000000000001</v>
      </c>
      <c r="Q2998" s="16" t="s">
        <v>8315</v>
      </c>
      <c r="R2998" s="11" t="s">
        <v>8355</v>
      </c>
      <c r="S2998" s="21">
        <f t="shared" si="186"/>
        <v>42090.912500000006</v>
      </c>
      <c r="T2998" s="21">
        <f t="shared" si="187"/>
        <v>42150.912500000006</v>
      </c>
    </row>
    <row r="2999" spans="1:20" ht="49" hidden="1" x14ac:dyDescent="0.25">
      <c r="A2999">
        <v>2997</v>
      </c>
      <c r="B2999" s="9" t="s">
        <v>2997</v>
      </c>
      <c r="C2999" s="3" t="s">
        <v>7107</v>
      </c>
      <c r="D2999" s="12">
        <v>10000</v>
      </c>
      <c r="E2999" s="13">
        <v>10373</v>
      </c>
      <c r="F2999" s="11" t="s">
        <v>8218</v>
      </c>
      <c r="G2999" s="11" t="s">
        <v>8223</v>
      </c>
      <c r="H2999" s="11" t="s">
        <v>8245</v>
      </c>
      <c r="I2999" s="11">
        <v>1488171540</v>
      </c>
      <c r="J2999" s="11">
        <v>1486661793</v>
      </c>
      <c r="K2999" s="11" t="b">
        <v>0</v>
      </c>
      <c r="L2999" s="11">
        <v>115</v>
      </c>
      <c r="M2999" s="11" t="b">
        <v>1</v>
      </c>
      <c r="N2999" s="11" t="s">
        <v>8301</v>
      </c>
      <c r="O2999" s="14">
        <f t="shared" si="185"/>
        <v>104</v>
      </c>
      <c r="P2999" s="11">
        <f t="shared" si="188"/>
        <v>90.2</v>
      </c>
      <c r="Q2999" s="16" t="s">
        <v>8315</v>
      </c>
      <c r="R2999" s="11" t="s">
        <v>8355</v>
      </c>
      <c r="S2999" s="21">
        <f t="shared" si="186"/>
        <v>42775.733715277776</v>
      </c>
      <c r="T2999" s="21">
        <f t="shared" si="187"/>
        <v>42793.207638888889</v>
      </c>
    </row>
    <row r="3000" spans="1:20" ht="49" hidden="1" x14ac:dyDescent="0.25">
      <c r="A3000">
        <v>2998</v>
      </c>
      <c r="B3000" s="9" t="s">
        <v>2998</v>
      </c>
      <c r="C3000" s="3" t="s">
        <v>7108</v>
      </c>
      <c r="D3000" s="12">
        <v>50000</v>
      </c>
      <c r="E3000" s="13">
        <v>51514.5</v>
      </c>
      <c r="F3000" s="11" t="s">
        <v>8218</v>
      </c>
      <c r="G3000" s="11" t="s">
        <v>8223</v>
      </c>
      <c r="H3000" s="11" t="s">
        <v>8245</v>
      </c>
      <c r="I3000" s="11">
        <v>1402892700</v>
      </c>
      <c r="J3000" s="11">
        <v>1400474329</v>
      </c>
      <c r="K3000" s="11" t="b">
        <v>0</v>
      </c>
      <c r="L3000" s="11">
        <v>433</v>
      </c>
      <c r="M3000" s="11" t="b">
        <v>1</v>
      </c>
      <c r="N3000" s="11" t="s">
        <v>8301</v>
      </c>
      <c r="O3000" s="14">
        <f t="shared" si="185"/>
        <v>103</v>
      </c>
      <c r="P3000" s="11">
        <f t="shared" si="188"/>
        <v>118.97</v>
      </c>
      <c r="Q3000" s="16" t="s">
        <v>8315</v>
      </c>
      <c r="R3000" s="11" t="s">
        <v>8355</v>
      </c>
      <c r="S3000" s="21">
        <f t="shared" si="186"/>
        <v>41778.193622685183</v>
      </c>
      <c r="T3000" s="21">
        <f t="shared" si="187"/>
        <v>41806.184027777781</v>
      </c>
    </row>
    <row r="3001" spans="1:20" ht="49" hidden="1" x14ac:dyDescent="0.25">
      <c r="A3001">
        <v>2999</v>
      </c>
      <c r="B3001" s="9" t="s">
        <v>2999</v>
      </c>
      <c r="C3001" s="3" t="s">
        <v>7109</v>
      </c>
      <c r="D3001" s="12">
        <v>1350</v>
      </c>
      <c r="E3001" s="13">
        <v>1605</v>
      </c>
      <c r="F3001" s="11" t="s">
        <v>8218</v>
      </c>
      <c r="G3001" s="11" t="s">
        <v>8223</v>
      </c>
      <c r="H3001" s="11" t="s">
        <v>8245</v>
      </c>
      <c r="I3001" s="11">
        <v>1488333600</v>
      </c>
      <c r="J3001" s="11">
        <v>1487094360</v>
      </c>
      <c r="K3001" s="11" t="b">
        <v>0</v>
      </c>
      <c r="L3001" s="11">
        <v>20</v>
      </c>
      <c r="M3001" s="11" t="b">
        <v>1</v>
      </c>
      <c r="N3001" s="11" t="s">
        <v>8301</v>
      </c>
      <c r="O3001" s="14">
        <f t="shared" si="185"/>
        <v>119</v>
      </c>
      <c r="P3001" s="11">
        <f t="shared" si="188"/>
        <v>80.25</v>
      </c>
      <c r="Q3001" s="16" t="s">
        <v>8315</v>
      </c>
      <c r="R3001" s="11" t="s">
        <v>8355</v>
      </c>
      <c r="S3001" s="21">
        <f t="shared" si="186"/>
        <v>42780.740277777775</v>
      </c>
      <c r="T3001" s="21">
        <f t="shared" si="187"/>
        <v>42795.083333333328</v>
      </c>
    </row>
    <row r="3002" spans="1:20" ht="49" hidden="1" x14ac:dyDescent="0.25">
      <c r="A3002">
        <v>3000</v>
      </c>
      <c r="B3002" s="9" t="s">
        <v>3000</v>
      </c>
      <c r="C3002" s="3" t="s">
        <v>7110</v>
      </c>
      <c r="D3002" s="12">
        <v>500</v>
      </c>
      <c r="E3002" s="13">
        <v>500</v>
      </c>
      <c r="F3002" s="11" t="s">
        <v>8218</v>
      </c>
      <c r="G3002" s="11" t="s">
        <v>8223</v>
      </c>
      <c r="H3002" s="11" t="s">
        <v>8245</v>
      </c>
      <c r="I3002" s="11">
        <v>1485885600</v>
      </c>
      <c r="J3002" s="11">
        <v>1484682670</v>
      </c>
      <c r="K3002" s="11" t="b">
        <v>0</v>
      </c>
      <c r="L3002" s="11">
        <v>8</v>
      </c>
      <c r="M3002" s="11" t="b">
        <v>1</v>
      </c>
      <c r="N3002" s="11" t="s">
        <v>8301</v>
      </c>
      <c r="O3002" s="14">
        <f t="shared" si="185"/>
        <v>100</v>
      </c>
      <c r="P3002" s="11">
        <f t="shared" si="188"/>
        <v>62.5</v>
      </c>
      <c r="Q3002" s="16" t="s">
        <v>8315</v>
      </c>
      <c r="R3002" s="11" t="s">
        <v>8355</v>
      </c>
      <c r="S3002" s="21">
        <f t="shared" si="186"/>
        <v>42752.827199074076</v>
      </c>
      <c r="T3002" s="21">
        <f t="shared" si="187"/>
        <v>42766.75</v>
      </c>
    </row>
    <row r="3003" spans="1:20" ht="49" hidden="1" x14ac:dyDescent="0.25">
      <c r="A3003">
        <v>3001</v>
      </c>
      <c r="B3003" s="9" t="s">
        <v>3001</v>
      </c>
      <c r="C3003" s="3" t="s">
        <v>7111</v>
      </c>
      <c r="D3003" s="12">
        <v>7214</v>
      </c>
      <c r="E3003" s="13">
        <v>22991.01</v>
      </c>
      <c r="F3003" s="11" t="s">
        <v>8218</v>
      </c>
      <c r="G3003" s="11" t="s">
        <v>8223</v>
      </c>
      <c r="H3003" s="11" t="s">
        <v>8245</v>
      </c>
      <c r="I3003" s="11">
        <v>1468445382</v>
      </c>
      <c r="J3003" s="11">
        <v>1465853382</v>
      </c>
      <c r="K3003" s="11" t="b">
        <v>0</v>
      </c>
      <c r="L3003" s="11">
        <v>175</v>
      </c>
      <c r="M3003" s="11" t="b">
        <v>1</v>
      </c>
      <c r="N3003" s="11" t="s">
        <v>8301</v>
      </c>
      <c r="O3003" s="14">
        <f t="shared" si="185"/>
        <v>319</v>
      </c>
      <c r="P3003" s="11">
        <f t="shared" si="188"/>
        <v>131.38</v>
      </c>
      <c r="Q3003" s="16" t="s">
        <v>8315</v>
      </c>
      <c r="R3003" s="11" t="s">
        <v>8355</v>
      </c>
      <c r="S3003" s="21">
        <f t="shared" si="186"/>
        <v>42534.895625000005</v>
      </c>
      <c r="T3003" s="21">
        <f t="shared" si="187"/>
        <v>42564.895625000005</v>
      </c>
    </row>
    <row r="3004" spans="1:20" ht="33" hidden="1" x14ac:dyDescent="0.25">
      <c r="A3004">
        <v>3002</v>
      </c>
      <c r="B3004" s="9" t="s">
        <v>3002</v>
      </c>
      <c r="C3004" s="3" t="s">
        <v>7112</v>
      </c>
      <c r="D3004" s="12">
        <v>7000</v>
      </c>
      <c r="E3004" s="13">
        <v>7595.43</v>
      </c>
      <c r="F3004" s="11" t="s">
        <v>8218</v>
      </c>
      <c r="G3004" s="11" t="s">
        <v>8223</v>
      </c>
      <c r="H3004" s="11" t="s">
        <v>8245</v>
      </c>
      <c r="I3004" s="11">
        <v>1356552252</v>
      </c>
      <c r="J3004" s="11">
        <v>1353960252</v>
      </c>
      <c r="K3004" s="11" t="b">
        <v>0</v>
      </c>
      <c r="L3004" s="11">
        <v>104</v>
      </c>
      <c r="M3004" s="11" t="b">
        <v>1</v>
      </c>
      <c r="N3004" s="11" t="s">
        <v>8301</v>
      </c>
      <c r="O3004" s="14">
        <f t="shared" si="185"/>
        <v>109</v>
      </c>
      <c r="P3004" s="11">
        <f t="shared" si="188"/>
        <v>73.03</v>
      </c>
      <c r="Q3004" s="16" t="s">
        <v>8315</v>
      </c>
      <c r="R3004" s="11" t="s">
        <v>8355</v>
      </c>
      <c r="S3004" s="21">
        <f t="shared" si="186"/>
        <v>41239.83625</v>
      </c>
      <c r="T3004" s="21">
        <f t="shared" si="187"/>
        <v>41269.83625</v>
      </c>
    </row>
    <row r="3005" spans="1:20" ht="49" hidden="1" x14ac:dyDescent="0.25">
      <c r="A3005">
        <v>3003</v>
      </c>
      <c r="B3005" s="9" t="s">
        <v>3003</v>
      </c>
      <c r="C3005" s="3" t="s">
        <v>7113</v>
      </c>
      <c r="D3005" s="12">
        <v>3000</v>
      </c>
      <c r="E3005" s="13">
        <v>3035</v>
      </c>
      <c r="F3005" s="11" t="s">
        <v>8218</v>
      </c>
      <c r="G3005" s="11" t="s">
        <v>8223</v>
      </c>
      <c r="H3005" s="11" t="s">
        <v>8245</v>
      </c>
      <c r="I3005" s="11">
        <v>1456811940</v>
      </c>
      <c r="J3005" s="11">
        <v>1454098976</v>
      </c>
      <c r="K3005" s="11" t="b">
        <v>0</v>
      </c>
      <c r="L3005" s="11">
        <v>17</v>
      </c>
      <c r="M3005" s="11" t="b">
        <v>1</v>
      </c>
      <c r="N3005" s="11" t="s">
        <v>8301</v>
      </c>
      <c r="O3005" s="14">
        <f t="shared" si="185"/>
        <v>101</v>
      </c>
      <c r="P3005" s="11">
        <f t="shared" si="188"/>
        <v>178.53</v>
      </c>
      <c r="Q3005" s="16" t="s">
        <v>8315</v>
      </c>
      <c r="R3005" s="11" t="s">
        <v>8355</v>
      </c>
      <c r="S3005" s="21">
        <f t="shared" si="186"/>
        <v>42398.849259259259</v>
      </c>
      <c r="T3005" s="21">
        <f t="shared" si="187"/>
        <v>42430.249305555553</v>
      </c>
    </row>
    <row r="3006" spans="1:20" ht="49" hidden="1" x14ac:dyDescent="0.25">
      <c r="A3006">
        <v>3004</v>
      </c>
      <c r="B3006" s="9" t="s">
        <v>3004</v>
      </c>
      <c r="C3006" s="3" t="s">
        <v>7114</v>
      </c>
      <c r="D3006" s="12">
        <v>40000</v>
      </c>
      <c r="E3006" s="13">
        <v>45126</v>
      </c>
      <c r="F3006" s="11" t="s">
        <v>8218</v>
      </c>
      <c r="G3006" s="11" t="s">
        <v>8223</v>
      </c>
      <c r="H3006" s="11" t="s">
        <v>8245</v>
      </c>
      <c r="I3006" s="11">
        <v>1416089324</v>
      </c>
      <c r="J3006" s="11">
        <v>1413493724</v>
      </c>
      <c r="K3006" s="11" t="b">
        <v>0</v>
      </c>
      <c r="L3006" s="11">
        <v>277</v>
      </c>
      <c r="M3006" s="11" t="b">
        <v>1</v>
      </c>
      <c r="N3006" s="11" t="s">
        <v>8301</v>
      </c>
      <c r="O3006" s="14">
        <f t="shared" si="185"/>
        <v>113</v>
      </c>
      <c r="P3006" s="11">
        <f t="shared" si="188"/>
        <v>162.91</v>
      </c>
      <c r="Q3006" s="16" t="s">
        <v>8315</v>
      </c>
      <c r="R3006" s="11" t="s">
        <v>8355</v>
      </c>
      <c r="S3006" s="21">
        <f t="shared" si="186"/>
        <v>41928.881064814814</v>
      </c>
      <c r="T3006" s="21">
        <f t="shared" si="187"/>
        <v>41958.922731481478</v>
      </c>
    </row>
    <row r="3007" spans="1:20" ht="49" hidden="1" x14ac:dyDescent="0.25">
      <c r="A3007">
        <v>3005</v>
      </c>
      <c r="B3007" s="9" t="s">
        <v>3005</v>
      </c>
      <c r="C3007" s="3" t="s">
        <v>7115</v>
      </c>
      <c r="D3007" s="12">
        <v>10600</v>
      </c>
      <c r="E3007" s="13">
        <v>12772.6</v>
      </c>
      <c r="F3007" s="11" t="s">
        <v>8218</v>
      </c>
      <c r="G3007" s="11" t="s">
        <v>8223</v>
      </c>
      <c r="H3007" s="11" t="s">
        <v>8245</v>
      </c>
      <c r="I3007" s="11">
        <v>1412611905</v>
      </c>
      <c r="J3007" s="11">
        <v>1410019905</v>
      </c>
      <c r="K3007" s="11" t="b">
        <v>0</v>
      </c>
      <c r="L3007" s="11">
        <v>118</v>
      </c>
      <c r="M3007" s="11" t="b">
        <v>1</v>
      </c>
      <c r="N3007" s="11" t="s">
        <v>8301</v>
      </c>
      <c r="O3007" s="14">
        <f t="shared" si="185"/>
        <v>120</v>
      </c>
      <c r="P3007" s="11">
        <f t="shared" si="188"/>
        <v>108.24</v>
      </c>
      <c r="Q3007" s="16" t="s">
        <v>8315</v>
      </c>
      <c r="R3007" s="11" t="s">
        <v>8355</v>
      </c>
      <c r="S3007" s="21">
        <f t="shared" si="186"/>
        <v>41888.674826388888</v>
      </c>
      <c r="T3007" s="21">
        <f t="shared" si="187"/>
        <v>41918.674826388888</v>
      </c>
    </row>
    <row r="3008" spans="1:20" ht="33" hidden="1" x14ac:dyDescent="0.25">
      <c r="A3008">
        <v>3006</v>
      </c>
      <c r="B3008" s="9" t="s">
        <v>3006</v>
      </c>
      <c r="C3008" s="3" t="s">
        <v>7116</v>
      </c>
      <c r="D3008" s="12">
        <v>8000</v>
      </c>
      <c r="E3008" s="13">
        <v>8620</v>
      </c>
      <c r="F3008" s="11" t="s">
        <v>8218</v>
      </c>
      <c r="G3008" s="11" t="s">
        <v>8228</v>
      </c>
      <c r="H3008" s="11" t="s">
        <v>8250</v>
      </c>
      <c r="I3008" s="11">
        <v>1418580591</v>
      </c>
      <c r="J3008" s="11">
        <v>1415988591</v>
      </c>
      <c r="K3008" s="11" t="b">
        <v>0</v>
      </c>
      <c r="L3008" s="11">
        <v>97</v>
      </c>
      <c r="M3008" s="11" t="b">
        <v>1</v>
      </c>
      <c r="N3008" s="11" t="s">
        <v>8301</v>
      </c>
      <c r="O3008" s="14">
        <f t="shared" si="185"/>
        <v>108</v>
      </c>
      <c r="P3008" s="11">
        <f t="shared" si="188"/>
        <v>88.87</v>
      </c>
      <c r="Q3008" s="16" t="s">
        <v>8315</v>
      </c>
      <c r="R3008" s="11" t="s">
        <v>8355</v>
      </c>
      <c r="S3008" s="21">
        <f t="shared" si="186"/>
        <v>41957.756840277783</v>
      </c>
      <c r="T3008" s="21">
        <f t="shared" si="187"/>
        <v>41987.756840277783</v>
      </c>
    </row>
    <row r="3009" spans="1:20" ht="33" hidden="1" x14ac:dyDescent="0.25">
      <c r="A3009">
        <v>3007</v>
      </c>
      <c r="B3009" s="9" t="s">
        <v>3007</v>
      </c>
      <c r="C3009" s="3" t="s">
        <v>7117</v>
      </c>
      <c r="D3009" s="12">
        <v>600</v>
      </c>
      <c r="E3009" s="13">
        <v>1080</v>
      </c>
      <c r="F3009" s="11" t="s">
        <v>8218</v>
      </c>
      <c r="G3009" s="11" t="s">
        <v>8223</v>
      </c>
      <c r="H3009" s="11" t="s">
        <v>8245</v>
      </c>
      <c r="I3009" s="11">
        <v>1429938683</v>
      </c>
      <c r="J3009" s="11">
        <v>1428124283</v>
      </c>
      <c r="K3009" s="11" t="b">
        <v>0</v>
      </c>
      <c r="L3009" s="11">
        <v>20</v>
      </c>
      <c r="M3009" s="11" t="b">
        <v>1</v>
      </c>
      <c r="N3009" s="11" t="s">
        <v>8301</v>
      </c>
      <c r="O3009" s="14">
        <f t="shared" si="185"/>
        <v>180</v>
      </c>
      <c r="P3009" s="11">
        <f t="shared" si="188"/>
        <v>54</v>
      </c>
      <c r="Q3009" s="16" t="s">
        <v>8315</v>
      </c>
      <c r="R3009" s="11" t="s">
        <v>8355</v>
      </c>
      <c r="S3009" s="21">
        <f t="shared" si="186"/>
        <v>42098.216238425928</v>
      </c>
      <c r="T3009" s="21">
        <f t="shared" si="187"/>
        <v>42119.216238425928</v>
      </c>
    </row>
    <row r="3010" spans="1:20" ht="49" hidden="1" x14ac:dyDescent="0.25">
      <c r="A3010">
        <v>3008</v>
      </c>
      <c r="B3010" s="9" t="s">
        <v>3008</v>
      </c>
      <c r="C3010" s="3" t="s">
        <v>7118</v>
      </c>
      <c r="D3010" s="12">
        <v>3000</v>
      </c>
      <c r="E3010" s="13">
        <v>3035</v>
      </c>
      <c r="F3010" s="11" t="s">
        <v>8218</v>
      </c>
      <c r="G3010" s="11" t="s">
        <v>8223</v>
      </c>
      <c r="H3010" s="11" t="s">
        <v>8245</v>
      </c>
      <c r="I3010" s="11">
        <v>1453352719</v>
      </c>
      <c r="J3010" s="11">
        <v>1450760719</v>
      </c>
      <c r="K3010" s="11" t="b">
        <v>0</v>
      </c>
      <c r="L3010" s="11">
        <v>26</v>
      </c>
      <c r="M3010" s="11" t="b">
        <v>1</v>
      </c>
      <c r="N3010" s="11" t="s">
        <v>8301</v>
      </c>
      <c r="O3010" s="14">
        <f t="shared" ref="O3010:O3073" si="189">ROUND(E3010/D3010*100,0)</f>
        <v>101</v>
      </c>
      <c r="P3010" s="11">
        <f t="shared" si="188"/>
        <v>116.73</v>
      </c>
      <c r="Q3010" s="16" t="s">
        <v>8315</v>
      </c>
      <c r="R3010" s="11" t="s">
        <v>8355</v>
      </c>
      <c r="S3010" s="21">
        <f t="shared" si="186"/>
        <v>42360.212025462963</v>
      </c>
      <c r="T3010" s="21">
        <f t="shared" si="187"/>
        <v>42390.212025462963</v>
      </c>
    </row>
    <row r="3011" spans="1:20" ht="49" hidden="1" x14ac:dyDescent="0.25">
      <c r="A3011">
        <v>3009</v>
      </c>
      <c r="B3011" s="9" t="s">
        <v>3009</v>
      </c>
      <c r="C3011" s="3" t="s">
        <v>7119</v>
      </c>
      <c r="D3011" s="12">
        <v>25000</v>
      </c>
      <c r="E3011" s="13">
        <v>29939</v>
      </c>
      <c r="F3011" s="11" t="s">
        <v>8218</v>
      </c>
      <c r="G3011" s="11" t="s">
        <v>8223</v>
      </c>
      <c r="H3011" s="11" t="s">
        <v>8245</v>
      </c>
      <c r="I3011" s="11">
        <v>1417012840</v>
      </c>
      <c r="J3011" s="11">
        <v>1414417240</v>
      </c>
      <c r="K3011" s="11" t="b">
        <v>0</v>
      </c>
      <c r="L3011" s="11">
        <v>128</v>
      </c>
      <c r="M3011" s="11" t="b">
        <v>1</v>
      </c>
      <c r="N3011" s="11" t="s">
        <v>8301</v>
      </c>
      <c r="O3011" s="14">
        <f t="shared" si="189"/>
        <v>120</v>
      </c>
      <c r="P3011" s="11">
        <f t="shared" si="188"/>
        <v>233.9</v>
      </c>
      <c r="Q3011" s="16" t="s">
        <v>8315</v>
      </c>
      <c r="R3011" s="11" t="s">
        <v>8355</v>
      </c>
      <c r="S3011" s="21">
        <f t="shared" ref="S3011:S3074" si="190">(((J3011/60)/60)/24)+DATE(1970,1,1)</f>
        <v>41939.569907407407</v>
      </c>
      <c r="T3011" s="21">
        <f t="shared" ref="T3011:T3074" si="191">(((I3011/60)/60)/24)+DATE(1970,1,1)</f>
        <v>41969.611574074079</v>
      </c>
    </row>
    <row r="3012" spans="1:20" ht="49" hidden="1" x14ac:dyDescent="0.25">
      <c r="A3012">
        <v>3010</v>
      </c>
      <c r="B3012" s="9" t="s">
        <v>3010</v>
      </c>
      <c r="C3012" s="3" t="s">
        <v>7120</v>
      </c>
      <c r="D3012" s="12">
        <v>1500</v>
      </c>
      <c r="E3012" s="13">
        <v>2370</v>
      </c>
      <c r="F3012" s="11" t="s">
        <v>8218</v>
      </c>
      <c r="G3012" s="11" t="s">
        <v>8223</v>
      </c>
      <c r="H3012" s="11" t="s">
        <v>8245</v>
      </c>
      <c r="I3012" s="11">
        <v>1424548719</v>
      </c>
      <c r="J3012" s="11">
        <v>1419364719</v>
      </c>
      <c r="K3012" s="11" t="b">
        <v>0</v>
      </c>
      <c r="L3012" s="11">
        <v>15</v>
      </c>
      <c r="M3012" s="11" t="b">
        <v>1</v>
      </c>
      <c r="N3012" s="11" t="s">
        <v>8301</v>
      </c>
      <c r="O3012" s="14">
        <f t="shared" si="189"/>
        <v>158</v>
      </c>
      <c r="P3012" s="11">
        <f t="shared" si="188"/>
        <v>158</v>
      </c>
      <c r="Q3012" s="16" t="s">
        <v>8315</v>
      </c>
      <c r="R3012" s="11" t="s">
        <v>8355</v>
      </c>
      <c r="S3012" s="21">
        <f t="shared" si="190"/>
        <v>41996.832395833335</v>
      </c>
      <c r="T3012" s="21">
        <f t="shared" si="191"/>
        <v>42056.832395833335</v>
      </c>
    </row>
    <row r="3013" spans="1:20" ht="49" hidden="1" x14ac:dyDescent="0.25">
      <c r="A3013">
        <v>3011</v>
      </c>
      <c r="B3013" s="9" t="s">
        <v>3011</v>
      </c>
      <c r="C3013" s="3" t="s">
        <v>7121</v>
      </c>
      <c r="D3013" s="12">
        <v>300</v>
      </c>
      <c r="E3013" s="13">
        <v>371</v>
      </c>
      <c r="F3013" s="11" t="s">
        <v>8218</v>
      </c>
      <c r="G3013" s="11" t="s">
        <v>8226</v>
      </c>
      <c r="H3013" s="11" t="s">
        <v>8248</v>
      </c>
      <c r="I3013" s="11">
        <v>1450911540</v>
      </c>
      <c r="J3013" s="11">
        <v>1448536516</v>
      </c>
      <c r="K3013" s="11" t="b">
        <v>0</v>
      </c>
      <c r="L3013" s="11">
        <v>25</v>
      </c>
      <c r="M3013" s="11" t="b">
        <v>1</v>
      </c>
      <c r="N3013" s="11" t="s">
        <v>8301</v>
      </c>
      <c r="O3013" s="14">
        <f t="shared" si="189"/>
        <v>124</v>
      </c>
      <c r="P3013" s="11">
        <f t="shared" si="188"/>
        <v>14.84</v>
      </c>
      <c r="Q3013" s="16" t="s">
        <v>8315</v>
      </c>
      <c r="R3013" s="11" t="s">
        <v>8355</v>
      </c>
      <c r="S3013" s="21">
        <f t="shared" si="190"/>
        <v>42334.468935185185</v>
      </c>
      <c r="T3013" s="21">
        <f t="shared" si="191"/>
        <v>42361.957638888889</v>
      </c>
    </row>
    <row r="3014" spans="1:20" ht="49" hidden="1" x14ac:dyDescent="0.25">
      <c r="A3014">
        <v>3012</v>
      </c>
      <c r="B3014" s="9" t="s">
        <v>3012</v>
      </c>
      <c r="C3014" s="3" t="s">
        <v>7122</v>
      </c>
      <c r="D3014" s="12">
        <v>4000</v>
      </c>
      <c r="E3014" s="13">
        <v>4685</v>
      </c>
      <c r="F3014" s="11" t="s">
        <v>8218</v>
      </c>
      <c r="G3014" s="11" t="s">
        <v>8223</v>
      </c>
      <c r="H3014" s="11" t="s">
        <v>8245</v>
      </c>
      <c r="I3014" s="11">
        <v>1423587130</v>
      </c>
      <c r="J3014" s="11">
        <v>1421772730</v>
      </c>
      <c r="K3014" s="11" t="b">
        <v>0</v>
      </c>
      <c r="L3014" s="11">
        <v>55</v>
      </c>
      <c r="M3014" s="11" t="b">
        <v>1</v>
      </c>
      <c r="N3014" s="11" t="s">
        <v>8301</v>
      </c>
      <c r="O3014" s="14">
        <f t="shared" si="189"/>
        <v>117</v>
      </c>
      <c r="P3014" s="11">
        <f t="shared" si="188"/>
        <v>85.18</v>
      </c>
      <c r="Q3014" s="16" t="s">
        <v>8315</v>
      </c>
      <c r="R3014" s="11" t="s">
        <v>8355</v>
      </c>
      <c r="S3014" s="21">
        <f t="shared" si="190"/>
        <v>42024.702893518523</v>
      </c>
      <c r="T3014" s="21">
        <f t="shared" si="191"/>
        <v>42045.702893518523</v>
      </c>
    </row>
    <row r="3015" spans="1:20" ht="49" hidden="1" x14ac:dyDescent="0.25">
      <c r="A3015">
        <v>3013</v>
      </c>
      <c r="B3015" s="9" t="s">
        <v>3013</v>
      </c>
      <c r="C3015" s="3" t="s">
        <v>7123</v>
      </c>
      <c r="D3015" s="12">
        <v>10000</v>
      </c>
      <c r="E3015" s="13">
        <v>15696</v>
      </c>
      <c r="F3015" s="11" t="s">
        <v>8218</v>
      </c>
      <c r="G3015" s="11" t="s">
        <v>8223</v>
      </c>
      <c r="H3015" s="11" t="s">
        <v>8245</v>
      </c>
      <c r="I3015" s="11">
        <v>1434917049</v>
      </c>
      <c r="J3015" s="11">
        <v>1432325049</v>
      </c>
      <c r="K3015" s="11" t="b">
        <v>0</v>
      </c>
      <c r="L3015" s="11">
        <v>107</v>
      </c>
      <c r="M3015" s="11" t="b">
        <v>1</v>
      </c>
      <c r="N3015" s="11" t="s">
        <v>8301</v>
      </c>
      <c r="O3015" s="14">
        <f t="shared" si="189"/>
        <v>157</v>
      </c>
      <c r="P3015" s="11">
        <f t="shared" si="188"/>
        <v>146.69</v>
      </c>
      <c r="Q3015" s="16" t="s">
        <v>8315</v>
      </c>
      <c r="R3015" s="11" t="s">
        <v>8355</v>
      </c>
      <c r="S3015" s="21">
        <f t="shared" si="190"/>
        <v>42146.836215277777</v>
      </c>
      <c r="T3015" s="21">
        <f t="shared" si="191"/>
        <v>42176.836215277777</v>
      </c>
    </row>
    <row r="3016" spans="1:20" ht="49" hidden="1" x14ac:dyDescent="0.25">
      <c r="A3016">
        <v>3014</v>
      </c>
      <c r="B3016" s="9" t="s">
        <v>3014</v>
      </c>
      <c r="C3016" s="3" t="s">
        <v>7124</v>
      </c>
      <c r="D3016" s="12">
        <v>25000</v>
      </c>
      <c r="E3016" s="13">
        <v>28276</v>
      </c>
      <c r="F3016" s="11" t="s">
        <v>8218</v>
      </c>
      <c r="G3016" s="11" t="s">
        <v>8223</v>
      </c>
      <c r="H3016" s="11" t="s">
        <v>8245</v>
      </c>
      <c r="I3016" s="11">
        <v>1415163600</v>
      </c>
      <c r="J3016" s="11">
        <v>1412737080</v>
      </c>
      <c r="K3016" s="11" t="b">
        <v>0</v>
      </c>
      <c r="L3016" s="11">
        <v>557</v>
      </c>
      <c r="M3016" s="11" t="b">
        <v>1</v>
      </c>
      <c r="N3016" s="11" t="s">
        <v>8301</v>
      </c>
      <c r="O3016" s="14">
        <f t="shared" si="189"/>
        <v>113</v>
      </c>
      <c r="P3016" s="11">
        <f t="shared" si="188"/>
        <v>50.76</v>
      </c>
      <c r="Q3016" s="16" t="s">
        <v>8315</v>
      </c>
      <c r="R3016" s="11" t="s">
        <v>8355</v>
      </c>
      <c r="S3016" s="21">
        <f t="shared" si="190"/>
        <v>41920.123611111114</v>
      </c>
      <c r="T3016" s="21">
        <f t="shared" si="191"/>
        <v>41948.208333333336</v>
      </c>
    </row>
    <row r="3017" spans="1:20" ht="49" hidden="1" x14ac:dyDescent="0.25">
      <c r="A3017">
        <v>3015</v>
      </c>
      <c r="B3017" s="9" t="s">
        <v>3015</v>
      </c>
      <c r="C3017" s="3" t="s">
        <v>7125</v>
      </c>
      <c r="D3017" s="12">
        <v>3400</v>
      </c>
      <c r="E3017" s="13">
        <v>3508</v>
      </c>
      <c r="F3017" s="11" t="s">
        <v>8218</v>
      </c>
      <c r="G3017" s="11" t="s">
        <v>8223</v>
      </c>
      <c r="H3017" s="11" t="s">
        <v>8245</v>
      </c>
      <c r="I3017" s="11">
        <v>1402459200</v>
      </c>
      <c r="J3017" s="11">
        <v>1401125238</v>
      </c>
      <c r="K3017" s="11" t="b">
        <v>0</v>
      </c>
      <c r="L3017" s="11">
        <v>40</v>
      </c>
      <c r="M3017" s="11" t="b">
        <v>1</v>
      </c>
      <c r="N3017" s="11" t="s">
        <v>8301</v>
      </c>
      <c r="O3017" s="14">
        <f t="shared" si="189"/>
        <v>103</v>
      </c>
      <c r="P3017" s="11">
        <f t="shared" si="188"/>
        <v>87.7</v>
      </c>
      <c r="Q3017" s="16" t="s">
        <v>8315</v>
      </c>
      <c r="R3017" s="11" t="s">
        <v>8355</v>
      </c>
      <c r="S3017" s="21">
        <f t="shared" si="190"/>
        <v>41785.72729166667</v>
      </c>
      <c r="T3017" s="21">
        <f t="shared" si="191"/>
        <v>41801.166666666664</v>
      </c>
    </row>
    <row r="3018" spans="1:20" ht="49" hidden="1" x14ac:dyDescent="0.25">
      <c r="A3018">
        <v>3016</v>
      </c>
      <c r="B3018" s="9" t="s">
        <v>3016</v>
      </c>
      <c r="C3018" s="3" t="s">
        <v>7126</v>
      </c>
      <c r="D3018" s="12">
        <v>8500</v>
      </c>
      <c r="E3018" s="13">
        <v>8722</v>
      </c>
      <c r="F3018" s="11" t="s">
        <v>8218</v>
      </c>
      <c r="G3018" s="11" t="s">
        <v>8223</v>
      </c>
      <c r="H3018" s="11" t="s">
        <v>8245</v>
      </c>
      <c r="I3018" s="11">
        <v>1405688952</v>
      </c>
      <c r="J3018" s="11">
        <v>1400504952</v>
      </c>
      <c r="K3018" s="11" t="b">
        <v>0</v>
      </c>
      <c r="L3018" s="11">
        <v>36</v>
      </c>
      <c r="M3018" s="11" t="b">
        <v>1</v>
      </c>
      <c r="N3018" s="11" t="s">
        <v>8301</v>
      </c>
      <c r="O3018" s="14">
        <f t="shared" si="189"/>
        <v>103</v>
      </c>
      <c r="P3018" s="11">
        <f t="shared" si="188"/>
        <v>242.28</v>
      </c>
      <c r="Q3018" s="16" t="s">
        <v>8315</v>
      </c>
      <c r="R3018" s="11" t="s">
        <v>8355</v>
      </c>
      <c r="S3018" s="21">
        <f t="shared" si="190"/>
        <v>41778.548055555555</v>
      </c>
      <c r="T3018" s="21">
        <f t="shared" si="191"/>
        <v>41838.548055555555</v>
      </c>
    </row>
    <row r="3019" spans="1:20" ht="49" hidden="1" x14ac:dyDescent="0.25">
      <c r="A3019">
        <v>3017</v>
      </c>
      <c r="B3019" s="9" t="s">
        <v>3017</v>
      </c>
      <c r="C3019" s="3" t="s">
        <v>7127</v>
      </c>
      <c r="D3019" s="12">
        <v>22000</v>
      </c>
      <c r="E3019" s="13">
        <v>23285</v>
      </c>
      <c r="F3019" s="11" t="s">
        <v>8218</v>
      </c>
      <c r="G3019" s="11" t="s">
        <v>8223</v>
      </c>
      <c r="H3019" s="11" t="s">
        <v>8245</v>
      </c>
      <c r="I3019" s="11">
        <v>1408566243</v>
      </c>
      <c r="J3019" s="11">
        <v>1405974243</v>
      </c>
      <c r="K3019" s="11" t="b">
        <v>0</v>
      </c>
      <c r="L3019" s="11">
        <v>159</v>
      </c>
      <c r="M3019" s="11" t="b">
        <v>1</v>
      </c>
      <c r="N3019" s="11" t="s">
        <v>8301</v>
      </c>
      <c r="O3019" s="14">
        <f t="shared" si="189"/>
        <v>106</v>
      </c>
      <c r="P3019" s="11">
        <f t="shared" si="188"/>
        <v>146.44999999999999</v>
      </c>
      <c r="Q3019" s="16" t="s">
        <v>8315</v>
      </c>
      <c r="R3019" s="11" t="s">
        <v>8355</v>
      </c>
      <c r="S3019" s="21">
        <f t="shared" si="190"/>
        <v>41841.850034722222</v>
      </c>
      <c r="T3019" s="21">
        <f t="shared" si="191"/>
        <v>41871.850034722222</v>
      </c>
    </row>
    <row r="3020" spans="1:20" ht="49" hidden="1" x14ac:dyDescent="0.25">
      <c r="A3020">
        <v>3018</v>
      </c>
      <c r="B3020" s="9" t="s">
        <v>3018</v>
      </c>
      <c r="C3020" s="3" t="s">
        <v>7128</v>
      </c>
      <c r="D3020" s="12">
        <v>4200</v>
      </c>
      <c r="E3020" s="13">
        <v>4230</v>
      </c>
      <c r="F3020" s="11" t="s">
        <v>8218</v>
      </c>
      <c r="G3020" s="11" t="s">
        <v>8229</v>
      </c>
      <c r="H3020" s="11" t="s">
        <v>8248</v>
      </c>
      <c r="I3020" s="11">
        <v>1437429600</v>
      </c>
      <c r="J3020" s="11">
        <v>1433747376</v>
      </c>
      <c r="K3020" s="11" t="b">
        <v>0</v>
      </c>
      <c r="L3020" s="11">
        <v>41</v>
      </c>
      <c r="M3020" s="11" t="b">
        <v>1</v>
      </c>
      <c r="N3020" s="11" t="s">
        <v>8301</v>
      </c>
      <c r="O3020" s="14">
        <f t="shared" si="189"/>
        <v>101</v>
      </c>
      <c r="P3020" s="11">
        <f t="shared" si="188"/>
        <v>103.17</v>
      </c>
      <c r="Q3020" s="16" t="s">
        <v>8315</v>
      </c>
      <c r="R3020" s="11" t="s">
        <v>8355</v>
      </c>
      <c r="S3020" s="21">
        <f t="shared" si="190"/>
        <v>42163.29833333334</v>
      </c>
      <c r="T3020" s="21">
        <f t="shared" si="191"/>
        <v>42205.916666666672</v>
      </c>
    </row>
    <row r="3021" spans="1:20" ht="49" hidden="1" x14ac:dyDescent="0.25">
      <c r="A3021">
        <v>3019</v>
      </c>
      <c r="B3021" s="9" t="s">
        <v>3019</v>
      </c>
      <c r="C3021" s="3" t="s">
        <v>7129</v>
      </c>
      <c r="D3021" s="12">
        <v>15000</v>
      </c>
      <c r="E3021" s="13">
        <v>18185</v>
      </c>
      <c r="F3021" s="11" t="s">
        <v>8218</v>
      </c>
      <c r="G3021" s="11" t="s">
        <v>8223</v>
      </c>
      <c r="H3021" s="11" t="s">
        <v>8245</v>
      </c>
      <c r="I3021" s="11">
        <v>1401159600</v>
      </c>
      <c r="J3021" s="11">
        <v>1398801620</v>
      </c>
      <c r="K3021" s="11" t="b">
        <v>0</v>
      </c>
      <c r="L3021" s="11">
        <v>226</v>
      </c>
      <c r="M3021" s="11" t="b">
        <v>1</v>
      </c>
      <c r="N3021" s="11" t="s">
        <v>8301</v>
      </c>
      <c r="O3021" s="14">
        <f t="shared" si="189"/>
        <v>121</v>
      </c>
      <c r="P3021" s="11">
        <f t="shared" si="188"/>
        <v>80.459999999999994</v>
      </c>
      <c r="Q3021" s="16" t="s">
        <v>8315</v>
      </c>
      <c r="R3021" s="11" t="s">
        <v>8355</v>
      </c>
      <c r="S3021" s="21">
        <f t="shared" si="190"/>
        <v>41758.833564814813</v>
      </c>
      <c r="T3021" s="21">
        <f t="shared" si="191"/>
        <v>41786.125</v>
      </c>
    </row>
    <row r="3022" spans="1:20" ht="49" hidden="1" x14ac:dyDescent="0.25">
      <c r="A3022">
        <v>3020</v>
      </c>
      <c r="B3022" s="9" t="s">
        <v>3020</v>
      </c>
      <c r="C3022" s="3" t="s">
        <v>7130</v>
      </c>
      <c r="D3022" s="12">
        <v>7000</v>
      </c>
      <c r="E3022" s="13">
        <v>7040</v>
      </c>
      <c r="F3022" s="11" t="s">
        <v>8218</v>
      </c>
      <c r="G3022" s="11" t="s">
        <v>8223</v>
      </c>
      <c r="H3022" s="11" t="s">
        <v>8245</v>
      </c>
      <c r="I3022" s="11">
        <v>1439583533</v>
      </c>
      <c r="J3022" s="11">
        <v>1434399533</v>
      </c>
      <c r="K3022" s="11" t="b">
        <v>0</v>
      </c>
      <c r="L3022" s="11">
        <v>30</v>
      </c>
      <c r="M3022" s="11" t="b">
        <v>1</v>
      </c>
      <c r="N3022" s="11" t="s">
        <v>8301</v>
      </c>
      <c r="O3022" s="14">
        <f t="shared" si="189"/>
        <v>101</v>
      </c>
      <c r="P3022" s="11">
        <f t="shared" si="188"/>
        <v>234.67</v>
      </c>
      <c r="Q3022" s="16" t="s">
        <v>8315</v>
      </c>
      <c r="R3022" s="11" t="s">
        <v>8355</v>
      </c>
      <c r="S3022" s="21">
        <f t="shared" si="190"/>
        <v>42170.846446759257</v>
      </c>
      <c r="T3022" s="21">
        <f t="shared" si="191"/>
        <v>42230.846446759257</v>
      </c>
    </row>
    <row r="3023" spans="1:20" ht="49" hidden="1" x14ac:dyDescent="0.25">
      <c r="A3023">
        <v>3021</v>
      </c>
      <c r="B3023" s="9" t="s">
        <v>3021</v>
      </c>
      <c r="C3023" s="3" t="s">
        <v>7131</v>
      </c>
      <c r="D3023" s="12">
        <v>4500</v>
      </c>
      <c r="E3023" s="13">
        <v>5221</v>
      </c>
      <c r="F3023" s="11" t="s">
        <v>8218</v>
      </c>
      <c r="G3023" s="11" t="s">
        <v>8223</v>
      </c>
      <c r="H3023" s="11" t="s">
        <v>8245</v>
      </c>
      <c r="I3023" s="11">
        <v>1479794340</v>
      </c>
      <c r="J3023" s="11">
        <v>1476715869</v>
      </c>
      <c r="K3023" s="11" t="b">
        <v>0</v>
      </c>
      <c r="L3023" s="11">
        <v>103</v>
      </c>
      <c r="M3023" s="11" t="b">
        <v>1</v>
      </c>
      <c r="N3023" s="11" t="s">
        <v>8301</v>
      </c>
      <c r="O3023" s="14">
        <f t="shared" si="189"/>
        <v>116</v>
      </c>
      <c r="P3023" s="11">
        <f t="shared" si="188"/>
        <v>50.69</v>
      </c>
      <c r="Q3023" s="16" t="s">
        <v>8315</v>
      </c>
      <c r="R3023" s="11" t="s">
        <v>8355</v>
      </c>
      <c r="S3023" s="21">
        <f t="shared" si="190"/>
        <v>42660.618854166663</v>
      </c>
      <c r="T3023" s="21">
        <f t="shared" si="191"/>
        <v>42696.249305555553</v>
      </c>
    </row>
    <row r="3024" spans="1:20" ht="49" hidden="1" x14ac:dyDescent="0.25">
      <c r="A3024">
        <v>3022</v>
      </c>
      <c r="B3024" s="9" t="s">
        <v>3022</v>
      </c>
      <c r="C3024" s="3" t="s">
        <v>7132</v>
      </c>
      <c r="D3024" s="12">
        <v>10000</v>
      </c>
      <c r="E3024" s="13">
        <v>10088</v>
      </c>
      <c r="F3024" s="11" t="s">
        <v>8218</v>
      </c>
      <c r="G3024" s="11" t="s">
        <v>8223</v>
      </c>
      <c r="H3024" s="11" t="s">
        <v>8245</v>
      </c>
      <c r="I3024" s="11">
        <v>1472338409</v>
      </c>
      <c r="J3024" s="11">
        <v>1468450409</v>
      </c>
      <c r="K3024" s="11" t="b">
        <v>0</v>
      </c>
      <c r="L3024" s="11">
        <v>62</v>
      </c>
      <c r="M3024" s="11" t="b">
        <v>1</v>
      </c>
      <c r="N3024" s="11" t="s">
        <v>8301</v>
      </c>
      <c r="O3024" s="14">
        <f t="shared" si="189"/>
        <v>101</v>
      </c>
      <c r="P3024" s="11">
        <f t="shared" si="188"/>
        <v>162.71</v>
      </c>
      <c r="Q3024" s="16" t="s">
        <v>8315</v>
      </c>
      <c r="R3024" s="11" t="s">
        <v>8355</v>
      </c>
      <c r="S3024" s="21">
        <f t="shared" si="190"/>
        <v>42564.95380787037</v>
      </c>
      <c r="T3024" s="21">
        <f t="shared" si="191"/>
        <v>42609.95380787037</v>
      </c>
    </row>
    <row r="3025" spans="1:20" ht="49" hidden="1" x14ac:dyDescent="0.25">
      <c r="A3025">
        <v>3023</v>
      </c>
      <c r="B3025" s="9" t="s">
        <v>3023</v>
      </c>
      <c r="C3025" s="3" t="s">
        <v>7133</v>
      </c>
      <c r="D3025" s="12">
        <v>700</v>
      </c>
      <c r="E3025" s="13">
        <v>721</v>
      </c>
      <c r="F3025" s="11" t="s">
        <v>8218</v>
      </c>
      <c r="G3025" s="11" t="s">
        <v>8224</v>
      </c>
      <c r="H3025" s="11" t="s">
        <v>8246</v>
      </c>
      <c r="I3025" s="11">
        <v>1434039186</v>
      </c>
      <c r="J3025" s="11">
        <v>1430151186</v>
      </c>
      <c r="K3025" s="11" t="b">
        <v>0</v>
      </c>
      <c r="L3025" s="11">
        <v>6</v>
      </c>
      <c r="M3025" s="11" t="b">
        <v>1</v>
      </c>
      <c r="N3025" s="11" t="s">
        <v>8301</v>
      </c>
      <c r="O3025" s="14">
        <f t="shared" si="189"/>
        <v>103</v>
      </c>
      <c r="P3025" s="11">
        <f t="shared" si="188"/>
        <v>120.17</v>
      </c>
      <c r="Q3025" s="16" t="s">
        <v>8315</v>
      </c>
      <c r="R3025" s="11" t="s">
        <v>8355</v>
      </c>
      <c r="S3025" s="21">
        <f t="shared" si="190"/>
        <v>42121.675763888896</v>
      </c>
      <c r="T3025" s="21">
        <f t="shared" si="191"/>
        <v>42166.675763888896</v>
      </c>
    </row>
    <row r="3026" spans="1:20" ht="49" hidden="1" x14ac:dyDescent="0.25">
      <c r="A3026">
        <v>3024</v>
      </c>
      <c r="B3026" s="9" t="s">
        <v>3024</v>
      </c>
      <c r="C3026" s="3" t="s">
        <v>7134</v>
      </c>
      <c r="D3026" s="12">
        <v>5000</v>
      </c>
      <c r="E3026" s="13">
        <v>12321</v>
      </c>
      <c r="F3026" s="11" t="s">
        <v>8218</v>
      </c>
      <c r="G3026" s="11" t="s">
        <v>8223</v>
      </c>
      <c r="H3026" s="11" t="s">
        <v>8245</v>
      </c>
      <c r="I3026" s="11">
        <v>1349567475</v>
      </c>
      <c r="J3026" s="11">
        <v>1346975475</v>
      </c>
      <c r="K3026" s="11" t="b">
        <v>0</v>
      </c>
      <c r="L3026" s="11">
        <v>182</v>
      </c>
      <c r="M3026" s="11" t="b">
        <v>1</v>
      </c>
      <c r="N3026" s="11" t="s">
        <v>8301</v>
      </c>
      <c r="O3026" s="14">
        <f t="shared" si="189"/>
        <v>246</v>
      </c>
      <c r="P3026" s="11">
        <f t="shared" si="188"/>
        <v>67.7</v>
      </c>
      <c r="Q3026" s="16" t="s">
        <v>8315</v>
      </c>
      <c r="R3026" s="11" t="s">
        <v>8355</v>
      </c>
      <c r="S3026" s="21">
        <f t="shared" si="190"/>
        <v>41158.993923611109</v>
      </c>
      <c r="T3026" s="21">
        <f t="shared" si="191"/>
        <v>41188.993923611109</v>
      </c>
    </row>
    <row r="3027" spans="1:20" ht="49" hidden="1" x14ac:dyDescent="0.25">
      <c r="A3027">
        <v>3025</v>
      </c>
      <c r="B3027" s="9" t="s">
        <v>3025</v>
      </c>
      <c r="C3027" s="3" t="s">
        <v>7135</v>
      </c>
      <c r="D3027" s="12">
        <v>2500</v>
      </c>
      <c r="E3027" s="13">
        <v>7555</v>
      </c>
      <c r="F3027" s="11" t="s">
        <v>8218</v>
      </c>
      <c r="G3027" s="11" t="s">
        <v>8224</v>
      </c>
      <c r="H3027" s="11" t="s">
        <v>8246</v>
      </c>
      <c r="I3027" s="11">
        <v>1401465600</v>
      </c>
      <c r="J3027" s="11">
        <v>1399032813</v>
      </c>
      <c r="K3027" s="11" t="b">
        <v>0</v>
      </c>
      <c r="L3027" s="11">
        <v>145</v>
      </c>
      <c r="M3027" s="11" t="b">
        <v>1</v>
      </c>
      <c r="N3027" s="11" t="s">
        <v>8301</v>
      </c>
      <c r="O3027" s="14">
        <f t="shared" si="189"/>
        <v>302</v>
      </c>
      <c r="P3027" s="11">
        <f t="shared" si="188"/>
        <v>52.1</v>
      </c>
      <c r="Q3027" s="16" t="s">
        <v>8315</v>
      </c>
      <c r="R3027" s="11" t="s">
        <v>8355</v>
      </c>
      <c r="S3027" s="21">
        <f t="shared" si="190"/>
        <v>41761.509409722225</v>
      </c>
      <c r="T3027" s="21">
        <f t="shared" si="191"/>
        <v>41789.666666666664</v>
      </c>
    </row>
    <row r="3028" spans="1:20" ht="49" hidden="1" x14ac:dyDescent="0.25">
      <c r="A3028">
        <v>3026</v>
      </c>
      <c r="B3028" s="9" t="s">
        <v>3026</v>
      </c>
      <c r="C3028" s="3" t="s">
        <v>7136</v>
      </c>
      <c r="D3028" s="12">
        <v>900</v>
      </c>
      <c r="E3028" s="13">
        <v>1290</v>
      </c>
      <c r="F3028" s="11" t="s">
        <v>8218</v>
      </c>
      <c r="G3028" s="11" t="s">
        <v>8224</v>
      </c>
      <c r="H3028" s="11" t="s">
        <v>8246</v>
      </c>
      <c r="I3028" s="11">
        <v>1488538892</v>
      </c>
      <c r="J3028" s="11">
        <v>1487329292</v>
      </c>
      <c r="K3028" s="11" t="b">
        <v>0</v>
      </c>
      <c r="L3028" s="11">
        <v>25</v>
      </c>
      <c r="M3028" s="11" t="b">
        <v>1</v>
      </c>
      <c r="N3028" s="11" t="s">
        <v>8301</v>
      </c>
      <c r="O3028" s="14">
        <f t="shared" si="189"/>
        <v>143</v>
      </c>
      <c r="P3028" s="11">
        <f t="shared" si="188"/>
        <v>51.6</v>
      </c>
      <c r="Q3028" s="16" t="s">
        <v>8315</v>
      </c>
      <c r="R3028" s="11" t="s">
        <v>8355</v>
      </c>
      <c r="S3028" s="21">
        <f t="shared" si="190"/>
        <v>42783.459398148145</v>
      </c>
      <c r="T3028" s="21">
        <f t="shared" si="191"/>
        <v>42797.459398148145</v>
      </c>
    </row>
    <row r="3029" spans="1:20" ht="33" hidden="1" x14ac:dyDescent="0.25">
      <c r="A3029">
        <v>3027</v>
      </c>
      <c r="B3029" s="9" t="s">
        <v>3027</v>
      </c>
      <c r="C3029" s="3" t="s">
        <v>7137</v>
      </c>
      <c r="D3029" s="12">
        <v>40000</v>
      </c>
      <c r="E3029" s="13">
        <v>52576</v>
      </c>
      <c r="F3029" s="11" t="s">
        <v>8218</v>
      </c>
      <c r="G3029" s="11" t="s">
        <v>8223</v>
      </c>
      <c r="H3029" s="11" t="s">
        <v>8245</v>
      </c>
      <c r="I3029" s="11">
        <v>1426866851</v>
      </c>
      <c r="J3029" s="11">
        <v>1424278451</v>
      </c>
      <c r="K3029" s="11" t="b">
        <v>0</v>
      </c>
      <c r="L3029" s="11">
        <v>320</v>
      </c>
      <c r="M3029" s="11" t="b">
        <v>1</v>
      </c>
      <c r="N3029" s="11" t="s">
        <v>8301</v>
      </c>
      <c r="O3029" s="14">
        <f t="shared" si="189"/>
        <v>131</v>
      </c>
      <c r="P3029" s="11">
        <f t="shared" si="188"/>
        <v>164.3</v>
      </c>
      <c r="Q3029" s="16" t="s">
        <v>8315</v>
      </c>
      <c r="R3029" s="11" t="s">
        <v>8355</v>
      </c>
      <c r="S3029" s="21">
        <f t="shared" si="190"/>
        <v>42053.704293981486</v>
      </c>
      <c r="T3029" s="21">
        <f t="shared" si="191"/>
        <v>42083.662627314814</v>
      </c>
    </row>
    <row r="3030" spans="1:20" ht="33" hidden="1" x14ac:dyDescent="0.25">
      <c r="A3030">
        <v>3028</v>
      </c>
      <c r="B3030" s="9" t="s">
        <v>3028</v>
      </c>
      <c r="C3030" s="3" t="s">
        <v>7138</v>
      </c>
      <c r="D3030" s="12">
        <v>5000</v>
      </c>
      <c r="E3030" s="13">
        <v>8401</v>
      </c>
      <c r="F3030" s="11" t="s">
        <v>8218</v>
      </c>
      <c r="G3030" s="11" t="s">
        <v>8223</v>
      </c>
      <c r="H3030" s="11" t="s">
        <v>8245</v>
      </c>
      <c r="I3030" s="11">
        <v>1471242025</v>
      </c>
      <c r="J3030" s="11">
        <v>1468650025</v>
      </c>
      <c r="K3030" s="11" t="b">
        <v>0</v>
      </c>
      <c r="L3030" s="11">
        <v>99</v>
      </c>
      <c r="M3030" s="11" t="b">
        <v>1</v>
      </c>
      <c r="N3030" s="11" t="s">
        <v>8301</v>
      </c>
      <c r="O3030" s="14">
        <f t="shared" si="189"/>
        <v>168</v>
      </c>
      <c r="P3030" s="11">
        <f t="shared" si="188"/>
        <v>84.86</v>
      </c>
      <c r="Q3030" s="16" t="s">
        <v>8315</v>
      </c>
      <c r="R3030" s="11" t="s">
        <v>8355</v>
      </c>
      <c r="S3030" s="21">
        <f t="shared" si="190"/>
        <v>42567.264178240745</v>
      </c>
      <c r="T3030" s="21">
        <f t="shared" si="191"/>
        <v>42597.264178240745</v>
      </c>
    </row>
    <row r="3031" spans="1:20" ht="49" hidden="1" x14ac:dyDescent="0.25">
      <c r="A3031">
        <v>3029</v>
      </c>
      <c r="B3031" s="9" t="s">
        <v>3029</v>
      </c>
      <c r="C3031" s="3" t="s">
        <v>7139</v>
      </c>
      <c r="D3031" s="12">
        <v>30000</v>
      </c>
      <c r="E3031" s="13">
        <v>32903</v>
      </c>
      <c r="F3031" s="11" t="s">
        <v>8218</v>
      </c>
      <c r="G3031" s="11" t="s">
        <v>8223</v>
      </c>
      <c r="H3031" s="11" t="s">
        <v>8245</v>
      </c>
      <c r="I3031" s="11">
        <v>1416285300</v>
      </c>
      <c r="J3031" s="11">
        <v>1413824447</v>
      </c>
      <c r="K3031" s="11" t="b">
        <v>0</v>
      </c>
      <c r="L3031" s="11">
        <v>348</v>
      </c>
      <c r="M3031" s="11" t="b">
        <v>1</v>
      </c>
      <c r="N3031" s="11" t="s">
        <v>8301</v>
      </c>
      <c r="O3031" s="14">
        <f t="shared" si="189"/>
        <v>110</v>
      </c>
      <c r="P3031" s="11">
        <f t="shared" si="188"/>
        <v>94.55</v>
      </c>
      <c r="Q3031" s="16" t="s">
        <v>8315</v>
      </c>
      <c r="R3031" s="11" t="s">
        <v>8355</v>
      </c>
      <c r="S3031" s="21">
        <f t="shared" si="190"/>
        <v>41932.708877314813</v>
      </c>
      <c r="T3031" s="21">
        <f t="shared" si="191"/>
        <v>41961.190972222219</v>
      </c>
    </row>
    <row r="3032" spans="1:20" ht="49" hidden="1" x14ac:dyDescent="0.25">
      <c r="A3032">
        <v>3030</v>
      </c>
      <c r="B3032" s="9" t="s">
        <v>3030</v>
      </c>
      <c r="C3032" s="3" t="s">
        <v>7140</v>
      </c>
      <c r="D3032" s="12">
        <v>1750</v>
      </c>
      <c r="E3032" s="13">
        <v>1867</v>
      </c>
      <c r="F3032" s="11" t="s">
        <v>8218</v>
      </c>
      <c r="G3032" s="11" t="s">
        <v>8223</v>
      </c>
      <c r="H3032" s="11" t="s">
        <v>8245</v>
      </c>
      <c r="I3032" s="11">
        <v>1442426171</v>
      </c>
      <c r="J3032" s="11">
        <v>1439834171</v>
      </c>
      <c r="K3032" s="11" t="b">
        <v>0</v>
      </c>
      <c r="L3032" s="11">
        <v>41</v>
      </c>
      <c r="M3032" s="11" t="b">
        <v>1</v>
      </c>
      <c r="N3032" s="11" t="s">
        <v>8301</v>
      </c>
      <c r="O3032" s="14">
        <f t="shared" si="189"/>
        <v>107</v>
      </c>
      <c r="P3032" s="11">
        <f t="shared" si="188"/>
        <v>45.54</v>
      </c>
      <c r="Q3032" s="16" t="s">
        <v>8315</v>
      </c>
      <c r="R3032" s="11" t="s">
        <v>8355</v>
      </c>
      <c r="S3032" s="21">
        <f t="shared" si="190"/>
        <v>42233.747349537036</v>
      </c>
      <c r="T3032" s="21">
        <f t="shared" si="191"/>
        <v>42263.747349537036</v>
      </c>
    </row>
    <row r="3033" spans="1:20" ht="81" hidden="1" x14ac:dyDescent="0.25">
      <c r="A3033">
        <v>3031</v>
      </c>
      <c r="B3033" s="9" t="s">
        <v>3031</v>
      </c>
      <c r="C3033" s="3" t="s">
        <v>7141</v>
      </c>
      <c r="D3033" s="12">
        <v>1500</v>
      </c>
      <c r="E3033" s="13">
        <v>1500</v>
      </c>
      <c r="F3033" s="11" t="s">
        <v>8218</v>
      </c>
      <c r="G3033" s="11" t="s">
        <v>8223</v>
      </c>
      <c r="H3033" s="11" t="s">
        <v>8245</v>
      </c>
      <c r="I3033" s="11">
        <v>1476479447</v>
      </c>
      <c r="J3033" s="11">
        <v>1471295447</v>
      </c>
      <c r="K3033" s="11" t="b">
        <v>0</v>
      </c>
      <c r="L3033" s="11">
        <v>29</v>
      </c>
      <c r="M3033" s="11" t="b">
        <v>1</v>
      </c>
      <c r="N3033" s="11" t="s">
        <v>8301</v>
      </c>
      <c r="O3033" s="14">
        <f t="shared" si="189"/>
        <v>100</v>
      </c>
      <c r="P3033" s="11">
        <f t="shared" si="188"/>
        <v>51.72</v>
      </c>
      <c r="Q3033" s="16" t="s">
        <v>8315</v>
      </c>
      <c r="R3033" s="11" t="s">
        <v>8355</v>
      </c>
      <c r="S3033" s="21">
        <f t="shared" si="190"/>
        <v>42597.882488425923</v>
      </c>
      <c r="T3033" s="21">
        <f t="shared" si="191"/>
        <v>42657.882488425923</v>
      </c>
    </row>
    <row r="3034" spans="1:20" ht="49" hidden="1" x14ac:dyDescent="0.25">
      <c r="A3034">
        <v>3032</v>
      </c>
      <c r="B3034" s="9" t="s">
        <v>3032</v>
      </c>
      <c r="C3034" s="3" t="s">
        <v>7142</v>
      </c>
      <c r="D3034" s="12">
        <v>1000</v>
      </c>
      <c r="E3034" s="13">
        <v>1272</v>
      </c>
      <c r="F3034" s="11" t="s">
        <v>8218</v>
      </c>
      <c r="G3034" s="11" t="s">
        <v>8223</v>
      </c>
      <c r="H3034" s="11" t="s">
        <v>8245</v>
      </c>
      <c r="I3034" s="11">
        <v>1441933459</v>
      </c>
      <c r="J3034" s="11">
        <v>1439341459</v>
      </c>
      <c r="K3034" s="11" t="b">
        <v>0</v>
      </c>
      <c r="L3034" s="11">
        <v>25</v>
      </c>
      <c r="M3034" s="11" t="b">
        <v>1</v>
      </c>
      <c r="N3034" s="11" t="s">
        <v>8301</v>
      </c>
      <c r="O3034" s="14">
        <f t="shared" si="189"/>
        <v>127</v>
      </c>
      <c r="P3034" s="11">
        <f t="shared" si="188"/>
        <v>50.88</v>
      </c>
      <c r="Q3034" s="16" t="s">
        <v>8315</v>
      </c>
      <c r="R3034" s="11" t="s">
        <v>8355</v>
      </c>
      <c r="S3034" s="21">
        <f t="shared" si="190"/>
        <v>42228.044664351852</v>
      </c>
      <c r="T3034" s="21">
        <f t="shared" si="191"/>
        <v>42258.044664351852</v>
      </c>
    </row>
    <row r="3035" spans="1:20" ht="49" hidden="1" x14ac:dyDescent="0.25">
      <c r="A3035">
        <v>3033</v>
      </c>
      <c r="B3035" s="9" t="s">
        <v>3033</v>
      </c>
      <c r="C3035" s="3" t="s">
        <v>7143</v>
      </c>
      <c r="D3035" s="12">
        <v>3000</v>
      </c>
      <c r="E3035" s="13">
        <v>4396</v>
      </c>
      <c r="F3035" s="11" t="s">
        <v>8218</v>
      </c>
      <c r="G3035" s="11" t="s">
        <v>8223</v>
      </c>
      <c r="H3035" s="11" t="s">
        <v>8245</v>
      </c>
      <c r="I3035" s="11">
        <v>1471487925</v>
      </c>
      <c r="J3035" s="11">
        <v>1468895925</v>
      </c>
      <c r="K3035" s="11" t="b">
        <v>0</v>
      </c>
      <c r="L3035" s="11">
        <v>23</v>
      </c>
      <c r="M3035" s="11" t="b">
        <v>1</v>
      </c>
      <c r="N3035" s="11" t="s">
        <v>8301</v>
      </c>
      <c r="O3035" s="14">
        <f t="shared" si="189"/>
        <v>147</v>
      </c>
      <c r="P3035" s="11">
        <f t="shared" si="188"/>
        <v>191.13</v>
      </c>
      <c r="Q3035" s="16" t="s">
        <v>8315</v>
      </c>
      <c r="R3035" s="11" t="s">
        <v>8355</v>
      </c>
      <c r="S3035" s="21">
        <f t="shared" si="190"/>
        <v>42570.110243055555</v>
      </c>
      <c r="T3035" s="21">
        <f t="shared" si="191"/>
        <v>42600.110243055555</v>
      </c>
    </row>
    <row r="3036" spans="1:20" ht="65" hidden="1" x14ac:dyDescent="0.25">
      <c r="A3036">
        <v>3034</v>
      </c>
      <c r="B3036" s="9" t="s">
        <v>3034</v>
      </c>
      <c r="C3036" s="3" t="s">
        <v>7144</v>
      </c>
      <c r="D3036" s="12">
        <v>100000</v>
      </c>
      <c r="E3036" s="13">
        <v>112536</v>
      </c>
      <c r="F3036" s="11" t="s">
        <v>8218</v>
      </c>
      <c r="G3036" s="11" t="s">
        <v>8223</v>
      </c>
      <c r="H3036" s="11" t="s">
        <v>8245</v>
      </c>
      <c r="I3036" s="11">
        <v>1477972740</v>
      </c>
      <c r="J3036" s="11">
        <v>1475326255</v>
      </c>
      <c r="K3036" s="11" t="b">
        <v>0</v>
      </c>
      <c r="L3036" s="11">
        <v>1260</v>
      </c>
      <c r="M3036" s="11" t="b">
        <v>1</v>
      </c>
      <c r="N3036" s="11" t="s">
        <v>8301</v>
      </c>
      <c r="O3036" s="14">
        <f t="shared" si="189"/>
        <v>113</v>
      </c>
      <c r="P3036" s="11">
        <f t="shared" si="188"/>
        <v>89.31</v>
      </c>
      <c r="Q3036" s="16" t="s">
        <v>8315</v>
      </c>
      <c r="R3036" s="11" t="s">
        <v>8355</v>
      </c>
      <c r="S3036" s="21">
        <f t="shared" si="190"/>
        <v>42644.535358796296</v>
      </c>
      <c r="T3036" s="21">
        <f t="shared" si="191"/>
        <v>42675.165972222225</v>
      </c>
    </row>
    <row r="3037" spans="1:20" ht="33" hidden="1" x14ac:dyDescent="0.25">
      <c r="A3037">
        <v>3035</v>
      </c>
      <c r="B3037" s="9" t="s">
        <v>3035</v>
      </c>
      <c r="C3037" s="3" t="s">
        <v>7145</v>
      </c>
      <c r="D3037" s="12">
        <v>25000</v>
      </c>
      <c r="E3037" s="13">
        <v>27196.71</v>
      </c>
      <c r="F3037" s="11" t="s">
        <v>8218</v>
      </c>
      <c r="G3037" s="11" t="s">
        <v>8223</v>
      </c>
      <c r="H3037" s="11" t="s">
        <v>8245</v>
      </c>
      <c r="I3037" s="11">
        <v>1367674009</v>
      </c>
      <c r="J3037" s="11">
        <v>1365082009</v>
      </c>
      <c r="K3037" s="11" t="b">
        <v>0</v>
      </c>
      <c r="L3037" s="11">
        <v>307</v>
      </c>
      <c r="M3037" s="11" t="b">
        <v>1</v>
      </c>
      <c r="N3037" s="11" t="s">
        <v>8301</v>
      </c>
      <c r="O3037" s="14">
        <f t="shared" si="189"/>
        <v>109</v>
      </c>
      <c r="P3037" s="11">
        <f t="shared" ref="P3037:P3100" si="192">IFERROR(ROUND(E3037/L3037,2),0)</f>
        <v>88.59</v>
      </c>
      <c r="Q3037" s="16" t="s">
        <v>8315</v>
      </c>
      <c r="R3037" s="11" t="s">
        <v>8355</v>
      </c>
      <c r="S3037" s="21">
        <f t="shared" si="190"/>
        <v>41368.560289351852</v>
      </c>
      <c r="T3037" s="21">
        <f t="shared" si="191"/>
        <v>41398.560289351852</v>
      </c>
    </row>
    <row r="3038" spans="1:20" ht="49" hidden="1" x14ac:dyDescent="0.25">
      <c r="A3038">
        <v>3036</v>
      </c>
      <c r="B3038" s="9" t="s">
        <v>3036</v>
      </c>
      <c r="C3038" s="3" t="s">
        <v>7146</v>
      </c>
      <c r="D3038" s="12">
        <v>25000</v>
      </c>
      <c r="E3038" s="13">
        <v>31683</v>
      </c>
      <c r="F3038" s="11" t="s">
        <v>8218</v>
      </c>
      <c r="G3038" s="11" t="s">
        <v>8223</v>
      </c>
      <c r="H3038" s="11" t="s">
        <v>8245</v>
      </c>
      <c r="I3038" s="11">
        <v>1376654340</v>
      </c>
      <c r="J3038" s="11">
        <v>1373568644</v>
      </c>
      <c r="K3038" s="11" t="b">
        <v>0</v>
      </c>
      <c r="L3038" s="11">
        <v>329</v>
      </c>
      <c r="M3038" s="11" t="b">
        <v>1</v>
      </c>
      <c r="N3038" s="11" t="s">
        <v>8301</v>
      </c>
      <c r="O3038" s="14">
        <f t="shared" si="189"/>
        <v>127</v>
      </c>
      <c r="P3038" s="11">
        <f t="shared" si="192"/>
        <v>96.3</v>
      </c>
      <c r="Q3038" s="16" t="s">
        <v>8315</v>
      </c>
      <c r="R3038" s="11" t="s">
        <v>8355</v>
      </c>
      <c r="S3038" s="21">
        <f t="shared" si="190"/>
        <v>41466.785231481481</v>
      </c>
      <c r="T3038" s="21">
        <f t="shared" si="191"/>
        <v>41502.499305555553</v>
      </c>
    </row>
    <row r="3039" spans="1:20" ht="65" hidden="1" x14ac:dyDescent="0.25">
      <c r="A3039">
        <v>3037</v>
      </c>
      <c r="B3039" s="9" t="s">
        <v>3037</v>
      </c>
      <c r="C3039" s="3" t="s">
        <v>7147</v>
      </c>
      <c r="D3039" s="12">
        <v>500</v>
      </c>
      <c r="E3039" s="13">
        <v>1066</v>
      </c>
      <c r="F3039" s="11" t="s">
        <v>8218</v>
      </c>
      <c r="G3039" s="11" t="s">
        <v>8223</v>
      </c>
      <c r="H3039" s="11" t="s">
        <v>8245</v>
      </c>
      <c r="I3039" s="11">
        <v>1285995540</v>
      </c>
      <c r="J3039" s="11">
        <v>1279574773</v>
      </c>
      <c r="K3039" s="11" t="b">
        <v>0</v>
      </c>
      <c r="L3039" s="11">
        <v>32</v>
      </c>
      <c r="M3039" s="11" t="b">
        <v>1</v>
      </c>
      <c r="N3039" s="11" t="s">
        <v>8301</v>
      </c>
      <c r="O3039" s="14">
        <f t="shared" si="189"/>
        <v>213</v>
      </c>
      <c r="P3039" s="11">
        <f t="shared" si="192"/>
        <v>33.31</v>
      </c>
      <c r="Q3039" s="16" t="s">
        <v>8315</v>
      </c>
      <c r="R3039" s="11" t="s">
        <v>8355</v>
      </c>
      <c r="S3039" s="21">
        <f t="shared" si="190"/>
        <v>40378.893206018518</v>
      </c>
      <c r="T3039" s="21">
        <f t="shared" si="191"/>
        <v>40453.207638888889</v>
      </c>
    </row>
    <row r="3040" spans="1:20" ht="49" hidden="1" x14ac:dyDescent="0.25">
      <c r="A3040">
        <v>3038</v>
      </c>
      <c r="B3040" s="9" t="s">
        <v>3038</v>
      </c>
      <c r="C3040" s="3" t="s">
        <v>7148</v>
      </c>
      <c r="D3040" s="12">
        <v>1000</v>
      </c>
      <c r="E3040" s="13">
        <v>1005</v>
      </c>
      <c r="F3040" s="11" t="s">
        <v>8218</v>
      </c>
      <c r="G3040" s="11" t="s">
        <v>8223</v>
      </c>
      <c r="H3040" s="11" t="s">
        <v>8245</v>
      </c>
      <c r="I3040" s="11">
        <v>1457071397</v>
      </c>
      <c r="J3040" s="11">
        <v>1451887397</v>
      </c>
      <c r="K3040" s="11" t="b">
        <v>0</v>
      </c>
      <c r="L3040" s="11">
        <v>27</v>
      </c>
      <c r="M3040" s="11" t="b">
        <v>1</v>
      </c>
      <c r="N3040" s="11" t="s">
        <v>8301</v>
      </c>
      <c r="O3040" s="14">
        <f t="shared" si="189"/>
        <v>101</v>
      </c>
      <c r="P3040" s="11">
        <f t="shared" si="192"/>
        <v>37.22</v>
      </c>
      <c r="Q3040" s="16" t="s">
        <v>8315</v>
      </c>
      <c r="R3040" s="11" t="s">
        <v>8355</v>
      </c>
      <c r="S3040" s="21">
        <f t="shared" si="190"/>
        <v>42373.252280092594</v>
      </c>
      <c r="T3040" s="21">
        <f t="shared" si="191"/>
        <v>42433.252280092594</v>
      </c>
    </row>
    <row r="3041" spans="1:20" ht="49" hidden="1" x14ac:dyDescent="0.25">
      <c r="A3041">
        <v>3039</v>
      </c>
      <c r="B3041" s="9" t="s">
        <v>3039</v>
      </c>
      <c r="C3041" s="3" t="s">
        <v>7149</v>
      </c>
      <c r="D3041" s="12">
        <v>20000</v>
      </c>
      <c r="E3041" s="13">
        <v>21742.78</v>
      </c>
      <c r="F3041" s="11" t="s">
        <v>8218</v>
      </c>
      <c r="G3041" s="11" t="s">
        <v>8223</v>
      </c>
      <c r="H3041" s="11" t="s">
        <v>8245</v>
      </c>
      <c r="I3041" s="11">
        <v>1388303940</v>
      </c>
      <c r="J3041" s="11">
        <v>1386011038</v>
      </c>
      <c r="K3041" s="11" t="b">
        <v>0</v>
      </c>
      <c r="L3041" s="11">
        <v>236</v>
      </c>
      <c r="M3041" s="11" t="b">
        <v>1</v>
      </c>
      <c r="N3041" s="11" t="s">
        <v>8301</v>
      </c>
      <c r="O3041" s="14">
        <f t="shared" si="189"/>
        <v>109</v>
      </c>
      <c r="P3041" s="11">
        <f t="shared" si="192"/>
        <v>92.13</v>
      </c>
      <c r="Q3041" s="16" t="s">
        <v>8315</v>
      </c>
      <c r="R3041" s="11" t="s">
        <v>8355</v>
      </c>
      <c r="S3041" s="21">
        <f t="shared" si="190"/>
        <v>41610.794421296298</v>
      </c>
      <c r="T3041" s="21">
        <f t="shared" si="191"/>
        <v>41637.332638888889</v>
      </c>
    </row>
    <row r="3042" spans="1:20" ht="49" hidden="1" x14ac:dyDescent="0.25">
      <c r="A3042">
        <v>3040</v>
      </c>
      <c r="B3042" s="9" t="s">
        <v>3040</v>
      </c>
      <c r="C3042" s="3" t="s">
        <v>7150</v>
      </c>
      <c r="D3042" s="12">
        <v>3000</v>
      </c>
      <c r="E3042" s="13">
        <v>3225</v>
      </c>
      <c r="F3042" s="11" t="s">
        <v>8218</v>
      </c>
      <c r="G3042" s="11" t="s">
        <v>8223</v>
      </c>
      <c r="H3042" s="11" t="s">
        <v>8245</v>
      </c>
      <c r="I3042" s="11">
        <v>1435359600</v>
      </c>
      <c r="J3042" s="11">
        <v>1434999621</v>
      </c>
      <c r="K3042" s="11" t="b">
        <v>0</v>
      </c>
      <c r="L3042" s="11">
        <v>42</v>
      </c>
      <c r="M3042" s="11" t="b">
        <v>1</v>
      </c>
      <c r="N3042" s="11" t="s">
        <v>8301</v>
      </c>
      <c r="O3042" s="14">
        <f t="shared" si="189"/>
        <v>108</v>
      </c>
      <c r="P3042" s="11">
        <f t="shared" si="192"/>
        <v>76.790000000000006</v>
      </c>
      <c r="Q3042" s="16" t="s">
        <v>8315</v>
      </c>
      <c r="R3042" s="11" t="s">
        <v>8355</v>
      </c>
      <c r="S3042" s="21">
        <f t="shared" si="190"/>
        <v>42177.791909722218</v>
      </c>
      <c r="T3042" s="21">
        <f t="shared" si="191"/>
        <v>42181.958333333328</v>
      </c>
    </row>
    <row r="3043" spans="1:20" ht="33" hidden="1" x14ac:dyDescent="0.25">
      <c r="A3043">
        <v>3041</v>
      </c>
      <c r="B3043" s="9" t="s">
        <v>3041</v>
      </c>
      <c r="C3043" s="3" t="s">
        <v>7151</v>
      </c>
      <c r="D3043" s="12">
        <v>8300</v>
      </c>
      <c r="E3043" s="13">
        <v>9170</v>
      </c>
      <c r="F3043" s="11" t="s">
        <v>8218</v>
      </c>
      <c r="G3043" s="11" t="s">
        <v>8223</v>
      </c>
      <c r="H3043" s="11" t="s">
        <v>8245</v>
      </c>
      <c r="I3043" s="11">
        <v>1453323048</v>
      </c>
      <c r="J3043" s="11">
        <v>1450731048</v>
      </c>
      <c r="K3043" s="11" t="b">
        <v>0</v>
      </c>
      <c r="L3043" s="11">
        <v>95</v>
      </c>
      <c r="M3043" s="11" t="b">
        <v>1</v>
      </c>
      <c r="N3043" s="11" t="s">
        <v>8301</v>
      </c>
      <c r="O3043" s="14">
        <f t="shared" si="189"/>
        <v>110</v>
      </c>
      <c r="P3043" s="11">
        <f t="shared" si="192"/>
        <v>96.53</v>
      </c>
      <c r="Q3043" s="16" t="s">
        <v>8315</v>
      </c>
      <c r="R3043" s="11" t="s">
        <v>8355</v>
      </c>
      <c r="S3043" s="21">
        <f t="shared" si="190"/>
        <v>42359.868611111116</v>
      </c>
      <c r="T3043" s="21">
        <f t="shared" si="191"/>
        <v>42389.868611111116</v>
      </c>
    </row>
    <row r="3044" spans="1:20" ht="49" hidden="1" x14ac:dyDescent="0.25">
      <c r="A3044">
        <v>3042</v>
      </c>
      <c r="B3044" s="9" t="s">
        <v>3042</v>
      </c>
      <c r="C3044" s="3" t="s">
        <v>7152</v>
      </c>
      <c r="D3044" s="12">
        <v>1500</v>
      </c>
      <c r="E3044" s="13">
        <v>1920</v>
      </c>
      <c r="F3044" s="11" t="s">
        <v>8218</v>
      </c>
      <c r="G3044" s="11" t="s">
        <v>8224</v>
      </c>
      <c r="H3044" s="11" t="s">
        <v>8246</v>
      </c>
      <c r="I3044" s="11">
        <v>1444149047</v>
      </c>
      <c r="J3044" s="11">
        <v>1441557047</v>
      </c>
      <c r="K3044" s="11" t="b">
        <v>0</v>
      </c>
      <c r="L3044" s="11">
        <v>37</v>
      </c>
      <c r="M3044" s="11" t="b">
        <v>1</v>
      </c>
      <c r="N3044" s="11" t="s">
        <v>8301</v>
      </c>
      <c r="O3044" s="14">
        <f t="shared" si="189"/>
        <v>128</v>
      </c>
      <c r="P3044" s="11">
        <f t="shared" si="192"/>
        <v>51.89</v>
      </c>
      <c r="Q3044" s="16" t="s">
        <v>8315</v>
      </c>
      <c r="R3044" s="11" t="s">
        <v>8355</v>
      </c>
      <c r="S3044" s="21">
        <f t="shared" si="190"/>
        <v>42253.688043981485</v>
      </c>
      <c r="T3044" s="21">
        <f t="shared" si="191"/>
        <v>42283.688043981485</v>
      </c>
    </row>
    <row r="3045" spans="1:20" ht="49" hidden="1" x14ac:dyDescent="0.25">
      <c r="A3045">
        <v>3043</v>
      </c>
      <c r="B3045" s="9" t="s">
        <v>3043</v>
      </c>
      <c r="C3045" s="3" t="s">
        <v>7153</v>
      </c>
      <c r="D3045" s="12">
        <v>15000</v>
      </c>
      <c r="E3045" s="13">
        <v>16501</v>
      </c>
      <c r="F3045" s="11" t="s">
        <v>8218</v>
      </c>
      <c r="G3045" s="11" t="s">
        <v>8228</v>
      </c>
      <c r="H3045" s="11" t="s">
        <v>8250</v>
      </c>
      <c r="I3045" s="11">
        <v>1429152600</v>
      </c>
      <c r="J3045" s="11">
        <v>1426815699</v>
      </c>
      <c r="K3045" s="11" t="b">
        <v>0</v>
      </c>
      <c r="L3045" s="11">
        <v>128</v>
      </c>
      <c r="M3045" s="11" t="b">
        <v>1</v>
      </c>
      <c r="N3045" s="11" t="s">
        <v>8301</v>
      </c>
      <c r="O3045" s="14">
        <f t="shared" si="189"/>
        <v>110</v>
      </c>
      <c r="P3045" s="11">
        <f t="shared" si="192"/>
        <v>128.91</v>
      </c>
      <c r="Q3045" s="16" t="s">
        <v>8315</v>
      </c>
      <c r="R3045" s="11" t="s">
        <v>8355</v>
      </c>
      <c r="S3045" s="21">
        <f t="shared" si="190"/>
        <v>42083.070590277777</v>
      </c>
      <c r="T3045" s="21">
        <f t="shared" si="191"/>
        <v>42110.118055555555</v>
      </c>
    </row>
    <row r="3046" spans="1:20" ht="49" hidden="1" x14ac:dyDescent="0.25">
      <c r="A3046">
        <v>3044</v>
      </c>
      <c r="B3046" s="9" t="s">
        <v>3044</v>
      </c>
      <c r="C3046" s="3" t="s">
        <v>7154</v>
      </c>
      <c r="D3046" s="12">
        <v>12000</v>
      </c>
      <c r="E3046" s="13">
        <v>13121</v>
      </c>
      <c r="F3046" s="11" t="s">
        <v>8218</v>
      </c>
      <c r="G3046" s="11" t="s">
        <v>8223</v>
      </c>
      <c r="H3046" s="11" t="s">
        <v>8245</v>
      </c>
      <c r="I3046" s="11">
        <v>1454433998</v>
      </c>
      <c r="J3046" s="11">
        <v>1453137998</v>
      </c>
      <c r="K3046" s="11" t="b">
        <v>0</v>
      </c>
      <c r="L3046" s="11">
        <v>156</v>
      </c>
      <c r="M3046" s="11" t="b">
        <v>1</v>
      </c>
      <c r="N3046" s="11" t="s">
        <v>8301</v>
      </c>
      <c r="O3046" s="14">
        <f t="shared" si="189"/>
        <v>109</v>
      </c>
      <c r="P3046" s="11">
        <f t="shared" si="192"/>
        <v>84.11</v>
      </c>
      <c r="Q3046" s="16" t="s">
        <v>8315</v>
      </c>
      <c r="R3046" s="11" t="s">
        <v>8355</v>
      </c>
      <c r="S3046" s="21">
        <f t="shared" si="190"/>
        <v>42387.7268287037</v>
      </c>
      <c r="T3046" s="21">
        <f t="shared" si="191"/>
        <v>42402.7268287037</v>
      </c>
    </row>
    <row r="3047" spans="1:20" ht="49" hidden="1" x14ac:dyDescent="0.25">
      <c r="A3047">
        <v>3045</v>
      </c>
      <c r="B3047" s="9" t="s">
        <v>3045</v>
      </c>
      <c r="C3047" s="3" t="s">
        <v>7155</v>
      </c>
      <c r="D3047" s="12">
        <v>4000</v>
      </c>
      <c r="E3047" s="13">
        <v>5308.26</v>
      </c>
      <c r="F3047" s="11" t="s">
        <v>8218</v>
      </c>
      <c r="G3047" s="11" t="s">
        <v>8223</v>
      </c>
      <c r="H3047" s="11" t="s">
        <v>8245</v>
      </c>
      <c r="I3047" s="11">
        <v>1408679055</v>
      </c>
      <c r="J3047" s="11">
        <v>1406087055</v>
      </c>
      <c r="K3047" s="11" t="b">
        <v>0</v>
      </c>
      <c r="L3047" s="11">
        <v>64</v>
      </c>
      <c r="M3047" s="11" t="b">
        <v>1</v>
      </c>
      <c r="N3047" s="11" t="s">
        <v>8301</v>
      </c>
      <c r="O3047" s="14">
        <f t="shared" si="189"/>
        <v>133</v>
      </c>
      <c r="P3047" s="11">
        <f t="shared" si="192"/>
        <v>82.94</v>
      </c>
      <c r="Q3047" s="16" t="s">
        <v>8315</v>
      </c>
      <c r="R3047" s="11" t="s">
        <v>8355</v>
      </c>
      <c r="S3047" s="21">
        <f t="shared" si="190"/>
        <v>41843.155729166669</v>
      </c>
      <c r="T3047" s="21">
        <f t="shared" si="191"/>
        <v>41873.155729166669</v>
      </c>
    </row>
    <row r="3048" spans="1:20" ht="49" hidden="1" x14ac:dyDescent="0.25">
      <c r="A3048">
        <v>3046</v>
      </c>
      <c r="B3048" s="9" t="s">
        <v>3046</v>
      </c>
      <c r="C3048" s="3" t="s">
        <v>7156</v>
      </c>
      <c r="D3048" s="12">
        <v>7900</v>
      </c>
      <c r="E3048" s="13">
        <v>15077</v>
      </c>
      <c r="F3048" s="11" t="s">
        <v>8218</v>
      </c>
      <c r="G3048" s="11" t="s">
        <v>8223</v>
      </c>
      <c r="H3048" s="11" t="s">
        <v>8245</v>
      </c>
      <c r="I3048" s="11">
        <v>1410324720</v>
      </c>
      <c r="J3048" s="11">
        <v>1407784586</v>
      </c>
      <c r="K3048" s="11" t="b">
        <v>0</v>
      </c>
      <c r="L3048" s="11">
        <v>58</v>
      </c>
      <c r="M3048" s="11" t="b">
        <v>1</v>
      </c>
      <c r="N3048" s="11" t="s">
        <v>8301</v>
      </c>
      <c r="O3048" s="14">
        <f t="shared" si="189"/>
        <v>191</v>
      </c>
      <c r="P3048" s="11">
        <f t="shared" si="192"/>
        <v>259.95</v>
      </c>
      <c r="Q3048" s="16" t="s">
        <v>8315</v>
      </c>
      <c r="R3048" s="11" t="s">
        <v>8355</v>
      </c>
      <c r="S3048" s="21">
        <f t="shared" si="190"/>
        <v>41862.803078703706</v>
      </c>
      <c r="T3048" s="21">
        <f t="shared" si="191"/>
        <v>41892.202777777777</v>
      </c>
    </row>
    <row r="3049" spans="1:20" ht="49" hidden="1" x14ac:dyDescent="0.25">
      <c r="A3049">
        <v>3047</v>
      </c>
      <c r="B3049" s="9" t="s">
        <v>3047</v>
      </c>
      <c r="C3049" s="3" t="s">
        <v>7157</v>
      </c>
      <c r="D3049" s="12">
        <v>500</v>
      </c>
      <c r="E3049" s="13">
        <v>745</v>
      </c>
      <c r="F3049" s="11" t="s">
        <v>8218</v>
      </c>
      <c r="G3049" s="11" t="s">
        <v>8223</v>
      </c>
      <c r="H3049" s="11" t="s">
        <v>8245</v>
      </c>
      <c r="I3049" s="11">
        <v>1461762960</v>
      </c>
      <c r="J3049" s="11">
        <v>1457999054</v>
      </c>
      <c r="K3049" s="11" t="b">
        <v>0</v>
      </c>
      <c r="L3049" s="11">
        <v>20</v>
      </c>
      <c r="M3049" s="11" t="b">
        <v>1</v>
      </c>
      <c r="N3049" s="11" t="s">
        <v>8301</v>
      </c>
      <c r="O3049" s="14">
        <f t="shared" si="189"/>
        <v>149</v>
      </c>
      <c r="P3049" s="11">
        <f t="shared" si="192"/>
        <v>37.25</v>
      </c>
      <c r="Q3049" s="16" t="s">
        <v>8315</v>
      </c>
      <c r="R3049" s="11" t="s">
        <v>8355</v>
      </c>
      <c r="S3049" s="21">
        <f t="shared" si="190"/>
        <v>42443.989050925928</v>
      </c>
      <c r="T3049" s="21">
        <f t="shared" si="191"/>
        <v>42487.552777777775</v>
      </c>
    </row>
    <row r="3050" spans="1:20" ht="49" hidden="1" x14ac:dyDescent="0.25">
      <c r="A3050">
        <v>3048</v>
      </c>
      <c r="B3050" s="9" t="s">
        <v>3048</v>
      </c>
      <c r="C3050" s="3" t="s">
        <v>7158</v>
      </c>
      <c r="D3050" s="12">
        <v>5000</v>
      </c>
      <c r="E3050" s="13">
        <v>8320</v>
      </c>
      <c r="F3050" s="11" t="s">
        <v>8218</v>
      </c>
      <c r="G3050" s="11" t="s">
        <v>8223</v>
      </c>
      <c r="H3050" s="11" t="s">
        <v>8245</v>
      </c>
      <c r="I3050" s="11">
        <v>1420060920</v>
      </c>
      <c r="J3050" s="11">
        <v>1417556262</v>
      </c>
      <c r="K3050" s="11" t="b">
        <v>0</v>
      </c>
      <c r="L3050" s="11">
        <v>47</v>
      </c>
      <c r="M3050" s="11" t="b">
        <v>1</v>
      </c>
      <c r="N3050" s="11" t="s">
        <v>8301</v>
      </c>
      <c r="O3050" s="14">
        <f t="shared" si="189"/>
        <v>166</v>
      </c>
      <c r="P3050" s="11">
        <f t="shared" si="192"/>
        <v>177.02</v>
      </c>
      <c r="Q3050" s="16" t="s">
        <v>8315</v>
      </c>
      <c r="R3050" s="11" t="s">
        <v>8355</v>
      </c>
      <c r="S3050" s="21">
        <f t="shared" si="190"/>
        <v>41975.901180555549</v>
      </c>
      <c r="T3050" s="21">
        <f t="shared" si="191"/>
        <v>42004.890277777777</v>
      </c>
    </row>
    <row r="3051" spans="1:20" ht="49" hidden="1" x14ac:dyDescent="0.25">
      <c r="A3051">
        <v>3049</v>
      </c>
      <c r="B3051" s="9" t="s">
        <v>3049</v>
      </c>
      <c r="C3051" s="3" t="s">
        <v>7159</v>
      </c>
      <c r="D3051" s="12">
        <v>3750</v>
      </c>
      <c r="E3051" s="13">
        <v>4000</v>
      </c>
      <c r="F3051" s="11" t="s">
        <v>8218</v>
      </c>
      <c r="G3051" s="11" t="s">
        <v>8223</v>
      </c>
      <c r="H3051" s="11" t="s">
        <v>8245</v>
      </c>
      <c r="I3051" s="11">
        <v>1434241255</v>
      </c>
      <c r="J3051" s="11">
        <v>1431649255</v>
      </c>
      <c r="K3051" s="11" t="b">
        <v>0</v>
      </c>
      <c r="L3051" s="11">
        <v>54</v>
      </c>
      <c r="M3051" s="11" t="b">
        <v>1</v>
      </c>
      <c r="N3051" s="11" t="s">
        <v>8301</v>
      </c>
      <c r="O3051" s="14">
        <f t="shared" si="189"/>
        <v>107</v>
      </c>
      <c r="P3051" s="11">
        <f t="shared" si="192"/>
        <v>74.069999999999993</v>
      </c>
      <c r="Q3051" s="16" t="s">
        <v>8315</v>
      </c>
      <c r="R3051" s="11" t="s">
        <v>8355</v>
      </c>
      <c r="S3051" s="21">
        <f t="shared" si="190"/>
        <v>42139.014525462961</v>
      </c>
      <c r="T3051" s="21">
        <f t="shared" si="191"/>
        <v>42169.014525462961</v>
      </c>
    </row>
    <row r="3052" spans="1:20" ht="33" hidden="1" x14ac:dyDescent="0.25">
      <c r="A3052">
        <v>3050</v>
      </c>
      <c r="B3052" s="9" t="s">
        <v>3050</v>
      </c>
      <c r="C3052" s="3" t="s">
        <v>7160</v>
      </c>
      <c r="D3052" s="12">
        <v>600</v>
      </c>
      <c r="E3052" s="13">
        <v>636</v>
      </c>
      <c r="F3052" s="11" t="s">
        <v>8218</v>
      </c>
      <c r="G3052" s="11" t="s">
        <v>8223</v>
      </c>
      <c r="H3052" s="11" t="s">
        <v>8245</v>
      </c>
      <c r="I3052" s="11">
        <v>1462420960</v>
      </c>
      <c r="J3052" s="11">
        <v>1459828960</v>
      </c>
      <c r="K3052" s="11" t="b">
        <v>0</v>
      </c>
      <c r="L3052" s="11">
        <v>9</v>
      </c>
      <c r="M3052" s="11" t="b">
        <v>1</v>
      </c>
      <c r="N3052" s="11" t="s">
        <v>8301</v>
      </c>
      <c r="O3052" s="14">
        <f t="shared" si="189"/>
        <v>106</v>
      </c>
      <c r="P3052" s="11">
        <f t="shared" si="192"/>
        <v>70.67</v>
      </c>
      <c r="Q3052" s="16" t="s">
        <v>8315</v>
      </c>
      <c r="R3052" s="11" t="s">
        <v>8355</v>
      </c>
      <c r="S3052" s="21">
        <f t="shared" si="190"/>
        <v>42465.16851851852</v>
      </c>
      <c r="T3052" s="21">
        <f t="shared" si="191"/>
        <v>42495.16851851852</v>
      </c>
    </row>
    <row r="3053" spans="1:20" ht="49" hidden="1" x14ac:dyDescent="0.25">
      <c r="A3053">
        <v>3051</v>
      </c>
      <c r="B3053" s="9" t="s">
        <v>3051</v>
      </c>
      <c r="C3053" s="3" t="s">
        <v>7161</v>
      </c>
      <c r="D3053" s="12">
        <v>3500</v>
      </c>
      <c r="E3053" s="13">
        <v>827</v>
      </c>
      <c r="F3053" s="11" t="s">
        <v>8220</v>
      </c>
      <c r="G3053" s="11" t="s">
        <v>8224</v>
      </c>
      <c r="H3053" s="11" t="s">
        <v>8246</v>
      </c>
      <c r="I3053" s="11">
        <v>1486547945</v>
      </c>
      <c r="J3053" s="11">
        <v>1483955945</v>
      </c>
      <c r="K3053" s="11" t="b">
        <v>1</v>
      </c>
      <c r="L3053" s="11">
        <v>35</v>
      </c>
      <c r="M3053" s="11" t="b">
        <v>0</v>
      </c>
      <c r="N3053" s="11" t="s">
        <v>8301</v>
      </c>
      <c r="O3053" s="14">
        <f t="shared" si="189"/>
        <v>24</v>
      </c>
      <c r="P3053" s="11">
        <f t="shared" si="192"/>
        <v>23.63</v>
      </c>
      <c r="Q3053" s="16" t="s">
        <v>8315</v>
      </c>
      <c r="R3053" s="11" t="s">
        <v>8355</v>
      </c>
      <c r="S3053" s="21">
        <f t="shared" si="190"/>
        <v>42744.416030092587</v>
      </c>
      <c r="T3053" s="21">
        <f t="shared" si="191"/>
        <v>42774.416030092587</v>
      </c>
    </row>
    <row r="3054" spans="1:20" ht="33" hidden="1" x14ac:dyDescent="0.25">
      <c r="A3054">
        <v>3052</v>
      </c>
      <c r="B3054" s="9" t="s">
        <v>3052</v>
      </c>
      <c r="C3054" s="3" t="s">
        <v>7162</v>
      </c>
      <c r="D3054" s="12">
        <v>50000</v>
      </c>
      <c r="E3054" s="13">
        <v>75</v>
      </c>
      <c r="F3054" s="11" t="s">
        <v>8220</v>
      </c>
      <c r="G3054" s="11" t="s">
        <v>8223</v>
      </c>
      <c r="H3054" s="11" t="s">
        <v>8245</v>
      </c>
      <c r="I3054" s="11">
        <v>1432828740</v>
      </c>
      <c r="J3054" s="11">
        <v>1430237094</v>
      </c>
      <c r="K3054" s="11" t="b">
        <v>0</v>
      </c>
      <c r="L3054" s="11">
        <v>2</v>
      </c>
      <c r="M3054" s="11" t="b">
        <v>0</v>
      </c>
      <c r="N3054" s="11" t="s">
        <v>8301</v>
      </c>
      <c r="O3054" s="14">
        <f t="shared" si="189"/>
        <v>0</v>
      </c>
      <c r="P3054" s="11">
        <f t="shared" si="192"/>
        <v>37.5</v>
      </c>
      <c r="Q3054" s="16" t="s">
        <v>8315</v>
      </c>
      <c r="R3054" s="11" t="s">
        <v>8355</v>
      </c>
      <c r="S3054" s="21">
        <f t="shared" si="190"/>
        <v>42122.670069444444</v>
      </c>
      <c r="T3054" s="21">
        <f t="shared" si="191"/>
        <v>42152.665972222225</v>
      </c>
    </row>
    <row r="3055" spans="1:20" ht="49" hidden="1" x14ac:dyDescent="0.25">
      <c r="A3055">
        <v>3053</v>
      </c>
      <c r="B3055" s="9" t="s">
        <v>3053</v>
      </c>
      <c r="C3055" s="3" t="s">
        <v>7163</v>
      </c>
      <c r="D3055" s="12">
        <v>10000</v>
      </c>
      <c r="E3055" s="13">
        <v>40</v>
      </c>
      <c r="F3055" s="11" t="s">
        <v>8220</v>
      </c>
      <c r="G3055" s="11" t="s">
        <v>8223</v>
      </c>
      <c r="H3055" s="11" t="s">
        <v>8245</v>
      </c>
      <c r="I3055" s="11">
        <v>1412222340</v>
      </c>
      <c r="J3055" s="11">
        <v>1407781013</v>
      </c>
      <c r="K3055" s="11" t="b">
        <v>0</v>
      </c>
      <c r="L3055" s="11">
        <v>3</v>
      </c>
      <c r="M3055" s="11" t="b">
        <v>0</v>
      </c>
      <c r="N3055" s="11" t="s">
        <v>8301</v>
      </c>
      <c r="O3055" s="14">
        <f t="shared" si="189"/>
        <v>0</v>
      </c>
      <c r="P3055" s="11">
        <f t="shared" si="192"/>
        <v>13.33</v>
      </c>
      <c r="Q3055" s="16" t="s">
        <v>8315</v>
      </c>
      <c r="R3055" s="11" t="s">
        <v>8355</v>
      </c>
      <c r="S3055" s="21">
        <f t="shared" si="190"/>
        <v>41862.761724537035</v>
      </c>
      <c r="T3055" s="21">
        <f t="shared" si="191"/>
        <v>41914.165972222225</v>
      </c>
    </row>
    <row r="3056" spans="1:20" ht="49" hidden="1" x14ac:dyDescent="0.25">
      <c r="A3056">
        <v>3054</v>
      </c>
      <c r="B3056" s="9" t="s">
        <v>3054</v>
      </c>
      <c r="C3056" s="3" t="s">
        <v>7164</v>
      </c>
      <c r="D3056" s="12">
        <v>300</v>
      </c>
      <c r="E3056" s="13">
        <v>0</v>
      </c>
      <c r="F3056" s="11" t="s">
        <v>8220</v>
      </c>
      <c r="G3056" s="11" t="s">
        <v>8223</v>
      </c>
      <c r="H3056" s="11" t="s">
        <v>8245</v>
      </c>
      <c r="I3056" s="11">
        <v>1425258240</v>
      </c>
      <c r="J3056" s="11">
        <v>1422043154</v>
      </c>
      <c r="K3056" s="11" t="b">
        <v>0</v>
      </c>
      <c r="L3056" s="11">
        <v>0</v>
      </c>
      <c r="M3056" s="11" t="b">
        <v>0</v>
      </c>
      <c r="N3056" s="11" t="s">
        <v>8301</v>
      </c>
      <c r="O3056" s="14">
        <f t="shared" si="189"/>
        <v>0</v>
      </c>
      <c r="P3056" s="11">
        <f t="shared" si="192"/>
        <v>0</v>
      </c>
      <c r="Q3056" s="16" t="s">
        <v>8315</v>
      </c>
      <c r="R3056" s="11" t="s">
        <v>8355</v>
      </c>
      <c r="S3056" s="21">
        <f t="shared" si="190"/>
        <v>42027.832800925928</v>
      </c>
      <c r="T3056" s="21">
        <f t="shared" si="191"/>
        <v>42065.044444444444</v>
      </c>
    </row>
    <row r="3057" spans="1:20" ht="49" hidden="1" x14ac:dyDescent="0.25">
      <c r="A3057">
        <v>3055</v>
      </c>
      <c r="B3057" s="9" t="s">
        <v>3055</v>
      </c>
      <c r="C3057" s="3" t="s">
        <v>7165</v>
      </c>
      <c r="D3057" s="12">
        <v>20000</v>
      </c>
      <c r="E3057" s="13">
        <v>1</v>
      </c>
      <c r="F3057" s="11" t="s">
        <v>8220</v>
      </c>
      <c r="G3057" s="11" t="s">
        <v>8223</v>
      </c>
      <c r="H3057" s="11" t="s">
        <v>8245</v>
      </c>
      <c r="I3057" s="11">
        <v>1420844390</v>
      </c>
      <c r="J3057" s="11">
        <v>1415660390</v>
      </c>
      <c r="K3057" s="11" t="b">
        <v>0</v>
      </c>
      <c r="L3057" s="11">
        <v>1</v>
      </c>
      <c r="M3057" s="11" t="b">
        <v>0</v>
      </c>
      <c r="N3057" s="11" t="s">
        <v>8301</v>
      </c>
      <c r="O3057" s="14">
        <f t="shared" si="189"/>
        <v>0</v>
      </c>
      <c r="P3057" s="11">
        <f t="shared" si="192"/>
        <v>1</v>
      </c>
      <c r="Q3057" s="16" t="s">
        <v>8315</v>
      </c>
      <c r="R3057" s="11" t="s">
        <v>8355</v>
      </c>
      <c r="S3057" s="21">
        <f t="shared" si="190"/>
        <v>41953.95821759259</v>
      </c>
      <c r="T3057" s="21">
        <f t="shared" si="191"/>
        <v>42013.95821759259</v>
      </c>
    </row>
    <row r="3058" spans="1:20" ht="49" hidden="1" x14ac:dyDescent="0.25">
      <c r="A3058">
        <v>3056</v>
      </c>
      <c r="B3058" s="9" t="s">
        <v>3056</v>
      </c>
      <c r="C3058" s="3" t="s">
        <v>7166</v>
      </c>
      <c r="D3058" s="12">
        <v>25000</v>
      </c>
      <c r="E3058" s="13">
        <v>0</v>
      </c>
      <c r="F3058" s="11" t="s">
        <v>8220</v>
      </c>
      <c r="G3058" s="11" t="s">
        <v>8223</v>
      </c>
      <c r="H3058" s="11" t="s">
        <v>8245</v>
      </c>
      <c r="I3058" s="11">
        <v>1412003784</v>
      </c>
      <c r="J3058" s="11">
        <v>1406819784</v>
      </c>
      <c r="K3058" s="11" t="b">
        <v>0</v>
      </c>
      <c r="L3058" s="11">
        <v>0</v>
      </c>
      <c r="M3058" s="11" t="b">
        <v>0</v>
      </c>
      <c r="N3058" s="11" t="s">
        <v>8301</v>
      </c>
      <c r="O3058" s="14">
        <f t="shared" si="189"/>
        <v>0</v>
      </c>
      <c r="P3058" s="11">
        <f t="shared" si="192"/>
        <v>0</v>
      </c>
      <c r="Q3058" s="16" t="s">
        <v>8315</v>
      </c>
      <c r="R3058" s="11" t="s">
        <v>8355</v>
      </c>
      <c r="S3058" s="21">
        <f t="shared" si="190"/>
        <v>41851.636388888888</v>
      </c>
      <c r="T3058" s="21">
        <f t="shared" si="191"/>
        <v>41911.636388888888</v>
      </c>
    </row>
    <row r="3059" spans="1:20" ht="49" hidden="1" x14ac:dyDescent="0.25">
      <c r="A3059">
        <v>3057</v>
      </c>
      <c r="B3059" s="9" t="s">
        <v>3057</v>
      </c>
      <c r="C3059" s="3" t="s">
        <v>7167</v>
      </c>
      <c r="D3059" s="12">
        <v>50000</v>
      </c>
      <c r="E3059" s="13">
        <v>0</v>
      </c>
      <c r="F3059" s="11" t="s">
        <v>8220</v>
      </c>
      <c r="G3059" s="11" t="s">
        <v>8224</v>
      </c>
      <c r="H3059" s="11" t="s">
        <v>8246</v>
      </c>
      <c r="I3059" s="11">
        <v>1459694211</v>
      </c>
      <c r="J3059" s="11">
        <v>1457105811</v>
      </c>
      <c r="K3059" s="11" t="b">
        <v>0</v>
      </c>
      <c r="L3059" s="11">
        <v>0</v>
      </c>
      <c r="M3059" s="11" t="b">
        <v>0</v>
      </c>
      <c r="N3059" s="11" t="s">
        <v>8301</v>
      </c>
      <c r="O3059" s="14">
        <f t="shared" si="189"/>
        <v>0</v>
      </c>
      <c r="P3059" s="11">
        <f t="shared" si="192"/>
        <v>0</v>
      </c>
      <c r="Q3059" s="16" t="s">
        <v>8315</v>
      </c>
      <c r="R3059" s="11" t="s">
        <v>8355</v>
      </c>
      <c r="S3059" s="21">
        <f t="shared" si="190"/>
        <v>42433.650590277779</v>
      </c>
      <c r="T3059" s="21">
        <f t="shared" si="191"/>
        <v>42463.608923611115</v>
      </c>
    </row>
    <row r="3060" spans="1:20" ht="49" hidden="1" x14ac:dyDescent="0.25">
      <c r="A3060">
        <v>3058</v>
      </c>
      <c r="B3060" s="9" t="s">
        <v>3058</v>
      </c>
      <c r="C3060" s="3" t="s">
        <v>7168</v>
      </c>
      <c r="D3060" s="12">
        <v>18000</v>
      </c>
      <c r="E3060" s="13">
        <v>3</v>
      </c>
      <c r="F3060" s="11" t="s">
        <v>8220</v>
      </c>
      <c r="G3060" s="11" t="s">
        <v>8236</v>
      </c>
      <c r="H3060" s="11" t="s">
        <v>8248</v>
      </c>
      <c r="I3060" s="11">
        <v>1463734740</v>
      </c>
      <c r="J3060" s="11">
        <v>1459414740</v>
      </c>
      <c r="K3060" s="11" t="b">
        <v>0</v>
      </c>
      <c r="L3060" s="11">
        <v>3</v>
      </c>
      <c r="M3060" s="11" t="b">
        <v>0</v>
      </c>
      <c r="N3060" s="11" t="s">
        <v>8301</v>
      </c>
      <c r="O3060" s="14">
        <f t="shared" si="189"/>
        <v>0</v>
      </c>
      <c r="P3060" s="11">
        <f t="shared" si="192"/>
        <v>1</v>
      </c>
      <c r="Q3060" s="16" t="s">
        <v>8315</v>
      </c>
      <c r="R3060" s="11" t="s">
        <v>8355</v>
      </c>
      <c r="S3060" s="21">
        <f t="shared" si="190"/>
        <v>42460.374305555553</v>
      </c>
      <c r="T3060" s="21">
        <f t="shared" si="191"/>
        <v>42510.374305555553</v>
      </c>
    </row>
    <row r="3061" spans="1:20" ht="49" hidden="1" x14ac:dyDescent="0.25">
      <c r="A3061">
        <v>3059</v>
      </c>
      <c r="B3061" s="9" t="s">
        <v>3059</v>
      </c>
      <c r="C3061" s="3" t="s">
        <v>7169</v>
      </c>
      <c r="D3061" s="12">
        <v>15000</v>
      </c>
      <c r="E3061" s="13">
        <v>451</v>
      </c>
      <c r="F3061" s="11" t="s">
        <v>8220</v>
      </c>
      <c r="G3061" s="11" t="s">
        <v>8223</v>
      </c>
      <c r="H3061" s="11" t="s">
        <v>8245</v>
      </c>
      <c r="I3061" s="11">
        <v>1407536846</v>
      </c>
      <c r="J3061" s="11">
        <v>1404944846</v>
      </c>
      <c r="K3061" s="11" t="b">
        <v>0</v>
      </c>
      <c r="L3061" s="11">
        <v>11</v>
      </c>
      <c r="M3061" s="11" t="b">
        <v>0</v>
      </c>
      <c r="N3061" s="11" t="s">
        <v>8301</v>
      </c>
      <c r="O3061" s="14">
        <f t="shared" si="189"/>
        <v>3</v>
      </c>
      <c r="P3061" s="11">
        <f t="shared" si="192"/>
        <v>41</v>
      </c>
      <c r="Q3061" s="16" t="s">
        <v>8315</v>
      </c>
      <c r="R3061" s="11" t="s">
        <v>8355</v>
      </c>
      <c r="S3061" s="21">
        <f t="shared" si="190"/>
        <v>41829.935717592591</v>
      </c>
      <c r="T3061" s="21">
        <f t="shared" si="191"/>
        <v>41859.935717592591</v>
      </c>
    </row>
    <row r="3062" spans="1:20" ht="33" hidden="1" x14ac:dyDescent="0.25">
      <c r="A3062">
        <v>3060</v>
      </c>
      <c r="B3062" s="9" t="s">
        <v>3060</v>
      </c>
      <c r="C3062" s="3" t="s">
        <v>7170</v>
      </c>
      <c r="D3062" s="12">
        <v>220000</v>
      </c>
      <c r="E3062" s="13">
        <v>335</v>
      </c>
      <c r="F3062" s="11" t="s">
        <v>8220</v>
      </c>
      <c r="G3062" s="11" t="s">
        <v>8223</v>
      </c>
      <c r="H3062" s="11" t="s">
        <v>8245</v>
      </c>
      <c r="I3062" s="11">
        <v>1443422134</v>
      </c>
      <c r="J3062" s="11">
        <v>1440830134</v>
      </c>
      <c r="K3062" s="11" t="b">
        <v>0</v>
      </c>
      <c r="L3062" s="11">
        <v>6</v>
      </c>
      <c r="M3062" s="11" t="b">
        <v>0</v>
      </c>
      <c r="N3062" s="11" t="s">
        <v>8301</v>
      </c>
      <c r="O3062" s="14">
        <f t="shared" si="189"/>
        <v>0</v>
      </c>
      <c r="P3062" s="11">
        <f t="shared" si="192"/>
        <v>55.83</v>
      </c>
      <c r="Q3062" s="16" t="s">
        <v>8315</v>
      </c>
      <c r="R3062" s="11" t="s">
        <v>8355</v>
      </c>
      <c r="S3062" s="21">
        <f t="shared" si="190"/>
        <v>42245.274699074071</v>
      </c>
      <c r="T3062" s="21">
        <f t="shared" si="191"/>
        <v>42275.274699074071</v>
      </c>
    </row>
    <row r="3063" spans="1:20" ht="21" hidden="1" x14ac:dyDescent="0.25">
      <c r="A3063">
        <v>3061</v>
      </c>
      <c r="B3063" s="9" t="s">
        <v>3061</v>
      </c>
      <c r="C3063" s="3" t="s">
        <v>7171</v>
      </c>
      <c r="D3063" s="12">
        <v>1000000</v>
      </c>
      <c r="E3063" s="13">
        <v>0</v>
      </c>
      <c r="F3063" s="11" t="s">
        <v>8220</v>
      </c>
      <c r="G3063" s="11" t="s">
        <v>8223</v>
      </c>
      <c r="H3063" s="11" t="s">
        <v>8245</v>
      </c>
      <c r="I3063" s="11">
        <v>1407955748</v>
      </c>
      <c r="J3063" s="11">
        <v>1405363748</v>
      </c>
      <c r="K3063" s="11" t="b">
        <v>0</v>
      </c>
      <c r="L3063" s="11">
        <v>0</v>
      </c>
      <c r="M3063" s="11" t="b">
        <v>0</v>
      </c>
      <c r="N3063" s="11" t="s">
        <v>8301</v>
      </c>
      <c r="O3063" s="14">
        <f t="shared" si="189"/>
        <v>0</v>
      </c>
      <c r="P3063" s="11">
        <f t="shared" si="192"/>
        <v>0</v>
      </c>
      <c r="Q3063" s="16" t="s">
        <v>8315</v>
      </c>
      <c r="R3063" s="11" t="s">
        <v>8355</v>
      </c>
      <c r="S3063" s="21">
        <f t="shared" si="190"/>
        <v>41834.784120370372</v>
      </c>
      <c r="T3063" s="21">
        <f t="shared" si="191"/>
        <v>41864.784120370372</v>
      </c>
    </row>
    <row r="3064" spans="1:20" ht="49" hidden="1" x14ac:dyDescent="0.25">
      <c r="A3064">
        <v>3062</v>
      </c>
      <c r="B3064" s="9" t="s">
        <v>3062</v>
      </c>
      <c r="C3064" s="3" t="s">
        <v>7172</v>
      </c>
      <c r="D3064" s="12">
        <v>10000</v>
      </c>
      <c r="E3064" s="13">
        <v>6684</v>
      </c>
      <c r="F3064" s="11" t="s">
        <v>8220</v>
      </c>
      <c r="G3064" s="11" t="s">
        <v>8223</v>
      </c>
      <c r="H3064" s="11" t="s">
        <v>8245</v>
      </c>
      <c r="I3064" s="11">
        <v>1443636000</v>
      </c>
      <c r="J3064" s="11">
        <v>1441111892</v>
      </c>
      <c r="K3064" s="11" t="b">
        <v>0</v>
      </c>
      <c r="L3064" s="11">
        <v>67</v>
      </c>
      <c r="M3064" s="11" t="b">
        <v>0</v>
      </c>
      <c r="N3064" s="11" t="s">
        <v>8301</v>
      </c>
      <c r="O3064" s="14">
        <f t="shared" si="189"/>
        <v>67</v>
      </c>
      <c r="P3064" s="11">
        <f t="shared" si="192"/>
        <v>99.76</v>
      </c>
      <c r="Q3064" s="16" t="s">
        <v>8315</v>
      </c>
      <c r="R3064" s="11" t="s">
        <v>8355</v>
      </c>
      <c r="S3064" s="21">
        <f t="shared" si="190"/>
        <v>42248.535787037035</v>
      </c>
      <c r="T3064" s="21">
        <f t="shared" si="191"/>
        <v>42277.75</v>
      </c>
    </row>
    <row r="3065" spans="1:20" ht="33" hidden="1" x14ac:dyDescent="0.25">
      <c r="A3065">
        <v>3063</v>
      </c>
      <c r="B3065" s="9" t="s">
        <v>3063</v>
      </c>
      <c r="C3065" s="3" t="s">
        <v>7173</v>
      </c>
      <c r="D3065" s="12">
        <v>3000</v>
      </c>
      <c r="E3065" s="13">
        <v>587</v>
      </c>
      <c r="F3065" s="11" t="s">
        <v>8220</v>
      </c>
      <c r="G3065" s="11" t="s">
        <v>8223</v>
      </c>
      <c r="H3065" s="11" t="s">
        <v>8245</v>
      </c>
      <c r="I3065" s="11">
        <v>1477174138</v>
      </c>
      <c r="J3065" s="11">
        <v>1474150138</v>
      </c>
      <c r="K3065" s="11" t="b">
        <v>0</v>
      </c>
      <c r="L3065" s="11">
        <v>23</v>
      </c>
      <c r="M3065" s="11" t="b">
        <v>0</v>
      </c>
      <c r="N3065" s="11" t="s">
        <v>8301</v>
      </c>
      <c r="O3065" s="14">
        <f t="shared" si="189"/>
        <v>20</v>
      </c>
      <c r="P3065" s="11">
        <f t="shared" si="192"/>
        <v>25.52</v>
      </c>
      <c r="Q3065" s="16" t="s">
        <v>8315</v>
      </c>
      <c r="R3065" s="11" t="s">
        <v>8355</v>
      </c>
      <c r="S3065" s="21">
        <f t="shared" si="190"/>
        <v>42630.922893518517</v>
      </c>
      <c r="T3065" s="21">
        <f t="shared" si="191"/>
        <v>42665.922893518517</v>
      </c>
    </row>
    <row r="3066" spans="1:20" ht="33" hidden="1" x14ac:dyDescent="0.25">
      <c r="A3066">
        <v>3064</v>
      </c>
      <c r="B3066" s="9" t="s">
        <v>3064</v>
      </c>
      <c r="C3066" s="3" t="s">
        <v>7174</v>
      </c>
      <c r="D3066" s="12">
        <v>75000</v>
      </c>
      <c r="E3066" s="13">
        <v>8471</v>
      </c>
      <c r="F3066" s="11" t="s">
        <v>8220</v>
      </c>
      <c r="G3066" s="11" t="s">
        <v>8223</v>
      </c>
      <c r="H3066" s="11" t="s">
        <v>8245</v>
      </c>
      <c r="I3066" s="11">
        <v>1448175540</v>
      </c>
      <c r="J3066" s="11">
        <v>1445483246</v>
      </c>
      <c r="K3066" s="11" t="b">
        <v>0</v>
      </c>
      <c r="L3066" s="11">
        <v>72</v>
      </c>
      <c r="M3066" s="11" t="b">
        <v>0</v>
      </c>
      <c r="N3066" s="11" t="s">
        <v>8301</v>
      </c>
      <c r="O3066" s="14">
        <f t="shared" si="189"/>
        <v>11</v>
      </c>
      <c r="P3066" s="11">
        <f t="shared" si="192"/>
        <v>117.65</v>
      </c>
      <c r="Q3066" s="16" t="s">
        <v>8315</v>
      </c>
      <c r="R3066" s="11" t="s">
        <v>8355</v>
      </c>
      <c r="S3066" s="21">
        <f t="shared" si="190"/>
        <v>42299.130162037036</v>
      </c>
      <c r="T3066" s="21">
        <f t="shared" si="191"/>
        <v>42330.290972222225</v>
      </c>
    </row>
    <row r="3067" spans="1:20" ht="49" hidden="1" x14ac:dyDescent="0.25">
      <c r="A3067">
        <v>3065</v>
      </c>
      <c r="B3067" s="9" t="s">
        <v>3065</v>
      </c>
      <c r="C3067" s="3" t="s">
        <v>7175</v>
      </c>
      <c r="D3067" s="12">
        <v>25000</v>
      </c>
      <c r="E3067" s="13">
        <v>10</v>
      </c>
      <c r="F3067" s="11" t="s">
        <v>8220</v>
      </c>
      <c r="G3067" s="11" t="s">
        <v>8223</v>
      </c>
      <c r="H3067" s="11" t="s">
        <v>8245</v>
      </c>
      <c r="I3067" s="11">
        <v>1406683172</v>
      </c>
      <c r="J3067" s="11">
        <v>1404523172</v>
      </c>
      <c r="K3067" s="11" t="b">
        <v>0</v>
      </c>
      <c r="L3067" s="11">
        <v>2</v>
      </c>
      <c r="M3067" s="11" t="b">
        <v>0</v>
      </c>
      <c r="N3067" s="11" t="s">
        <v>8301</v>
      </c>
      <c r="O3067" s="14">
        <f t="shared" si="189"/>
        <v>0</v>
      </c>
      <c r="P3067" s="11">
        <f t="shared" si="192"/>
        <v>5</v>
      </c>
      <c r="Q3067" s="16" t="s">
        <v>8315</v>
      </c>
      <c r="R3067" s="11" t="s">
        <v>8355</v>
      </c>
      <c r="S3067" s="21">
        <f t="shared" si="190"/>
        <v>41825.055231481485</v>
      </c>
      <c r="T3067" s="21">
        <f t="shared" si="191"/>
        <v>41850.055231481485</v>
      </c>
    </row>
    <row r="3068" spans="1:20" ht="49" hidden="1" x14ac:dyDescent="0.25">
      <c r="A3068">
        <v>3066</v>
      </c>
      <c r="B3068" s="9" t="s">
        <v>3066</v>
      </c>
      <c r="C3068" s="3" t="s">
        <v>7176</v>
      </c>
      <c r="D3068" s="12">
        <v>350000</v>
      </c>
      <c r="E3068" s="13">
        <v>41950</v>
      </c>
      <c r="F3068" s="11" t="s">
        <v>8220</v>
      </c>
      <c r="G3068" s="11" t="s">
        <v>8225</v>
      </c>
      <c r="H3068" s="11" t="s">
        <v>8247</v>
      </c>
      <c r="I3068" s="11">
        <v>1468128537</v>
      </c>
      <c r="J3068" s="11">
        <v>1465536537</v>
      </c>
      <c r="K3068" s="11" t="b">
        <v>0</v>
      </c>
      <c r="L3068" s="11">
        <v>15</v>
      </c>
      <c r="M3068" s="11" t="b">
        <v>0</v>
      </c>
      <c r="N3068" s="11" t="s">
        <v>8301</v>
      </c>
      <c r="O3068" s="14">
        <f t="shared" si="189"/>
        <v>12</v>
      </c>
      <c r="P3068" s="11">
        <f t="shared" si="192"/>
        <v>2796.67</v>
      </c>
      <c r="Q3068" s="16" t="s">
        <v>8315</v>
      </c>
      <c r="R3068" s="11" t="s">
        <v>8355</v>
      </c>
      <c r="S3068" s="21">
        <f t="shared" si="190"/>
        <v>42531.228437500002</v>
      </c>
      <c r="T3068" s="21">
        <f t="shared" si="191"/>
        <v>42561.228437500002</v>
      </c>
    </row>
    <row r="3069" spans="1:20" ht="49" hidden="1" x14ac:dyDescent="0.25">
      <c r="A3069">
        <v>3067</v>
      </c>
      <c r="B3069" s="9" t="s">
        <v>3067</v>
      </c>
      <c r="C3069" s="3" t="s">
        <v>7177</v>
      </c>
      <c r="D3069" s="12">
        <v>8000</v>
      </c>
      <c r="E3069" s="13">
        <v>200</v>
      </c>
      <c r="F3069" s="11" t="s">
        <v>8220</v>
      </c>
      <c r="G3069" s="11" t="s">
        <v>8227</v>
      </c>
      <c r="H3069" s="11" t="s">
        <v>8249</v>
      </c>
      <c r="I3069" s="11">
        <v>1441837879</v>
      </c>
      <c r="J3069" s="11">
        <v>1439245879</v>
      </c>
      <c r="K3069" s="11" t="b">
        <v>0</v>
      </c>
      <c r="L3069" s="11">
        <v>1</v>
      </c>
      <c r="M3069" s="11" t="b">
        <v>0</v>
      </c>
      <c r="N3069" s="11" t="s">
        <v>8301</v>
      </c>
      <c r="O3069" s="14">
        <f t="shared" si="189"/>
        <v>3</v>
      </c>
      <c r="P3069" s="11">
        <f t="shared" si="192"/>
        <v>200</v>
      </c>
      <c r="Q3069" s="16" t="s">
        <v>8315</v>
      </c>
      <c r="R3069" s="11" t="s">
        <v>8355</v>
      </c>
      <c r="S3069" s="21">
        <f t="shared" si="190"/>
        <v>42226.938414351855</v>
      </c>
      <c r="T3069" s="21">
        <f t="shared" si="191"/>
        <v>42256.938414351855</v>
      </c>
    </row>
    <row r="3070" spans="1:20" ht="49" hidden="1" x14ac:dyDescent="0.25">
      <c r="A3070">
        <v>3068</v>
      </c>
      <c r="B3070" s="9" t="s">
        <v>3068</v>
      </c>
      <c r="C3070" s="3" t="s">
        <v>7178</v>
      </c>
      <c r="D3070" s="12">
        <v>250000</v>
      </c>
      <c r="E3070" s="13">
        <v>175</v>
      </c>
      <c r="F3070" s="11" t="s">
        <v>8220</v>
      </c>
      <c r="G3070" s="11" t="s">
        <v>8223</v>
      </c>
      <c r="H3070" s="11" t="s">
        <v>8245</v>
      </c>
      <c r="I3070" s="11">
        <v>1445013352</v>
      </c>
      <c r="J3070" s="11">
        <v>1442421352</v>
      </c>
      <c r="K3070" s="11" t="b">
        <v>0</v>
      </c>
      <c r="L3070" s="11">
        <v>2</v>
      </c>
      <c r="M3070" s="11" t="b">
        <v>0</v>
      </c>
      <c r="N3070" s="11" t="s">
        <v>8301</v>
      </c>
      <c r="O3070" s="14">
        <f t="shared" si="189"/>
        <v>0</v>
      </c>
      <c r="P3070" s="11">
        <f t="shared" si="192"/>
        <v>87.5</v>
      </c>
      <c r="Q3070" s="16" t="s">
        <v>8315</v>
      </c>
      <c r="R3070" s="11" t="s">
        <v>8355</v>
      </c>
      <c r="S3070" s="21">
        <f t="shared" si="190"/>
        <v>42263.691574074073</v>
      </c>
      <c r="T3070" s="21">
        <f t="shared" si="191"/>
        <v>42293.691574074073</v>
      </c>
    </row>
    <row r="3071" spans="1:20" ht="49" hidden="1" x14ac:dyDescent="0.25">
      <c r="A3071">
        <v>3069</v>
      </c>
      <c r="B3071" s="9" t="s">
        <v>3069</v>
      </c>
      <c r="C3071" s="3" t="s">
        <v>7179</v>
      </c>
      <c r="D3071" s="12">
        <v>1000</v>
      </c>
      <c r="E3071" s="13">
        <v>141</v>
      </c>
      <c r="F3071" s="11" t="s">
        <v>8220</v>
      </c>
      <c r="G3071" s="11" t="s">
        <v>8223</v>
      </c>
      <c r="H3071" s="11" t="s">
        <v>8245</v>
      </c>
      <c r="I3071" s="11">
        <v>1418587234</v>
      </c>
      <c r="J3071" s="11">
        <v>1415995234</v>
      </c>
      <c r="K3071" s="11" t="b">
        <v>0</v>
      </c>
      <c r="L3071" s="11">
        <v>7</v>
      </c>
      <c r="M3071" s="11" t="b">
        <v>0</v>
      </c>
      <c r="N3071" s="11" t="s">
        <v>8301</v>
      </c>
      <c r="O3071" s="14">
        <f t="shared" si="189"/>
        <v>14</v>
      </c>
      <c r="P3071" s="11">
        <f t="shared" si="192"/>
        <v>20.14</v>
      </c>
      <c r="Q3071" s="16" t="s">
        <v>8315</v>
      </c>
      <c r="R3071" s="11" t="s">
        <v>8355</v>
      </c>
      <c r="S3071" s="21">
        <f t="shared" si="190"/>
        <v>41957.833726851852</v>
      </c>
      <c r="T3071" s="21">
        <f t="shared" si="191"/>
        <v>41987.833726851852</v>
      </c>
    </row>
    <row r="3072" spans="1:20" ht="49" hidden="1" x14ac:dyDescent="0.25">
      <c r="A3072">
        <v>3070</v>
      </c>
      <c r="B3072" s="9" t="s">
        <v>3070</v>
      </c>
      <c r="C3072" s="3" t="s">
        <v>7180</v>
      </c>
      <c r="D3072" s="12">
        <v>10000</v>
      </c>
      <c r="E3072" s="13">
        <v>334</v>
      </c>
      <c r="F3072" s="11" t="s">
        <v>8220</v>
      </c>
      <c r="G3072" s="11" t="s">
        <v>8224</v>
      </c>
      <c r="H3072" s="11" t="s">
        <v>8246</v>
      </c>
      <c r="I3072" s="11">
        <v>1481132169</v>
      </c>
      <c r="J3072" s="11">
        <v>1479317769</v>
      </c>
      <c r="K3072" s="11" t="b">
        <v>0</v>
      </c>
      <c r="L3072" s="11">
        <v>16</v>
      </c>
      <c r="M3072" s="11" t="b">
        <v>0</v>
      </c>
      <c r="N3072" s="11" t="s">
        <v>8301</v>
      </c>
      <c r="O3072" s="14">
        <f t="shared" si="189"/>
        <v>3</v>
      </c>
      <c r="P3072" s="11">
        <f t="shared" si="192"/>
        <v>20.88</v>
      </c>
      <c r="Q3072" s="16" t="s">
        <v>8315</v>
      </c>
      <c r="R3072" s="11" t="s">
        <v>8355</v>
      </c>
      <c r="S3072" s="21">
        <f t="shared" si="190"/>
        <v>42690.733437499999</v>
      </c>
      <c r="T3072" s="21">
        <f t="shared" si="191"/>
        <v>42711.733437499999</v>
      </c>
    </row>
    <row r="3073" spans="1:20" ht="49" hidden="1" x14ac:dyDescent="0.25">
      <c r="A3073">
        <v>3071</v>
      </c>
      <c r="B3073" s="9" t="s">
        <v>3071</v>
      </c>
      <c r="C3073" s="3" t="s">
        <v>7181</v>
      </c>
      <c r="D3073" s="12">
        <v>12000</v>
      </c>
      <c r="E3073" s="13">
        <v>7173</v>
      </c>
      <c r="F3073" s="11" t="s">
        <v>8220</v>
      </c>
      <c r="G3073" s="11" t="s">
        <v>8223</v>
      </c>
      <c r="H3073" s="11" t="s">
        <v>8245</v>
      </c>
      <c r="I3073" s="11">
        <v>1429595940</v>
      </c>
      <c r="J3073" s="11">
        <v>1428082481</v>
      </c>
      <c r="K3073" s="11" t="b">
        <v>0</v>
      </c>
      <c r="L3073" s="11">
        <v>117</v>
      </c>
      <c r="M3073" s="11" t="b">
        <v>0</v>
      </c>
      <c r="N3073" s="11" t="s">
        <v>8301</v>
      </c>
      <c r="O3073" s="14">
        <f t="shared" si="189"/>
        <v>60</v>
      </c>
      <c r="P3073" s="11">
        <f t="shared" si="192"/>
        <v>61.31</v>
      </c>
      <c r="Q3073" s="16" t="s">
        <v>8315</v>
      </c>
      <c r="R3073" s="11" t="s">
        <v>8355</v>
      </c>
      <c r="S3073" s="21">
        <f t="shared" si="190"/>
        <v>42097.732418981483</v>
      </c>
      <c r="T3073" s="21">
        <f t="shared" si="191"/>
        <v>42115.249305555553</v>
      </c>
    </row>
    <row r="3074" spans="1:20" ht="49" hidden="1" x14ac:dyDescent="0.25">
      <c r="A3074">
        <v>3072</v>
      </c>
      <c r="B3074" s="9" t="s">
        <v>3072</v>
      </c>
      <c r="C3074" s="3" t="s">
        <v>7182</v>
      </c>
      <c r="D3074" s="12">
        <v>12000</v>
      </c>
      <c r="E3074" s="13">
        <v>2</v>
      </c>
      <c r="F3074" s="11" t="s">
        <v>8220</v>
      </c>
      <c r="G3074" s="11" t="s">
        <v>8223</v>
      </c>
      <c r="H3074" s="11" t="s">
        <v>8245</v>
      </c>
      <c r="I3074" s="11">
        <v>1477791960</v>
      </c>
      <c r="J3074" s="11">
        <v>1476549262</v>
      </c>
      <c r="K3074" s="11" t="b">
        <v>0</v>
      </c>
      <c r="L3074" s="11">
        <v>2</v>
      </c>
      <c r="M3074" s="11" t="b">
        <v>0</v>
      </c>
      <c r="N3074" s="11" t="s">
        <v>8301</v>
      </c>
      <c r="O3074" s="14">
        <f t="shared" ref="O3074:O3137" si="193">ROUND(E3074/D3074*100,0)</f>
        <v>0</v>
      </c>
      <c r="P3074" s="11">
        <f t="shared" si="192"/>
        <v>1</v>
      </c>
      <c r="Q3074" s="16" t="s">
        <v>8315</v>
      </c>
      <c r="R3074" s="11" t="s">
        <v>8355</v>
      </c>
      <c r="S3074" s="21">
        <f t="shared" si="190"/>
        <v>42658.690532407403</v>
      </c>
      <c r="T3074" s="21">
        <f t="shared" si="191"/>
        <v>42673.073611111111</v>
      </c>
    </row>
    <row r="3075" spans="1:20" ht="49" hidden="1" x14ac:dyDescent="0.25">
      <c r="A3075">
        <v>3073</v>
      </c>
      <c r="B3075" s="9" t="s">
        <v>3073</v>
      </c>
      <c r="C3075" s="3" t="s">
        <v>7183</v>
      </c>
      <c r="D3075" s="12">
        <v>2800000</v>
      </c>
      <c r="E3075" s="13">
        <v>645</v>
      </c>
      <c r="F3075" s="11" t="s">
        <v>8220</v>
      </c>
      <c r="G3075" s="11" t="s">
        <v>8223</v>
      </c>
      <c r="H3075" s="11" t="s">
        <v>8245</v>
      </c>
      <c r="I3075" s="11">
        <v>1434309540</v>
      </c>
      <c r="J3075" s="11">
        <v>1429287900</v>
      </c>
      <c r="K3075" s="11" t="b">
        <v>0</v>
      </c>
      <c r="L3075" s="11">
        <v>7</v>
      </c>
      <c r="M3075" s="11" t="b">
        <v>0</v>
      </c>
      <c r="N3075" s="11" t="s">
        <v>8301</v>
      </c>
      <c r="O3075" s="14">
        <f t="shared" si="193"/>
        <v>0</v>
      </c>
      <c r="P3075" s="11">
        <f t="shared" si="192"/>
        <v>92.14</v>
      </c>
      <c r="Q3075" s="16" t="s">
        <v>8315</v>
      </c>
      <c r="R3075" s="11" t="s">
        <v>8355</v>
      </c>
      <c r="S3075" s="21">
        <f t="shared" ref="S3075:S3138" si="194">(((J3075/60)/60)/24)+DATE(1970,1,1)</f>
        <v>42111.684027777781</v>
      </c>
      <c r="T3075" s="21">
        <f t="shared" ref="T3075:T3138" si="195">(((I3075/60)/60)/24)+DATE(1970,1,1)</f>
        <v>42169.804861111115</v>
      </c>
    </row>
    <row r="3076" spans="1:20" ht="65" hidden="1" x14ac:dyDescent="0.25">
      <c r="A3076">
        <v>3074</v>
      </c>
      <c r="B3076" s="9" t="s">
        <v>3074</v>
      </c>
      <c r="C3076" s="3" t="s">
        <v>7184</v>
      </c>
      <c r="D3076" s="12">
        <v>25000</v>
      </c>
      <c r="E3076" s="13">
        <v>22</v>
      </c>
      <c r="F3076" s="11" t="s">
        <v>8220</v>
      </c>
      <c r="G3076" s="11" t="s">
        <v>8229</v>
      </c>
      <c r="H3076" s="11" t="s">
        <v>8248</v>
      </c>
      <c r="I3076" s="11">
        <v>1457617359</v>
      </c>
      <c r="J3076" s="11">
        <v>1455025359</v>
      </c>
      <c r="K3076" s="11" t="b">
        <v>0</v>
      </c>
      <c r="L3076" s="11">
        <v>3</v>
      </c>
      <c r="M3076" s="11" t="b">
        <v>0</v>
      </c>
      <c r="N3076" s="11" t="s">
        <v>8301</v>
      </c>
      <c r="O3076" s="14">
        <f t="shared" si="193"/>
        <v>0</v>
      </c>
      <c r="P3076" s="11">
        <f t="shared" si="192"/>
        <v>7.33</v>
      </c>
      <c r="Q3076" s="16" t="s">
        <v>8315</v>
      </c>
      <c r="R3076" s="11" t="s">
        <v>8355</v>
      </c>
      <c r="S3076" s="21">
        <f t="shared" si="194"/>
        <v>42409.571284722217</v>
      </c>
      <c r="T3076" s="21">
        <f t="shared" si="195"/>
        <v>42439.571284722217</v>
      </c>
    </row>
    <row r="3077" spans="1:20" ht="49" hidden="1" x14ac:dyDescent="0.25">
      <c r="A3077">
        <v>3075</v>
      </c>
      <c r="B3077" s="9" t="s">
        <v>3075</v>
      </c>
      <c r="C3077" s="3" t="s">
        <v>7185</v>
      </c>
      <c r="D3077" s="12">
        <v>15000</v>
      </c>
      <c r="E3077" s="13">
        <v>1296</v>
      </c>
      <c r="F3077" s="11" t="s">
        <v>8220</v>
      </c>
      <c r="G3077" s="11" t="s">
        <v>8223</v>
      </c>
      <c r="H3077" s="11" t="s">
        <v>8245</v>
      </c>
      <c r="I3077" s="11">
        <v>1471573640</v>
      </c>
      <c r="J3077" s="11">
        <v>1467253640</v>
      </c>
      <c r="K3077" s="11" t="b">
        <v>0</v>
      </c>
      <c r="L3077" s="11">
        <v>20</v>
      </c>
      <c r="M3077" s="11" t="b">
        <v>0</v>
      </c>
      <c r="N3077" s="11" t="s">
        <v>8301</v>
      </c>
      <c r="O3077" s="14">
        <f t="shared" si="193"/>
        <v>9</v>
      </c>
      <c r="P3077" s="11">
        <f t="shared" si="192"/>
        <v>64.8</v>
      </c>
      <c r="Q3077" s="16" t="s">
        <v>8315</v>
      </c>
      <c r="R3077" s="11" t="s">
        <v>8355</v>
      </c>
      <c r="S3077" s="21">
        <f t="shared" si="194"/>
        <v>42551.102314814809</v>
      </c>
      <c r="T3077" s="21">
        <f t="shared" si="195"/>
        <v>42601.102314814809</v>
      </c>
    </row>
    <row r="3078" spans="1:20" ht="33" hidden="1" x14ac:dyDescent="0.25">
      <c r="A3078">
        <v>3076</v>
      </c>
      <c r="B3078" s="9" t="s">
        <v>3076</v>
      </c>
      <c r="C3078" s="3" t="s">
        <v>7186</v>
      </c>
      <c r="D3078" s="12">
        <v>10000</v>
      </c>
      <c r="E3078" s="13">
        <v>1506</v>
      </c>
      <c r="F3078" s="11" t="s">
        <v>8220</v>
      </c>
      <c r="G3078" s="11" t="s">
        <v>8223</v>
      </c>
      <c r="H3078" s="11" t="s">
        <v>8245</v>
      </c>
      <c r="I3078" s="11">
        <v>1444405123</v>
      </c>
      <c r="J3078" s="11">
        <v>1439221123</v>
      </c>
      <c r="K3078" s="11" t="b">
        <v>0</v>
      </c>
      <c r="L3078" s="11">
        <v>50</v>
      </c>
      <c r="M3078" s="11" t="b">
        <v>0</v>
      </c>
      <c r="N3078" s="11" t="s">
        <v>8301</v>
      </c>
      <c r="O3078" s="14">
        <f t="shared" si="193"/>
        <v>15</v>
      </c>
      <c r="P3078" s="11">
        <f t="shared" si="192"/>
        <v>30.12</v>
      </c>
      <c r="Q3078" s="16" t="s">
        <v>8315</v>
      </c>
      <c r="R3078" s="11" t="s">
        <v>8355</v>
      </c>
      <c r="S3078" s="21">
        <f t="shared" si="194"/>
        <v>42226.651886574073</v>
      </c>
      <c r="T3078" s="21">
        <f t="shared" si="195"/>
        <v>42286.651886574073</v>
      </c>
    </row>
    <row r="3079" spans="1:20" ht="49" hidden="1" x14ac:dyDescent="0.25">
      <c r="A3079">
        <v>3077</v>
      </c>
      <c r="B3079" s="9" t="s">
        <v>3077</v>
      </c>
      <c r="C3079" s="3" t="s">
        <v>7187</v>
      </c>
      <c r="D3079" s="12">
        <v>22000</v>
      </c>
      <c r="E3079" s="13">
        <v>105</v>
      </c>
      <c r="F3079" s="11" t="s">
        <v>8220</v>
      </c>
      <c r="G3079" s="11" t="s">
        <v>8228</v>
      </c>
      <c r="H3079" s="11" t="s">
        <v>8250</v>
      </c>
      <c r="I3079" s="11">
        <v>1488495478</v>
      </c>
      <c r="J3079" s="11">
        <v>1485903478</v>
      </c>
      <c r="K3079" s="11" t="b">
        <v>0</v>
      </c>
      <c r="L3079" s="11">
        <v>2</v>
      </c>
      <c r="M3079" s="11" t="b">
        <v>0</v>
      </c>
      <c r="N3079" s="11" t="s">
        <v>8301</v>
      </c>
      <c r="O3079" s="14">
        <f t="shared" si="193"/>
        <v>0</v>
      </c>
      <c r="P3079" s="11">
        <f t="shared" si="192"/>
        <v>52.5</v>
      </c>
      <c r="Q3079" s="16" t="s">
        <v>8315</v>
      </c>
      <c r="R3079" s="11" t="s">
        <v>8355</v>
      </c>
      <c r="S3079" s="21">
        <f t="shared" si="194"/>
        <v>42766.956921296296</v>
      </c>
      <c r="T3079" s="21">
        <f t="shared" si="195"/>
        <v>42796.956921296296</v>
      </c>
    </row>
    <row r="3080" spans="1:20" ht="49" hidden="1" x14ac:dyDescent="0.25">
      <c r="A3080">
        <v>3078</v>
      </c>
      <c r="B3080" s="9" t="s">
        <v>3078</v>
      </c>
      <c r="C3080" s="3" t="s">
        <v>7188</v>
      </c>
      <c r="D3080" s="12">
        <v>60000</v>
      </c>
      <c r="E3080" s="13">
        <v>71</v>
      </c>
      <c r="F3080" s="11" t="s">
        <v>8220</v>
      </c>
      <c r="G3080" s="11" t="s">
        <v>8223</v>
      </c>
      <c r="H3080" s="11" t="s">
        <v>8245</v>
      </c>
      <c r="I3080" s="11">
        <v>1424920795</v>
      </c>
      <c r="J3080" s="11">
        <v>1422328795</v>
      </c>
      <c r="K3080" s="11" t="b">
        <v>0</v>
      </c>
      <c r="L3080" s="11">
        <v>3</v>
      </c>
      <c r="M3080" s="11" t="b">
        <v>0</v>
      </c>
      <c r="N3080" s="11" t="s">
        <v>8301</v>
      </c>
      <c r="O3080" s="14">
        <f t="shared" si="193"/>
        <v>0</v>
      </c>
      <c r="P3080" s="11">
        <f t="shared" si="192"/>
        <v>23.67</v>
      </c>
      <c r="Q3080" s="16" t="s">
        <v>8315</v>
      </c>
      <c r="R3080" s="11" t="s">
        <v>8355</v>
      </c>
      <c r="S3080" s="21">
        <f t="shared" si="194"/>
        <v>42031.138831018514</v>
      </c>
      <c r="T3080" s="21">
        <f t="shared" si="195"/>
        <v>42061.138831018514</v>
      </c>
    </row>
    <row r="3081" spans="1:20" ht="49" hidden="1" x14ac:dyDescent="0.25">
      <c r="A3081">
        <v>3079</v>
      </c>
      <c r="B3081" s="9" t="s">
        <v>3079</v>
      </c>
      <c r="C3081" s="3" t="s">
        <v>7189</v>
      </c>
      <c r="D3081" s="12">
        <v>1333666</v>
      </c>
      <c r="E3081" s="13">
        <v>11226</v>
      </c>
      <c r="F3081" s="11" t="s">
        <v>8220</v>
      </c>
      <c r="G3081" s="11" t="s">
        <v>8223</v>
      </c>
      <c r="H3081" s="11" t="s">
        <v>8245</v>
      </c>
      <c r="I3081" s="11">
        <v>1427040435</v>
      </c>
      <c r="J3081" s="11">
        <v>1424452035</v>
      </c>
      <c r="K3081" s="11" t="b">
        <v>0</v>
      </c>
      <c r="L3081" s="11">
        <v>27</v>
      </c>
      <c r="M3081" s="11" t="b">
        <v>0</v>
      </c>
      <c r="N3081" s="11" t="s">
        <v>8301</v>
      </c>
      <c r="O3081" s="14">
        <f t="shared" si="193"/>
        <v>1</v>
      </c>
      <c r="P3081" s="11">
        <f t="shared" si="192"/>
        <v>415.78</v>
      </c>
      <c r="Q3081" s="16" t="s">
        <v>8315</v>
      </c>
      <c r="R3081" s="11" t="s">
        <v>8355</v>
      </c>
      <c r="S3081" s="21">
        <f t="shared" si="194"/>
        <v>42055.713368055556</v>
      </c>
      <c r="T3081" s="21">
        <f t="shared" si="195"/>
        <v>42085.671701388885</v>
      </c>
    </row>
    <row r="3082" spans="1:20" ht="49" hidden="1" x14ac:dyDescent="0.25">
      <c r="A3082">
        <v>3080</v>
      </c>
      <c r="B3082" s="9" t="s">
        <v>3080</v>
      </c>
      <c r="C3082" s="3" t="s">
        <v>7190</v>
      </c>
      <c r="D3082" s="12">
        <v>2000000</v>
      </c>
      <c r="E3082" s="13">
        <v>376</v>
      </c>
      <c r="F3082" s="11" t="s">
        <v>8220</v>
      </c>
      <c r="G3082" s="11" t="s">
        <v>8223</v>
      </c>
      <c r="H3082" s="11" t="s">
        <v>8245</v>
      </c>
      <c r="I3082" s="11">
        <v>1419644444</v>
      </c>
      <c r="J3082" s="11">
        <v>1414456844</v>
      </c>
      <c r="K3082" s="11" t="b">
        <v>0</v>
      </c>
      <c r="L3082" s="11">
        <v>7</v>
      </c>
      <c r="M3082" s="11" t="b">
        <v>0</v>
      </c>
      <c r="N3082" s="11" t="s">
        <v>8301</v>
      </c>
      <c r="O3082" s="14">
        <f t="shared" si="193"/>
        <v>0</v>
      </c>
      <c r="P3082" s="11">
        <f t="shared" si="192"/>
        <v>53.71</v>
      </c>
      <c r="Q3082" s="16" t="s">
        <v>8315</v>
      </c>
      <c r="R3082" s="11" t="s">
        <v>8355</v>
      </c>
      <c r="S3082" s="21">
        <f t="shared" si="194"/>
        <v>41940.028287037036</v>
      </c>
      <c r="T3082" s="21">
        <f t="shared" si="195"/>
        <v>42000.0699537037</v>
      </c>
    </row>
    <row r="3083" spans="1:20" ht="49" hidden="1" x14ac:dyDescent="0.25">
      <c r="A3083">
        <v>3081</v>
      </c>
      <c r="B3083" s="9" t="s">
        <v>3081</v>
      </c>
      <c r="C3083" s="3" t="s">
        <v>7191</v>
      </c>
      <c r="D3083" s="12">
        <v>1000000</v>
      </c>
      <c r="E3083" s="13">
        <v>2103</v>
      </c>
      <c r="F3083" s="11" t="s">
        <v>8220</v>
      </c>
      <c r="G3083" s="11" t="s">
        <v>8223</v>
      </c>
      <c r="H3083" s="11" t="s">
        <v>8245</v>
      </c>
      <c r="I3083" s="11">
        <v>1442722891</v>
      </c>
      <c r="J3083" s="11">
        <v>1440130891</v>
      </c>
      <c r="K3083" s="11" t="b">
        <v>0</v>
      </c>
      <c r="L3083" s="11">
        <v>5</v>
      </c>
      <c r="M3083" s="11" t="b">
        <v>0</v>
      </c>
      <c r="N3083" s="11" t="s">
        <v>8301</v>
      </c>
      <c r="O3083" s="14">
        <f t="shared" si="193"/>
        <v>0</v>
      </c>
      <c r="P3083" s="11">
        <f t="shared" si="192"/>
        <v>420.6</v>
      </c>
      <c r="Q3083" s="16" t="s">
        <v>8315</v>
      </c>
      <c r="R3083" s="11" t="s">
        <v>8355</v>
      </c>
      <c r="S3083" s="21">
        <f t="shared" si="194"/>
        <v>42237.181608796294</v>
      </c>
      <c r="T3083" s="21">
        <f t="shared" si="195"/>
        <v>42267.181608796294</v>
      </c>
    </row>
    <row r="3084" spans="1:20" ht="49" hidden="1" x14ac:dyDescent="0.25">
      <c r="A3084">
        <v>3082</v>
      </c>
      <c r="B3084" s="9" t="s">
        <v>3082</v>
      </c>
      <c r="C3084" s="3" t="s">
        <v>7192</v>
      </c>
      <c r="D3084" s="12">
        <v>9000</v>
      </c>
      <c r="E3084" s="13">
        <v>0</v>
      </c>
      <c r="F3084" s="11" t="s">
        <v>8220</v>
      </c>
      <c r="G3084" s="11" t="s">
        <v>8223</v>
      </c>
      <c r="H3084" s="11" t="s">
        <v>8245</v>
      </c>
      <c r="I3084" s="11">
        <v>1447628946</v>
      </c>
      <c r="J3084" s="11">
        <v>1445033346</v>
      </c>
      <c r="K3084" s="11" t="b">
        <v>0</v>
      </c>
      <c r="L3084" s="11">
        <v>0</v>
      </c>
      <c r="M3084" s="11" t="b">
        <v>0</v>
      </c>
      <c r="N3084" s="11" t="s">
        <v>8301</v>
      </c>
      <c r="O3084" s="14">
        <f t="shared" si="193"/>
        <v>0</v>
      </c>
      <c r="P3084" s="11">
        <f t="shared" si="192"/>
        <v>0</v>
      </c>
      <c r="Q3084" s="16" t="s">
        <v>8315</v>
      </c>
      <c r="R3084" s="11" t="s">
        <v>8355</v>
      </c>
      <c r="S3084" s="21">
        <f t="shared" si="194"/>
        <v>42293.922986111109</v>
      </c>
      <c r="T3084" s="21">
        <f t="shared" si="195"/>
        <v>42323.96465277778</v>
      </c>
    </row>
    <row r="3085" spans="1:20" ht="65" hidden="1" x14ac:dyDescent="0.25">
      <c r="A3085">
        <v>3083</v>
      </c>
      <c r="B3085" s="9" t="s">
        <v>3083</v>
      </c>
      <c r="C3085" s="3" t="s">
        <v>7193</v>
      </c>
      <c r="D3085" s="12">
        <v>20000</v>
      </c>
      <c r="E3085" s="13">
        <v>56</v>
      </c>
      <c r="F3085" s="11" t="s">
        <v>8220</v>
      </c>
      <c r="G3085" s="11" t="s">
        <v>8223</v>
      </c>
      <c r="H3085" s="11" t="s">
        <v>8245</v>
      </c>
      <c r="I3085" s="11">
        <v>1409547600</v>
      </c>
      <c r="J3085" s="11">
        <v>1406986278</v>
      </c>
      <c r="K3085" s="11" t="b">
        <v>0</v>
      </c>
      <c r="L3085" s="11">
        <v>3</v>
      </c>
      <c r="M3085" s="11" t="b">
        <v>0</v>
      </c>
      <c r="N3085" s="11" t="s">
        <v>8301</v>
      </c>
      <c r="O3085" s="14">
        <f t="shared" si="193"/>
        <v>0</v>
      </c>
      <c r="P3085" s="11">
        <f t="shared" si="192"/>
        <v>18.670000000000002</v>
      </c>
      <c r="Q3085" s="16" t="s">
        <v>8315</v>
      </c>
      <c r="R3085" s="11" t="s">
        <v>8355</v>
      </c>
      <c r="S3085" s="21">
        <f t="shared" si="194"/>
        <v>41853.563402777778</v>
      </c>
      <c r="T3085" s="21">
        <f t="shared" si="195"/>
        <v>41883.208333333336</v>
      </c>
    </row>
    <row r="3086" spans="1:20" ht="49" hidden="1" x14ac:dyDescent="0.25">
      <c r="A3086">
        <v>3084</v>
      </c>
      <c r="B3086" s="9" t="s">
        <v>3084</v>
      </c>
      <c r="C3086" s="3" t="s">
        <v>7194</v>
      </c>
      <c r="D3086" s="12">
        <v>4059</v>
      </c>
      <c r="E3086" s="13">
        <v>470</v>
      </c>
      <c r="F3086" s="11" t="s">
        <v>8220</v>
      </c>
      <c r="G3086" s="11" t="s">
        <v>8223</v>
      </c>
      <c r="H3086" s="11" t="s">
        <v>8245</v>
      </c>
      <c r="I3086" s="11">
        <v>1430851680</v>
      </c>
      <c r="J3086" s="11">
        <v>1428340931</v>
      </c>
      <c r="K3086" s="11" t="b">
        <v>0</v>
      </c>
      <c r="L3086" s="11">
        <v>6</v>
      </c>
      <c r="M3086" s="11" t="b">
        <v>0</v>
      </c>
      <c r="N3086" s="11" t="s">
        <v>8301</v>
      </c>
      <c r="O3086" s="14">
        <f t="shared" si="193"/>
        <v>12</v>
      </c>
      <c r="P3086" s="11">
        <f t="shared" si="192"/>
        <v>78.33</v>
      </c>
      <c r="Q3086" s="16" t="s">
        <v>8315</v>
      </c>
      <c r="R3086" s="11" t="s">
        <v>8355</v>
      </c>
      <c r="S3086" s="21">
        <f t="shared" si="194"/>
        <v>42100.723738425921</v>
      </c>
      <c r="T3086" s="21">
        <f t="shared" si="195"/>
        <v>42129.783333333333</v>
      </c>
    </row>
    <row r="3087" spans="1:20" ht="49" hidden="1" x14ac:dyDescent="0.25">
      <c r="A3087">
        <v>3085</v>
      </c>
      <c r="B3087" s="9" t="s">
        <v>3085</v>
      </c>
      <c r="C3087" s="3" t="s">
        <v>7195</v>
      </c>
      <c r="D3087" s="12">
        <v>25000</v>
      </c>
      <c r="E3087" s="13">
        <v>610</v>
      </c>
      <c r="F3087" s="11" t="s">
        <v>8220</v>
      </c>
      <c r="G3087" s="11" t="s">
        <v>8223</v>
      </c>
      <c r="H3087" s="11" t="s">
        <v>8245</v>
      </c>
      <c r="I3087" s="11">
        <v>1443561159</v>
      </c>
      <c r="J3087" s="11">
        <v>1440969159</v>
      </c>
      <c r="K3087" s="11" t="b">
        <v>0</v>
      </c>
      <c r="L3087" s="11">
        <v>9</v>
      </c>
      <c r="M3087" s="11" t="b">
        <v>0</v>
      </c>
      <c r="N3087" s="11" t="s">
        <v>8301</v>
      </c>
      <c r="O3087" s="14">
        <f t="shared" si="193"/>
        <v>2</v>
      </c>
      <c r="P3087" s="11">
        <f t="shared" si="192"/>
        <v>67.78</v>
      </c>
      <c r="Q3087" s="16" t="s">
        <v>8315</v>
      </c>
      <c r="R3087" s="11" t="s">
        <v>8355</v>
      </c>
      <c r="S3087" s="21">
        <f t="shared" si="194"/>
        <v>42246.883784722217</v>
      </c>
      <c r="T3087" s="21">
        <f t="shared" si="195"/>
        <v>42276.883784722217</v>
      </c>
    </row>
    <row r="3088" spans="1:20" ht="49" hidden="1" x14ac:dyDescent="0.25">
      <c r="A3088">
        <v>3086</v>
      </c>
      <c r="B3088" s="9" t="s">
        <v>3086</v>
      </c>
      <c r="C3088" s="3" t="s">
        <v>7196</v>
      </c>
      <c r="D3088" s="12">
        <v>20000</v>
      </c>
      <c r="E3088" s="13">
        <v>50</v>
      </c>
      <c r="F3088" s="11" t="s">
        <v>8220</v>
      </c>
      <c r="G3088" s="11" t="s">
        <v>8236</v>
      </c>
      <c r="H3088" s="11" t="s">
        <v>8248</v>
      </c>
      <c r="I3088" s="11">
        <v>1439827559</v>
      </c>
      <c r="J3088" s="11">
        <v>1434643559</v>
      </c>
      <c r="K3088" s="11" t="b">
        <v>0</v>
      </c>
      <c r="L3088" s="11">
        <v>3</v>
      </c>
      <c r="M3088" s="11" t="b">
        <v>0</v>
      </c>
      <c r="N3088" s="11" t="s">
        <v>8301</v>
      </c>
      <c r="O3088" s="14">
        <f t="shared" si="193"/>
        <v>0</v>
      </c>
      <c r="P3088" s="11">
        <f t="shared" si="192"/>
        <v>16.670000000000002</v>
      </c>
      <c r="Q3088" s="16" t="s">
        <v>8315</v>
      </c>
      <c r="R3088" s="11" t="s">
        <v>8355</v>
      </c>
      <c r="S3088" s="21">
        <f t="shared" si="194"/>
        <v>42173.67082175926</v>
      </c>
      <c r="T3088" s="21">
        <f t="shared" si="195"/>
        <v>42233.67082175926</v>
      </c>
    </row>
    <row r="3089" spans="1:20" ht="49" hidden="1" x14ac:dyDescent="0.25">
      <c r="A3089">
        <v>3087</v>
      </c>
      <c r="B3089" s="9" t="s">
        <v>3087</v>
      </c>
      <c r="C3089" s="3" t="s">
        <v>7197</v>
      </c>
      <c r="D3089" s="12">
        <v>20000</v>
      </c>
      <c r="E3089" s="13">
        <v>125</v>
      </c>
      <c r="F3089" s="11" t="s">
        <v>8220</v>
      </c>
      <c r="G3089" s="11" t="s">
        <v>8223</v>
      </c>
      <c r="H3089" s="11" t="s">
        <v>8245</v>
      </c>
      <c r="I3089" s="11">
        <v>1482294990</v>
      </c>
      <c r="J3089" s="11">
        <v>1477107390</v>
      </c>
      <c r="K3089" s="11" t="b">
        <v>0</v>
      </c>
      <c r="L3089" s="11">
        <v>2</v>
      </c>
      <c r="M3089" s="11" t="b">
        <v>0</v>
      </c>
      <c r="N3089" s="11" t="s">
        <v>8301</v>
      </c>
      <c r="O3089" s="14">
        <f t="shared" si="193"/>
        <v>1</v>
      </c>
      <c r="P3089" s="11">
        <f t="shared" si="192"/>
        <v>62.5</v>
      </c>
      <c r="Q3089" s="16" t="s">
        <v>8315</v>
      </c>
      <c r="R3089" s="11" t="s">
        <v>8355</v>
      </c>
      <c r="S3089" s="21">
        <f t="shared" si="194"/>
        <v>42665.150347222225</v>
      </c>
      <c r="T3089" s="21">
        <f t="shared" si="195"/>
        <v>42725.192013888889</v>
      </c>
    </row>
    <row r="3090" spans="1:20" ht="33" hidden="1" x14ac:dyDescent="0.25">
      <c r="A3090">
        <v>3088</v>
      </c>
      <c r="B3090" s="9" t="s">
        <v>3088</v>
      </c>
      <c r="C3090" s="3" t="s">
        <v>7198</v>
      </c>
      <c r="D3090" s="12">
        <v>65000</v>
      </c>
      <c r="E3090" s="13">
        <v>126</v>
      </c>
      <c r="F3090" s="11" t="s">
        <v>8220</v>
      </c>
      <c r="G3090" s="11" t="s">
        <v>8223</v>
      </c>
      <c r="H3090" s="11" t="s">
        <v>8245</v>
      </c>
      <c r="I3090" s="11">
        <v>1420724460</v>
      </c>
      <c r="J3090" s="11">
        <v>1418046247</v>
      </c>
      <c r="K3090" s="11" t="b">
        <v>0</v>
      </c>
      <c r="L3090" s="11">
        <v>3</v>
      </c>
      <c r="M3090" s="11" t="b">
        <v>0</v>
      </c>
      <c r="N3090" s="11" t="s">
        <v>8301</v>
      </c>
      <c r="O3090" s="14">
        <f t="shared" si="193"/>
        <v>0</v>
      </c>
      <c r="P3090" s="11">
        <f t="shared" si="192"/>
        <v>42</v>
      </c>
      <c r="Q3090" s="16" t="s">
        <v>8315</v>
      </c>
      <c r="R3090" s="11" t="s">
        <v>8355</v>
      </c>
      <c r="S3090" s="21">
        <f t="shared" si="194"/>
        <v>41981.57230324074</v>
      </c>
      <c r="T3090" s="21">
        <f t="shared" si="195"/>
        <v>42012.570138888885</v>
      </c>
    </row>
    <row r="3091" spans="1:20" ht="33" hidden="1" x14ac:dyDescent="0.25">
      <c r="A3091">
        <v>3089</v>
      </c>
      <c r="B3091" s="9" t="s">
        <v>3089</v>
      </c>
      <c r="C3091" s="3" t="s">
        <v>7199</v>
      </c>
      <c r="D3091" s="12">
        <v>25000</v>
      </c>
      <c r="E3091" s="13">
        <v>5854</v>
      </c>
      <c r="F3091" s="11" t="s">
        <v>8220</v>
      </c>
      <c r="G3091" s="11" t="s">
        <v>8223</v>
      </c>
      <c r="H3091" s="11" t="s">
        <v>8245</v>
      </c>
      <c r="I3091" s="11">
        <v>1468029540</v>
      </c>
      <c r="J3091" s="11">
        <v>1465304483</v>
      </c>
      <c r="K3091" s="11" t="b">
        <v>0</v>
      </c>
      <c r="L3091" s="11">
        <v>45</v>
      </c>
      <c r="M3091" s="11" t="b">
        <v>0</v>
      </c>
      <c r="N3091" s="11" t="s">
        <v>8301</v>
      </c>
      <c r="O3091" s="14">
        <f t="shared" si="193"/>
        <v>23</v>
      </c>
      <c r="P3091" s="11">
        <f t="shared" si="192"/>
        <v>130.09</v>
      </c>
      <c r="Q3091" s="16" t="s">
        <v>8315</v>
      </c>
      <c r="R3091" s="11" t="s">
        <v>8355</v>
      </c>
      <c r="S3091" s="21">
        <f t="shared" si="194"/>
        <v>42528.542627314819</v>
      </c>
      <c r="T3091" s="21">
        <f t="shared" si="195"/>
        <v>42560.082638888889</v>
      </c>
    </row>
    <row r="3092" spans="1:20" ht="49" hidden="1" x14ac:dyDescent="0.25">
      <c r="A3092">
        <v>3090</v>
      </c>
      <c r="B3092" s="9" t="s">
        <v>3090</v>
      </c>
      <c r="C3092" s="3" t="s">
        <v>7200</v>
      </c>
      <c r="D3092" s="12">
        <v>225000</v>
      </c>
      <c r="E3092" s="13">
        <v>11432</v>
      </c>
      <c r="F3092" s="11" t="s">
        <v>8220</v>
      </c>
      <c r="G3092" s="11" t="s">
        <v>8223</v>
      </c>
      <c r="H3092" s="11" t="s">
        <v>8245</v>
      </c>
      <c r="I3092" s="11">
        <v>1430505545</v>
      </c>
      <c r="J3092" s="11">
        <v>1425325145</v>
      </c>
      <c r="K3092" s="11" t="b">
        <v>0</v>
      </c>
      <c r="L3092" s="11">
        <v>9</v>
      </c>
      <c r="M3092" s="11" t="b">
        <v>0</v>
      </c>
      <c r="N3092" s="11" t="s">
        <v>8301</v>
      </c>
      <c r="O3092" s="14">
        <f t="shared" si="193"/>
        <v>5</v>
      </c>
      <c r="P3092" s="11">
        <f t="shared" si="192"/>
        <v>1270.22</v>
      </c>
      <c r="Q3092" s="16" t="s">
        <v>8315</v>
      </c>
      <c r="R3092" s="11" t="s">
        <v>8355</v>
      </c>
      <c r="S3092" s="21">
        <f t="shared" si="194"/>
        <v>42065.818807870368</v>
      </c>
      <c r="T3092" s="21">
        <f t="shared" si="195"/>
        <v>42125.777141203704</v>
      </c>
    </row>
    <row r="3093" spans="1:20" ht="49" hidden="1" x14ac:dyDescent="0.25">
      <c r="A3093">
        <v>3091</v>
      </c>
      <c r="B3093" s="9" t="s">
        <v>3091</v>
      </c>
      <c r="C3093" s="3" t="s">
        <v>7201</v>
      </c>
      <c r="D3093" s="12">
        <v>5000</v>
      </c>
      <c r="E3093" s="13">
        <v>796</v>
      </c>
      <c r="F3093" s="11" t="s">
        <v>8220</v>
      </c>
      <c r="G3093" s="11" t="s">
        <v>8223</v>
      </c>
      <c r="H3093" s="11" t="s">
        <v>8245</v>
      </c>
      <c r="I3093" s="11">
        <v>1471214743</v>
      </c>
      <c r="J3093" s="11">
        <v>1468622743</v>
      </c>
      <c r="K3093" s="11" t="b">
        <v>0</v>
      </c>
      <c r="L3093" s="11">
        <v>9</v>
      </c>
      <c r="M3093" s="11" t="b">
        <v>0</v>
      </c>
      <c r="N3093" s="11" t="s">
        <v>8301</v>
      </c>
      <c r="O3093" s="14">
        <f t="shared" si="193"/>
        <v>16</v>
      </c>
      <c r="P3093" s="11">
        <f t="shared" si="192"/>
        <v>88.44</v>
      </c>
      <c r="Q3093" s="16" t="s">
        <v>8315</v>
      </c>
      <c r="R3093" s="11" t="s">
        <v>8355</v>
      </c>
      <c r="S3093" s="21">
        <f t="shared" si="194"/>
        <v>42566.948414351849</v>
      </c>
      <c r="T3093" s="21">
        <f t="shared" si="195"/>
        <v>42596.948414351849</v>
      </c>
    </row>
    <row r="3094" spans="1:20" ht="49" hidden="1" x14ac:dyDescent="0.25">
      <c r="A3094">
        <v>3092</v>
      </c>
      <c r="B3094" s="9" t="s">
        <v>3092</v>
      </c>
      <c r="C3094" s="3" t="s">
        <v>7202</v>
      </c>
      <c r="D3094" s="12">
        <v>100000</v>
      </c>
      <c r="E3094" s="13">
        <v>1183.19</v>
      </c>
      <c r="F3094" s="11" t="s">
        <v>8220</v>
      </c>
      <c r="G3094" s="11" t="s">
        <v>8223</v>
      </c>
      <c r="H3094" s="11" t="s">
        <v>8245</v>
      </c>
      <c r="I3094" s="11">
        <v>1444946400</v>
      </c>
      <c r="J3094" s="11">
        <v>1441723912</v>
      </c>
      <c r="K3094" s="11" t="b">
        <v>0</v>
      </c>
      <c r="L3094" s="11">
        <v>21</v>
      </c>
      <c r="M3094" s="11" t="b">
        <v>0</v>
      </c>
      <c r="N3094" s="11" t="s">
        <v>8301</v>
      </c>
      <c r="O3094" s="14">
        <f t="shared" si="193"/>
        <v>1</v>
      </c>
      <c r="P3094" s="11">
        <f t="shared" si="192"/>
        <v>56.34</v>
      </c>
      <c r="Q3094" s="16" t="s">
        <v>8315</v>
      </c>
      <c r="R3094" s="11" t="s">
        <v>8355</v>
      </c>
      <c r="S3094" s="21">
        <f t="shared" si="194"/>
        <v>42255.619351851856</v>
      </c>
      <c r="T3094" s="21">
        <f t="shared" si="195"/>
        <v>42292.916666666672</v>
      </c>
    </row>
    <row r="3095" spans="1:20" ht="49" hidden="1" x14ac:dyDescent="0.25">
      <c r="A3095">
        <v>3093</v>
      </c>
      <c r="B3095" s="9" t="s">
        <v>3093</v>
      </c>
      <c r="C3095" s="3" t="s">
        <v>7203</v>
      </c>
      <c r="D3095" s="12">
        <v>4000</v>
      </c>
      <c r="E3095" s="13">
        <v>910</v>
      </c>
      <c r="F3095" s="11" t="s">
        <v>8220</v>
      </c>
      <c r="G3095" s="11" t="s">
        <v>8228</v>
      </c>
      <c r="H3095" s="11" t="s">
        <v>8250</v>
      </c>
      <c r="I3095" s="11">
        <v>1401595140</v>
      </c>
      <c r="J3095" s="11">
        <v>1398980941</v>
      </c>
      <c r="K3095" s="11" t="b">
        <v>0</v>
      </c>
      <c r="L3095" s="11">
        <v>17</v>
      </c>
      <c r="M3095" s="11" t="b">
        <v>0</v>
      </c>
      <c r="N3095" s="11" t="s">
        <v>8301</v>
      </c>
      <c r="O3095" s="14">
        <f t="shared" si="193"/>
        <v>23</v>
      </c>
      <c r="P3095" s="11">
        <f t="shared" si="192"/>
        <v>53.53</v>
      </c>
      <c r="Q3095" s="16" t="s">
        <v>8315</v>
      </c>
      <c r="R3095" s="11" t="s">
        <v>8355</v>
      </c>
      <c r="S3095" s="21">
        <f t="shared" si="194"/>
        <v>41760.909039351849</v>
      </c>
      <c r="T3095" s="21">
        <f t="shared" si="195"/>
        <v>41791.165972222225</v>
      </c>
    </row>
    <row r="3096" spans="1:20" ht="33" hidden="1" x14ac:dyDescent="0.25">
      <c r="A3096">
        <v>3094</v>
      </c>
      <c r="B3096" s="9" t="s">
        <v>3094</v>
      </c>
      <c r="C3096" s="3" t="s">
        <v>7204</v>
      </c>
      <c r="D3096" s="12">
        <v>100000</v>
      </c>
      <c r="E3096" s="13">
        <v>25</v>
      </c>
      <c r="F3096" s="11" t="s">
        <v>8220</v>
      </c>
      <c r="G3096" s="11" t="s">
        <v>8223</v>
      </c>
      <c r="H3096" s="11" t="s">
        <v>8245</v>
      </c>
      <c r="I3096" s="11">
        <v>1442775956</v>
      </c>
      <c r="J3096" s="11">
        <v>1437591956</v>
      </c>
      <c r="K3096" s="11" t="b">
        <v>0</v>
      </c>
      <c r="L3096" s="11">
        <v>1</v>
      </c>
      <c r="M3096" s="11" t="b">
        <v>0</v>
      </c>
      <c r="N3096" s="11" t="s">
        <v>8301</v>
      </c>
      <c r="O3096" s="14">
        <f t="shared" si="193"/>
        <v>0</v>
      </c>
      <c r="P3096" s="11">
        <f t="shared" si="192"/>
        <v>25</v>
      </c>
      <c r="Q3096" s="16" t="s">
        <v>8315</v>
      </c>
      <c r="R3096" s="11" t="s">
        <v>8355</v>
      </c>
      <c r="S3096" s="21">
        <f t="shared" si="194"/>
        <v>42207.795787037037</v>
      </c>
      <c r="T3096" s="21">
        <f t="shared" si="195"/>
        <v>42267.795787037037</v>
      </c>
    </row>
    <row r="3097" spans="1:20" ht="49" hidden="1" x14ac:dyDescent="0.25">
      <c r="A3097">
        <v>3095</v>
      </c>
      <c r="B3097" s="9" t="s">
        <v>3095</v>
      </c>
      <c r="C3097" s="3" t="s">
        <v>7205</v>
      </c>
      <c r="D3097" s="12">
        <v>14920</v>
      </c>
      <c r="E3097" s="13">
        <v>50</v>
      </c>
      <c r="F3097" s="11" t="s">
        <v>8220</v>
      </c>
      <c r="G3097" s="11" t="s">
        <v>8223</v>
      </c>
      <c r="H3097" s="11" t="s">
        <v>8245</v>
      </c>
      <c r="I3097" s="11">
        <v>1470011780</v>
      </c>
      <c r="J3097" s="11">
        <v>1464827780</v>
      </c>
      <c r="K3097" s="11" t="b">
        <v>0</v>
      </c>
      <c r="L3097" s="11">
        <v>1</v>
      </c>
      <c r="M3097" s="11" t="b">
        <v>0</v>
      </c>
      <c r="N3097" s="11" t="s">
        <v>8301</v>
      </c>
      <c r="O3097" s="14">
        <f t="shared" si="193"/>
        <v>0</v>
      </c>
      <c r="P3097" s="11">
        <f t="shared" si="192"/>
        <v>50</v>
      </c>
      <c r="Q3097" s="16" t="s">
        <v>8315</v>
      </c>
      <c r="R3097" s="11" t="s">
        <v>8355</v>
      </c>
      <c r="S3097" s="21">
        <f t="shared" si="194"/>
        <v>42523.025231481486</v>
      </c>
      <c r="T3097" s="21">
        <f t="shared" si="195"/>
        <v>42583.025231481486</v>
      </c>
    </row>
    <row r="3098" spans="1:20" ht="49" hidden="1" x14ac:dyDescent="0.25">
      <c r="A3098">
        <v>3096</v>
      </c>
      <c r="B3098" s="9" t="s">
        <v>3096</v>
      </c>
      <c r="C3098" s="3" t="s">
        <v>7206</v>
      </c>
      <c r="D3098" s="12">
        <v>20000</v>
      </c>
      <c r="E3098" s="13">
        <v>795</v>
      </c>
      <c r="F3098" s="11" t="s">
        <v>8220</v>
      </c>
      <c r="G3098" s="11" t="s">
        <v>8223</v>
      </c>
      <c r="H3098" s="11" t="s">
        <v>8245</v>
      </c>
      <c r="I3098" s="11">
        <v>1432151326</v>
      </c>
      <c r="J3098" s="11">
        <v>1429559326</v>
      </c>
      <c r="K3098" s="11" t="b">
        <v>0</v>
      </c>
      <c r="L3098" s="11">
        <v>14</v>
      </c>
      <c r="M3098" s="11" t="b">
        <v>0</v>
      </c>
      <c r="N3098" s="11" t="s">
        <v>8301</v>
      </c>
      <c r="O3098" s="14">
        <f t="shared" si="193"/>
        <v>4</v>
      </c>
      <c r="P3098" s="11">
        <f t="shared" si="192"/>
        <v>56.79</v>
      </c>
      <c r="Q3098" s="16" t="s">
        <v>8315</v>
      </c>
      <c r="R3098" s="11" t="s">
        <v>8355</v>
      </c>
      <c r="S3098" s="21">
        <f t="shared" si="194"/>
        <v>42114.825532407413</v>
      </c>
      <c r="T3098" s="21">
        <f t="shared" si="195"/>
        <v>42144.825532407413</v>
      </c>
    </row>
    <row r="3099" spans="1:20" ht="49" hidden="1" x14ac:dyDescent="0.25">
      <c r="A3099">
        <v>3097</v>
      </c>
      <c r="B3099" s="9" t="s">
        <v>3097</v>
      </c>
      <c r="C3099" s="3" t="s">
        <v>7207</v>
      </c>
      <c r="D3099" s="12">
        <v>10000</v>
      </c>
      <c r="E3099" s="13">
        <v>1715</v>
      </c>
      <c r="F3099" s="11" t="s">
        <v>8220</v>
      </c>
      <c r="G3099" s="11" t="s">
        <v>8224</v>
      </c>
      <c r="H3099" s="11" t="s">
        <v>8246</v>
      </c>
      <c r="I3099" s="11">
        <v>1475848800</v>
      </c>
      <c r="J3099" s="11">
        <v>1474027501</v>
      </c>
      <c r="K3099" s="11" t="b">
        <v>0</v>
      </c>
      <c r="L3099" s="11">
        <v>42</v>
      </c>
      <c r="M3099" s="11" t="b">
        <v>0</v>
      </c>
      <c r="N3099" s="11" t="s">
        <v>8301</v>
      </c>
      <c r="O3099" s="14">
        <f t="shared" si="193"/>
        <v>17</v>
      </c>
      <c r="P3099" s="11">
        <f t="shared" si="192"/>
        <v>40.83</v>
      </c>
      <c r="Q3099" s="16" t="s">
        <v>8315</v>
      </c>
      <c r="R3099" s="11" t="s">
        <v>8355</v>
      </c>
      <c r="S3099" s="21">
        <f t="shared" si="194"/>
        <v>42629.503483796296</v>
      </c>
      <c r="T3099" s="21">
        <f t="shared" si="195"/>
        <v>42650.583333333328</v>
      </c>
    </row>
    <row r="3100" spans="1:20" ht="49" hidden="1" x14ac:dyDescent="0.25">
      <c r="A3100">
        <v>3098</v>
      </c>
      <c r="B3100" s="9" t="s">
        <v>3098</v>
      </c>
      <c r="C3100" s="3" t="s">
        <v>7208</v>
      </c>
      <c r="D3100" s="12">
        <v>48725</v>
      </c>
      <c r="E3100" s="13">
        <v>1758</v>
      </c>
      <c r="F3100" s="11" t="s">
        <v>8220</v>
      </c>
      <c r="G3100" s="11" t="s">
        <v>8223</v>
      </c>
      <c r="H3100" s="11" t="s">
        <v>8245</v>
      </c>
      <c r="I3100" s="11">
        <v>1454890620</v>
      </c>
      <c r="J3100" s="11">
        <v>1450724449</v>
      </c>
      <c r="K3100" s="11" t="b">
        <v>0</v>
      </c>
      <c r="L3100" s="11">
        <v>27</v>
      </c>
      <c r="M3100" s="11" t="b">
        <v>0</v>
      </c>
      <c r="N3100" s="11" t="s">
        <v>8301</v>
      </c>
      <c r="O3100" s="14">
        <f t="shared" si="193"/>
        <v>4</v>
      </c>
      <c r="P3100" s="11">
        <f t="shared" si="192"/>
        <v>65.11</v>
      </c>
      <c r="Q3100" s="16" t="s">
        <v>8315</v>
      </c>
      <c r="R3100" s="11" t="s">
        <v>8355</v>
      </c>
      <c r="S3100" s="21">
        <f t="shared" si="194"/>
        <v>42359.792233796295</v>
      </c>
      <c r="T3100" s="21">
        <f t="shared" si="195"/>
        <v>42408.01180555555</v>
      </c>
    </row>
    <row r="3101" spans="1:20" ht="49" hidden="1" x14ac:dyDescent="0.25">
      <c r="A3101">
        <v>3099</v>
      </c>
      <c r="B3101" s="9" t="s">
        <v>3099</v>
      </c>
      <c r="C3101" s="3" t="s">
        <v>7209</v>
      </c>
      <c r="D3101" s="12">
        <v>2000</v>
      </c>
      <c r="E3101" s="13">
        <v>278</v>
      </c>
      <c r="F3101" s="11" t="s">
        <v>8220</v>
      </c>
      <c r="G3101" s="11" t="s">
        <v>8223</v>
      </c>
      <c r="H3101" s="11" t="s">
        <v>8245</v>
      </c>
      <c r="I3101" s="11">
        <v>1455251591</v>
      </c>
      <c r="J3101" s="11">
        <v>1452659591</v>
      </c>
      <c r="K3101" s="11" t="b">
        <v>0</v>
      </c>
      <c r="L3101" s="11">
        <v>5</v>
      </c>
      <c r="M3101" s="11" t="b">
        <v>0</v>
      </c>
      <c r="N3101" s="11" t="s">
        <v>8301</v>
      </c>
      <c r="O3101" s="14">
        <f t="shared" si="193"/>
        <v>14</v>
      </c>
      <c r="P3101" s="11">
        <f t="shared" ref="P3101:P3164" si="196">IFERROR(ROUND(E3101/L3101,2),0)</f>
        <v>55.6</v>
      </c>
      <c r="Q3101" s="16" t="s">
        <v>8315</v>
      </c>
      <c r="R3101" s="11" t="s">
        <v>8355</v>
      </c>
      <c r="S3101" s="21">
        <f t="shared" si="194"/>
        <v>42382.189710648148</v>
      </c>
      <c r="T3101" s="21">
        <f t="shared" si="195"/>
        <v>42412.189710648148</v>
      </c>
    </row>
    <row r="3102" spans="1:20" ht="49" hidden="1" x14ac:dyDescent="0.25">
      <c r="A3102">
        <v>3100</v>
      </c>
      <c r="B3102" s="9" t="s">
        <v>3100</v>
      </c>
      <c r="C3102" s="3" t="s">
        <v>7210</v>
      </c>
      <c r="D3102" s="12">
        <v>12000</v>
      </c>
      <c r="E3102" s="13">
        <v>1827</v>
      </c>
      <c r="F3102" s="11" t="s">
        <v>8220</v>
      </c>
      <c r="G3102" s="11" t="s">
        <v>8223</v>
      </c>
      <c r="H3102" s="11" t="s">
        <v>8245</v>
      </c>
      <c r="I3102" s="11">
        <v>1413816975</v>
      </c>
      <c r="J3102" s="11">
        <v>1411224975</v>
      </c>
      <c r="K3102" s="11" t="b">
        <v>0</v>
      </c>
      <c r="L3102" s="11">
        <v>13</v>
      </c>
      <c r="M3102" s="11" t="b">
        <v>0</v>
      </c>
      <c r="N3102" s="11" t="s">
        <v>8301</v>
      </c>
      <c r="O3102" s="14">
        <f t="shared" si="193"/>
        <v>15</v>
      </c>
      <c r="P3102" s="11">
        <f t="shared" si="196"/>
        <v>140.54</v>
      </c>
      <c r="Q3102" s="16" t="s">
        <v>8315</v>
      </c>
      <c r="R3102" s="11" t="s">
        <v>8355</v>
      </c>
      <c r="S3102" s="21">
        <f t="shared" si="194"/>
        <v>41902.622395833336</v>
      </c>
      <c r="T3102" s="21">
        <f t="shared" si="195"/>
        <v>41932.622395833336</v>
      </c>
    </row>
    <row r="3103" spans="1:20" ht="49" hidden="1" x14ac:dyDescent="0.25">
      <c r="A3103">
        <v>3101</v>
      </c>
      <c r="B3103" s="9" t="s">
        <v>3101</v>
      </c>
      <c r="C3103" s="3" t="s">
        <v>7211</v>
      </c>
      <c r="D3103" s="12">
        <v>2500</v>
      </c>
      <c r="E3103" s="13">
        <v>300</v>
      </c>
      <c r="F3103" s="11" t="s">
        <v>8220</v>
      </c>
      <c r="G3103" s="11" t="s">
        <v>8229</v>
      </c>
      <c r="H3103" s="11" t="s">
        <v>8248</v>
      </c>
      <c r="I3103" s="11">
        <v>1437033360</v>
      </c>
      <c r="J3103" s="11">
        <v>1434445937</v>
      </c>
      <c r="K3103" s="11" t="b">
        <v>0</v>
      </c>
      <c r="L3103" s="11">
        <v>12</v>
      </c>
      <c r="M3103" s="11" t="b">
        <v>0</v>
      </c>
      <c r="N3103" s="11" t="s">
        <v>8301</v>
      </c>
      <c r="O3103" s="14">
        <f t="shared" si="193"/>
        <v>12</v>
      </c>
      <c r="P3103" s="11">
        <f t="shared" si="196"/>
        <v>25</v>
      </c>
      <c r="Q3103" s="16" t="s">
        <v>8315</v>
      </c>
      <c r="R3103" s="11" t="s">
        <v>8355</v>
      </c>
      <c r="S3103" s="21">
        <f t="shared" si="194"/>
        <v>42171.383530092593</v>
      </c>
      <c r="T3103" s="21">
        <f t="shared" si="195"/>
        <v>42201.330555555556</v>
      </c>
    </row>
    <row r="3104" spans="1:20" ht="49" hidden="1" x14ac:dyDescent="0.25">
      <c r="A3104">
        <v>3102</v>
      </c>
      <c r="B3104" s="9" t="s">
        <v>3102</v>
      </c>
      <c r="C3104" s="3" t="s">
        <v>7212</v>
      </c>
      <c r="D3104" s="12">
        <v>16000</v>
      </c>
      <c r="E3104" s="13">
        <v>6258</v>
      </c>
      <c r="F3104" s="11" t="s">
        <v>8220</v>
      </c>
      <c r="G3104" s="11" t="s">
        <v>8224</v>
      </c>
      <c r="H3104" s="11" t="s">
        <v>8246</v>
      </c>
      <c r="I3104" s="11">
        <v>1471939818</v>
      </c>
      <c r="J3104" s="11">
        <v>1467619818</v>
      </c>
      <c r="K3104" s="11" t="b">
        <v>0</v>
      </c>
      <c r="L3104" s="11">
        <v>90</v>
      </c>
      <c r="M3104" s="11" t="b">
        <v>0</v>
      </c>
      <c r="N3104" s="11" t="s">
        <v>8301</v>
      </c>
      <c r="O3104" s="14">
        <f t="shared" si="193"/>
        <v>39</v>
      </c>
      <c r="P3104" s="11">
        <f t="shared" si="196"/>
        <v>69.53</v>
      </c>
      <c r="Q3104" s="16" t="s">
        <v>8315</v>
      </c>
      <c r="R3104" s="11" t="s">
        <v>8355</v>
      </c>
      <c r="S3104" s="21">
        <f t="shared" si="194"/>
        <v>42555.340486111112</v>
      </c>
      <c r="T3104" s="21">
        <f t="shared" si="195"/>
        <v>42605.340486111112</v>
      </c>
    </row>
    <row r="3105" spans="1:20" ht="33" hidden="1" x14ac:dyDescent="0.25">
      <c r="A3105">
        <v>3103</v>
      </c>
      <c r="B3105" s="9" t="s">
        <v>3103</v>
      </c>
      <c r="C3105" s="3" t="s">
        <v>7213</v>
      </c>
      <c r="D3105" s="12">
        <v>4100</v>
      </c>
      <c r="E3105" s="13">
        <v>11</v>
      </c>
      <c r="F3105" s="11" t="s">
        <v>8220</v>
      </c>
      <c r="G3105" s="11" t="s">
        <v>8223</v>
      </c>
      <c r="H3105" s="11" t="s">
        <v>8245</v>
      </c>
      <c r="I3105" s="11">
        <v>1434080706</v>
      </c>
      <c r="J3105" s="11">
        <v>1428896706</v>
      </c>
      <c r="K3105" s="11" t="b">
        <v>0</v>
      </c>
      <c r="L3105" s="11">
        <v>2</v>
      </c>
      <c r="M3105" s="11" t="b">
        <v>0</v>
      </c>
      <c r="N3105" s="11" t="s">
        <v>8301</v>
      </c>
      <c r="O3105" s="14">
        <f t="shared" si="193"/>
        <v>0</v>
      </c>
      <c r="P3105" s="11">
        <f t="shared" si="196"/>
        <v>5.5</v>
      </c>
      <c r="Q3105" s="16" t="s">
        <v>8315</v>
      </c>
      <c r="R3105" s="11" t="s">
        <v>8355</v>
      </c>
      <c r="S3105" s="21">
        <f t="shared" si="194"/>
        <v>42107.156319444446</v>
      </c>
      <c r="T3105" s="21">
        <f t="shared" si="195"/>
        <v>42167.156319444446</v>
      </c>
    </row>
    <row r="3106" spans="1:20" ht="49" hidden="1" x14ac:dyDescent="0.25">
      <c r="A3106">
        <v>3104</v>
      </c>
      <c r="B3106" s="9" t="s">
        <v>3104</v>
      </c>
      <c r="C3106" s="3" t="s">
        <v>7214</v>
      </c>
      <c r="D3106" s="12">
        <v>4000</v>
      </c>
      <c r="E3106" s="13">
        <v>1185</v>
      </c>
      <c r="F3106" s="11" t="s">
        <v>8220</v>
      </c>
      <c r="G3106" s="11" t="s">
        <v>8225</v>
      </c>
      <c r="H3106" s="11" t="s">
        <v>8247</v>
      </c>
      <c r="I3106" s="11">
        <v>1422928800</v>
      </c>
      <c r="J3106" s="11">
        <v>1420235311</v>
      </c>
      <c r="K3106" s="11" t="b">
        <v>0</v>
      </c>
      <c r="L3106" s="11">
        <v>5</v>
      </c>
      <c r="M3106" s="11" t="b">
        <v>0</v>
      </c>
      <c r="N3106" s="11" t="s">
        <v>8301</v>
      </c>
      <c r="O3106" s="14">
        <f t="shared" si="193"/>
        <v>30</v>
      </c>
      <c r="P3106" s="11">
        <f t="shared" si="196"/>
        <v>237</v>
      </c>
      <c r="Q3106" s="16" t="s">
        <v>8315</v>
      </c>
      <c r="R3106" s="11" t="s">
        <v>8355</v>
      </c>
      <c r="S3106" s="21">
        <f t="shared" si="194"/>
        <v>42006.908692129626</v>
      </c>
      <c r="T3106" s="21">
        <f t="shared" si="195"/>
        <v>42038.083333333328</v>
      </c>
    </row>
    <row r="3107" spans="1:20" ht="49" hidden="1" x14ac:dyDescent="0.25">
      <c r="A3107">
        <v>3105</v>
      </c>
      <c r="B3107" s="9" t="s">
        <v>3105</v>
      </c>
      <c r="C3107" s="3" t="s">
        <v>7215</v>
      </c>
      <c r="D3107" s="12">
        <v>5845</v>
      </c>
      <c r="E3107" s="13">
        <v>2476</v>
      </c>
      <c r="F3107" s="11" t="s">
        <v>8220</v>
      </c>
      <c r="G3107" s="11" t="s">
        <v>8223</v>
      </c>
      <c r="H3107" s="11" t="s">
        <v>8245</v>
      </c>
      <c r="I3107" s="11">
        <v>1413694800</v>
      </c>
      <c r="J3107" s="11">
        <v>1408986916</v>
      </c>
      <c r="K3107" s="11" t="b">
        <v>0</v>
      </c>
      <c r="L3107" s="11">
        <v>31</v>
      </c>
      <c r="M3107" s="11" t="b">
        <v>0</v>
      </c>
      <c r="N3107" s="11" t="s">
        <v>8301</v>
      </c>
      <c r="O3107" s="14">
        <f t="shared" si="193"/>
        <v>42</v>
      </c>
      <c r="P3107" s="11">
        <f t="shared" si="196"/>
        <v>79.87</v>
      </c>
      <c r="Q3107" s="16" t="s">
        <v>8315</v>
      </c>
      <c r="R3107" s="11" t="s">
        <v>8355</v>
      </c>
      <c r="S3107" s="21">
        <f t="shared" si="194"/>
        <v>41876.718935185185</v>
      </c>
      <c r="T3107" s="21">
        <f t="shared" si="195"/>
        <v>41931.208333333336</v>
      </c>
    </row>
    <row r="3108" spans="1:20" ht="49" hidden="1" x14ac:dyDescent="0.25">
      <c r="A3108">
        <v>3106</v>
      </c>
      <c r="B3108" s="9" t="s">
        <v>3106</v>
      </c>
      <c r="C3108" s="3" t="s">
        <v>7216</v>
      </c>
      <c r="D3108" s="12">
        <v>1000</v>
      </c>
      <c r="E3108" s="13">
        <v>41</v>
      </c>
      <c r="F3108" s="11" t="s">
        <v>8220</v>
      </c>
      <c r="G3108" s="11" t="s">
        <v>8224</v>
      </c>
      <c r="H3108" s="11" t="s">
        <v>8246</v>
      </c>
      <c r="I3108" s="11">
        <v>1442440800</v>
      </c>
      <c r="J3108" s="11">
        <v>1440497876</v>
      </c>
      <c r="K3108" s="11" t="b">
        <v>0</v>
      </c>
      <c r="L3108" s="11">
        <v>4</v>
      </c>
      <c r="M3108" s="11" t="b">
        <v>0</v>
      </c>
      <c r="N3108" s="11" t="s">
        <v>8301</v>
      </c>
      <c r="O3108" s="14">
        <f t="shared" si="193"/>
        <v>4</v>
      </c>
      <c r="P3108" s="11">
        <f t="shared" si="196"/>
        <v>10.25</v>
      </c>
      <c r="Q3108" s="16" t="s">
        <v>8315</v>
      </c>
      <c r="R3108" s="11" t="s">
        <v>8355</v>
      </c>
      <c r="S3108" s="21">
        <f t="shared" si="194"/>
        <v>42241.429120370376</v>
      </c>
      <c r="T3108" s="21">
        <f t="shared" si="195"/>
        <v>42263.916666666672</v>
      </c>
    </row>
    <row r="3109" spans="1:20" ht="49" hidden="1" x14ac:dyDescent="0.25">
      <c r="A3109">
        <v>3107</v>
      </c>
      <c r="B3109" s="9" t="s">
        <v>3107</v>
      </c>
      <c r="C3109" s="3" t="s">
        <v>7217</v>
      </c>
      <c r="D3109" s="12">
        <v>40000</v>
      </c>
      <c r="E3109" s="13">
        <v>7905</v>
      </c>
      <c r="F3109" s="11" t="s">
        <v>8220</v>
      </c>
      <c r="G3109" s="11" t="s">
        <v>8223</v>
      </c>
      <c r="H3109" s="11" t="s">
        <v>8245</v>
      </c>
      <c r="I3109" s="11">
        <v>1431372751</v>
      </c>
      <c r="J3109" s="11">
        <v>1430767951</v>
      </c>
      <c r="K3109" s="11" t="b">
        <v>0</v>
      </c>
      <c r="L3109" s="11">
        <v>29</v>
      </c>
      <c r="M3109" s="11" t="b">
        <v>0</v>
      </c>
      <c r="N3109" s="11" t="s">
        <v>8301</v>
      </c>
      <c r="O3109" s="14">
        <f t="shared" si="193"/>
        <v>20</v>
      </c>
      <c r="P3109" s="11">
        <f t="shared" si="196"/>
        <v>272.58999999999997</v>
      </c>
      <c r="Q3109" s="16" t="s">
        <v>8315</v>
      </c>
      <c r="R3109" s="11" t="s">
        <v>8355</v>
      </c>
      <c r="S3109" s="21">
        <f t="shared" si="194"/>
        <v>42128.814247685179</v>
      </c>
      <c r="T3109" s="21">
        <f t="shared" si="195"/>
        <v>42135.814247685179</v>
      </c>
    </row>
    <row r="3110" spans="1:20" ht="21" hidden="1" x14ac:dyDescent="0.25">
      <c r="A3110">
        <v>3108</v>
      </c>
      <c r="B3110" s="9" t="s">
        <v>3108</v>
      </c>
      <c r="C3110" s="3" t="s">
        <v>7218</v>
      </c>
      <c r="D3110" s="12">
        <v>50000</v>
      </c>
      <c r="E3110" s="13">
        <v>26</v>
      </c>
      <c r="F3110" s="11" t="s">
        <v>8220</v>
      </c>
      <c r="G3110" s="11" t="s">
        <v>8223</v>
      </c>
      <c r="H3110" s="11" t="s">
        <v>8245</v>
      </c>
      <c r="I3110" s="11">
        <v>1430234394</v>
      </c>
      <c r="J3110" s="11">
        <v>1425053994</v>
      </c>
      <c r="K3110" s="11" t="b">
        <v>0</v>
      </c>
      <c r="L3110" s="11">
        <v>2</v>
      </c>
      <c r="M3110" s="11" t="b">
        <v>0</v>
      </c>
      <c r="N3110" s="11" t="s">
        <v>8301</v>
      </c>
      <c r="O3110" s="14">
        <f t="shared" si="193"/>
        <v>0</v>
      </c>
      <c r="P3110" s="11">
        <f t="shared" si="196"/>
        <v>13</v>
      </c>
      <c r="Q3110" s="16" t="s">
        <v>8315</v>
      </c>
      <c r="R3110" s="11" t="s">
        <v>8355</v>
      </c>
      <c r="S3110" s="21">
        <f t="shared" si="194"/>
        <v>42062.680486111116</v>
      </c>
      <c r="T3110" s="21">
        <f t="shared" si="195"/>
        <v>42122.638819444444</v>
      </c>
    </row>
    <row r="3111" spans="1:20" ht="49" hidden="1" x14ac:dyDescent="0.25">
      <c r="A3111">
        <v>3109</v>
      </c>
      <c r="B3111" s="9" t="s">
        <v>3109</v>
      </c>
      <c r="C3111" s="3" t="s">
        <v>7219</v>
      </c>
      <c r="D3111" s="12">
        <v>26500</v>
      </c>
      <c r="E3111" s="13">
        <v>6633</v>
      </c>
      <c r="F3111" s="11" t="s">
        <v>8220</v>
      </c>
      <c r="G3111" s="11" t="s">
        <v>8223</v>
      </c>
      <c r="H3111" s="11" t="s">
        <v>8245</v>
      </c>
      <c r="I3111" s="11">
        <v>1409194810</v>
      </c>
      <c r="J3111" s="11">
        <v>1406170810</v>
      </c>
      <c r="K3111" s="11" t="b">
        <v>0</v>
      </c>
      <c r="L3111" s="11">
        <v>114</v>
      </c>
      <c r="M3111" s="11" t="b">
        <v>0</v>
      </c>
      <c r="N3111" s="11" t="s">
        <v>8301</v>
      </c>
      <c r="O3111" s="14">
        <f t="shared" si="193"/>
        <v>25</v>
      </c>
      <c r="P3111" s="11">
        <f t="shared" si="196"/>
        <v>58.18</v>
      </c>
      <c r="Q3111" s="16" t="s">
        <v>8315</v>
      </c>
      <c r="R3111" s="11" t="s">
        <v>8355</v>
      </c>
      <c r="S3111" s="21">
        <f t="shared" si="194"/>
        <v>41844.125115740739</v>
      </c>
      <c r="T3111" s="21">
        <f t="shared" si="195"/>
        <v>41879.125115740739</v>
      </c>
    </row>
    <row r="3112" spans="1:20" ht="49" hidden="1" x14ac:dyDescent="0.25">
      <c r="A3112">
        <v>3110</v>
      </c>
      <c r="B3112" s="9" t="s">
        <v>3110</v>
      </c>
      <c r="C3112" s="3" t="s">
        <v>7220</v>
      </c>
      <c r="D3112" s="12">
        <v>25000</v>
      </c>
      <c r="E3112" s="13">
        <v>10</v>
      </c>
      <c r="F3112" s="11" t="s">
        <v>8220</v>
      </c>
      <c r="G3112" s="11" t="s">
        <v>8223</v>
      </c>
      <c r="H3112" s="11" t="s">
        <v>8245</v>
      </c>
      <c r="I3112" s="11">
        <v>1487465119</v>
      </c>
      <c r="J3112" s="11">
        <v>1484009119</v>
      </c>
      <c r="K3112" s="11" t="b">
        <v>0</v>
      </c>
      <c r="L3112" s="11">
        <v>1</v>
      </c>
      <c r="M3112" s="11" t="b">
        <v>0</v>
      </c>
      <c r="N3112" s="11" t="s">
        <v>8301</v>
      </c>
      <c r="O3112" s="14">
        <f t="shared" si="193"/>
        <v>0</v>
      </c>
      <c r="P3112" s="11">
        <f t="shared" si="196"/>
        <v>10</v>
      </c>
      <c r="Q3112" s="16" t="s">
        <v>8315</v>
      </c>
      <c r="R3112" s="11" t="s">
        <v>8355</v>
      </c>
      <c r="S3112" s="21">
        <f t="shared" si="194"/>
        <v>42745.031469907408</v>
      </c>
      <c r="T3112" s="21">
        <f t="shared" si="195"/>
        <v>42785.031469907408</v>
      </c>
    </row>
    <row r="3113" spans="1:20" ht="33" hidden="1" x14ac:dyDescent="0.25">
      <c r="A3113">
        <v>3111</v>
      </c>
      <c r="B3113" s="9" t="s">
        <v>3111</v>
      </c>
      <c r="C3113" s="3" t="s">
        <v>7221</v>
      </c>
      <c r="D3113" s="12">
        <v>20000</v>
      </c>
      <c r="E3113" s="13">
        <v>5328</v>
      </c>
      <c r="F3113" s="11" t="s">
        <v>8220</v>
      </c>
      <c r="G3113" s="11" t="s">
        <v>8223</v>
      </c>
      <c r="H3113" s="11" t="s">
        <v>8245</v>
      </c>
      <c r="I3113" s="11">
        <v>1412432220</v>
      </c>
      <c r="J3113" s="11">
        <v>1409753820</v>
      </c>
      <c r="K3113" s="11" t="b">
        <v>0</v>
      </c>
      <c r="L3113" s="11">
        <v>76</v>
      </c>
      <c r="M3113" s="11" t="b">
        <v>0</v>
      </c>
      <c r="N3113" s="11" t="s">
        <v>8301</v>
      </c>
      <c r="O3113" s="14">
        <f t="shared" si="193"/>
        <v>27</v>
      </c>
      <c r="P3113" s="11">
        <f t="shared" si="196"/>
        <v>70.11</v>
      </c>
      <c r="Q3113" s="16" t="s">
        <v>8315</v>
      </c>
      <c r="R3113" s="11" t="s">
        <v>8355</v>
      </c>
      <c r="S3113" s="21">
        <f t="shared" si="194"/>
        <v>41885.595138888886</v>
      </c>
      <c r="T3113" s="21">
        <f t="shared" si="195"/>
        <v>41916.595138888886</v>
      </c>
    </row>
    <row r="3114" spans="1:20" ht="49" hidden="1" x14ac:dyDescent="0.25">
      <c r="A3114">
        <v>3112</v>
      </c>
      <c r="B3114" s="9" t="s">
        <v>3112</v>
      </c>
      <c r="C3114" s="3" t="s">
        <v>7222</v>
      </c>
      <c r="D3114" s="12">
        <v>11000</v>
      </c>
      <c r="E3114" s="13">
        <v>521</v>
      </c>
      <c r="F3114" s="11" t="s">
        <v>8220</v>
      </c>
      <c r="G3114" s="11" t="s">
        <v>8223</v>
      </c>
      <c r="H3114" s="11" t="s">
        <v>8245</v>
      </c>
      <c r="I3114" s="11">
        <v>1477968934</v>
      </c>
      <c r="J3114" s="11">
        <v>1472784934</v>
      </c>
      <c r="K3114" s="11" t="b">
        <v>0</v>
      </c>
      <c r="L3114" s="11">
        <v>9</v>
      </c>
      <c r="M3114" s="11" t="b">
        <v>0</v>
      </c>
      <c r="N3114" s="11" t="s">
        <v>8301</v>
      </c>
      <c r="O3114" s="14">
        <f t="shared" si="193"/>
        <v>5</v>
      </c>
      <c r="P3114" s="11">
        <f t="shared" si="196"/>
        <v>57.89</v>
      </c>
      <c r="Q3114" s="16" t="s">
        <v>8315</v>
      </c>
      <c r="R3114" s="11" t="s">
        <v>8355</v>
      </c>
      <c r="S3114" s="21">
        <f t="shared" si="194"/>
        <v>42615.121921296297</v>
      </c>
      <c r="T3114" s="21">
        <f t="shared" si="195"/>
        <v>42675.121921296297</v>
      </c>
    </row>
    <row r="3115" spans="1:20" ht="49" hidden="1" x14ac:dyDescent="0.25">
      <c r="A3115">
        <v>3113</v>
      </c>
      <c r="B3115" s="9" t="s">
        <v>3113</v>
      </c>
      <c r="C3115" s="3" t="s">
        <v>7223</v>
      </c>
      <c r="D3115" s="12">
        <v>109225</v>
      </c>
      <c r="E3115" s="13">
        <v>4635</v>
      </c>
      <c r="F3115" s="11" t="s">
        <v>8220</v>
      </c>
      <c r="G3115" s="11" t="s">
        <v>8223</v>
      </c>
      <c r="H3115" s="11" t="s">
        <v>8245</v>
      </c>
      <c r="I3115" s="11">
        <v>1429291982</v>
      </c>
      <c r="J3115" s="11">
        <v>1426699982</v>
      </c>
      <c r="K3115" s="11" t="b">
        <v>0</v>
      </c>
      <c r="L3115" s="11">
        <v>37</v>
      </c>
      <c r="M3115" s="11" t="b">
        <v>0</v>
      </c>
      <c r="N3115" s="11" t="s">
        <v>8301</v>
      </c>
      <c r="O3115" s="14">
        <f t="shared" si="193"/>
        <v>4</v>
      </c>
      <c r="P3115" s="11">
        <f t="shared" si="196"/>
        <v>125.27</v>
      </c>
      <c r="Q3115" s="16" t="s">
        <v>8315</v>
      </c>
      <c r="R3115" s="11" t="s">
        <v>8355</v>
      </c>
      <c r="S3115" s="21">
        <f t="shared" si="194"/>
        <v>42081.731273148151</v>
      </c>
      <c r="T3115" s="21">
        <f t="shared" si="195"/>
        <v>42111.731273148151</v>
      </c>
    </row>
    <row r="3116" spans="1:20" ht="49" hidden="1" x14ac:dyDescent="0.25">
      <c r="A3116">
        <v>3114</v>
      </c>
      <c r="B3116" s="9" t="s">
        <v>3114</v>
      </c>
      <c r="C3116" s="3" t="s">
        <v>7224</v>
      </c>
      <c r="D3116" s="12">
        <v>75000</v>
      </c>
      <c r="E3116" s="13">
        <v>0</v>
      </c>
      <c r="F3116" s="11" t="s">
        <v>8220</v>
      </c>
      <c r="G3116" s="11" t="s">
        <v>8223</v>
      </c>
      <c r="H3116" s="11" t="s">
        <v>8245</v>
      </c>
      <c r="I3116" s="11">
        <v>1411312250</v>
      </c>
      <c r="J3116" s="11">
        <v>1406128250</v>
      </c>
      <c r="K3116" s="11" t="b">
        <v>0</v>
      </c>
      <c r="L3116" s="11">
        <v>0</v>
      </c>
      <c r="M3116" s="11" t="b">
        <v>0</v>
      </c>
      <c r="N3116" s="11" t="s">
        <v>8301</v>
      </c>
      <c r="O3116" s="14">
        <f t="shared" si="193"/>
        <v>0</v>
      </c>
      <c r="P3116" s="11">
        <f t="shared" si="196"/>
        <v>0</v>
      </c>
      <c r="Q3116" s="16" t="s">
        <v>8315</v>
      </c>
      <c r="R3116" s="11" t="s">
        <v>8355</v>
      </c>
      <c r="S3116" s="21">
        <f t="shared" si="194"/>
        <v>41843.632523148146</v>
      </c>
      <c r="T3116" s="21">
        <f t="shared" si="195"/>
        <v>41903.632523148146</v>
      </c>
    </row>
    <row r="3117" spans="1:20" ht="49" hidden="1" x14ac:dyDescent="0.25">
      <c r="A3117">
        <v>3115</v>
      </c>
      <c r="B3117" s="9" t="s">
        <v>3115</v>
      </c>
      <c r="C3117" s="3" t="s">
        <v>7225</v>
      </c>
      <c r="D3117" s="12">
        <v>10000</v>
      </c>
      <c r="E3117" s="13">
        <v>300</v>
      </c>
      <c r="F3117" s="11" t="s">
        <v>8220</v>
      </c>
      <c r="G3117" s="11" t="s">
        <v>8234</v>
      </c>
      <c r="H3117" s="11" t="s">
        <v>8254</v>
      </c>
      <c r="I3117" s="11">
        <v>1465123427</v>
      </c>
      <c r="J3117" s="11">
        <v>1462531427</v>
      </c>
      <c r="K3117" s="11" t="b">
        <v>0</v>
      </c>
      <c r="L3117" s="11">
        <v>1</v>
      </c>
      <c r="M3117" s="11" t="b">
        <v>0</v>
      </c>
      <c r="N3117" s="11" t="s">
        <v>8301</v>
      </c>
      <c r="O3117" s="14">
        <f t="shared" si="193"/>
        <v>3</v>
      </c>
      <c r="P3117" s="11">
        <f t="shared" si="196"/>
        <v>300</v>
      </c>
      <c r="Q3117" s="16" t="s">
        <v>8315</v>
      </c>
      <c r="R3117" s="11" t="s">
        <v>8355</v>
      </c>
      <c r="S3117" s="21">
        <f t="shared" si="194"/>
        <v>42496.447071759263</v>
      </c>
      <c r="T3117" s="21">
        <f t="shared" si="195"/>
        <v>42526.447071759263</v>
      </c>
    </row>
    <row r="3118" spans="1:20" ht="49" hidden="1" x14ac:dyDescent="0.25">
      <c r="A3118">
        <v>3116</v>
      </c>
      <c r="B3118" s="9" t="s">
        <v>3116</v>
      </c>
      <c r="C3118" s="3" t="s">
        <v>7226</v>
      </c>
      <c r="D3118" s="12">
        <v>750</v>
      </c>
      <c r="E3118" s="13">
        <v>430</v>
      </c>
      <c r="F3118" s="11" t="s">
        <v>8220</v>
      </c>
      <c r="G3118" s="11" t="s">
        <v>8223</v>
      </c>
      <c r="H3118" s="11" t="s">
        <v>8245</v>
      </c>
      <c r="I3118" s="11">
        <v>1427890925</v>
      </c>
      <c r="J3118" s="11">
        <v>1426681325</v>
      </c>
      <c r="K3118" s="11" t="b">
        <v>0</v>
      </c>
      <c r="L3118" s="11">
        <v>10</v>
      </c>
      <c r="M3118" s="11" t="b">
        <v>0</v>
      </c>
      <c r="N3118" s="11" t="s">
        <v>8301</v>
      </c>
      <c r="O3118" s="14">
        <f t="shared" si="193"/>
        <v>57</v>
      </c>
      <c r="P3118" s="11">
        <f t="shared" si="196"/>
        <v>43</v>
      </c>
      <c r="Q3118" s="16" t="s">
        <v>8315</v>
      </c>
      <c r="R3118" s="11" t="s">
        <v>8355</v>
      </c>
      <c r="S3118" s="21">
        <f t="shared" si="194"/>
        <v>42081.515335648146</v>
      </c>
      <c r="T3118" s="21">
        <f t="shared" si="195"/>
        <v>42095.515335648146</v>
      </c>
    </row>
    <row r="3119" spans="1:20" ht="49" hidden="1" x14ac:dyDescent="0.25">
      <c r="A3119">
        <v>3117</v>
      </c>
      <c r="B3119" s="9" t="s">
        <v>3117</v>
      </c>
      <c r="C3119" s="3" t="s">
        <v>7227</v>
      </c>
      <c r="D3119" s="12">
        <v>1000</v>
      </c>
      <c r="E3119" s="13">
        <v>1</v>
      </c>
      <c r="F3119" s="11" t="s">
        <v>8220</v>
      </c>
      <c r="G3119" s="11" t="s">
        <v>8224</v>
      </c>
      <c r="H3119" s="11" t="s">
        <v>8246</v>
      </c>
      <c r="I3119" s="11">
        <v>1464354720</v>
      </c>
      <c r="J3119" s="11">
        <v>1463648360</v>
      </c>
      <c r="K3119" s="11" t="b">
        <v>0</v>
      </c>
      <c r="L3119" s="11">
        <v>1</v>
      </c>
      <c r="M3119" s="11" t="b">
        <v>0</v>
      </c>
      <c r="N3119" s="11" t="s">
        <v>8301</v>
      </c>
      <c r="O3119" s="14">
        <f t="shared" si="193"/>
        <v>0</v>
      </c>
      <c r="P3119" s="11">
        <f t="shared" si="196"/>
        <v>1</v>
      </c>
      <c r="Q3119" s="16" t="s">
        <v>8315</v>
      </c>
      <c r="R3119" s="11" t="s">
        <v>8355</v>
      </c>
      <c r="S3119" s="21">
        <f t="shared" si="194"/>
        <v>42509.374537037031</v>
      </c>
      <c r="T3119" s="21">
        <f t="shared" si="195"/>
        <v>42517.55</v>
      </c>
    </row>
    <row r="3120" spans="1:20" ht="33" hidden="1" x14ac:dyDescent="0.25">
      <c r="A3120">
        <v>3118</v>
      </c>
      <c r="B3120" s="9" t="s">
        <v>3118</v>
      </c>
      <c r="C3120" s="3" t="s">
        <v>7228</v>
      </c>
      <c r="D3120" s="12">
        <v>500000</v>
      </c>
      <c r="E3120" s="13">
        <v>1550</v>
      </c>
      <c r="F3120" s="11" t="s">
        <v>8220</v>
      </c>
      <c r="G3120" s="11" t="s">
        <v>8234</v>
      </c>
      <c r="H3120" s="11" t="s">
        <v>8254</v>
      </c>
      <c r="I3120" s="11">
        <v>1467473723</v>
      </c>
      <c r="J3120" s="11">
        <v>1465832123</v>
      </c>
      <c r="K3120" s="11" t="b">
        <v>0</v>
      </c>
      <c r="L3120" s="11">
        <v>2</v>
      </c>
      <c r="M3120" s="11" t="b">
        <v>0</v>
      </c>
      <c r="N3120" s="11" t="s">
        <v>8301</v>
      </c>
      <c r="O3120" s="14">
        <f t="shared" si="193"/>
        <v>0</v>
      </c>
      <c r="P3120" s="11">
        <f t="shared" si="196"/>
        <v>775</v>
      </c>
      <c r="Q3120" s="16" t="s">
        <v>8315</v>
      </c>
      <c r="R3120" s="11" t="s">
        <v>8355</v>
      </c>
      <c r="S3120" s="21">
        <f t="shared" si="194"/>
        <v>42534.649571759262</v>
      </c>
      <c r="T3120" s="21">
        <f t="shared" si="195"/>
        <v>42553.649571759262</v>
      </c>
    </row>
    <row r="3121" spans="1:20" ht="49" hidden="1" x14ac:dyDescent="0.25">
      <c r="A3121">
        <v>3119</v>
      </c>
      <c r="B3121" s="9" t="s">
        <v>3119</v>
      </c>
      <c r="C3121" s="3" t="s">
        <v>7229</v>
      </c>
      <c r="D3121" s="12">
        <v>10000</v>
      </c>
      <c r="E3121" s="13">
        <v>5</v>
      </c>
      <c r="F3121" s="11" t="s">
        <v>8220</v>
      </c>
      <c r="G3121" s="11" t="s">
        <v>8223</v>
      </c>
      <c r="H3121" s="11" t="s">
        <v>8245</v>
      </c>
      <c r="I3121" s="11">
        <v>1427414732</v>
      </c>
      <c r="J3121" s="11">
        <v>1424826332</v>
      </c>
      <c r="K3121" s="11" t="b">
        <v>0</v>
      </c>
      <c r="L3121" s="11">
        <v>1</v>
      </c>
      <c r="M3121" s="11" t="b">
        <v>0</v>
      </c>
      <c r="N3121" s="11" t="s">
        <v>8301</v>
      </c>
      <c r="O3121" s="14">
        <f t="shared" si="193"/>
        <v>0</v>
      </c>
      <c r="P3121" s="11">
        <f t="shared" si="196"/>
        <v>5</v>
      </c>
      <c r="Q3121" s="16" t="s">
        <v>8315</v>
      </c>
      <c r="R3121" s="11" t="s">
        <v>8355</v>
      </c>
      <c r="S3121" s="21">
        <f t="shared" si="194"/>
        <v>42060.04550925926</v>
      </c>
      <c r="T3121" s="21">
        <f t="shared" si="195"/>
        <v>42090.003842592589</v>
      </c>
    </row>
    <row r="3122" spans="1:20" ht="49" hidden="1" x14ac:dyDescent="0.25">
      <c r="A3122">
        <v>3120</v>
      </c>
      <c r="B3122" s="9" t="s">
        <v>3120</v>
      </c>
      <c r="C3122" s="3" t="s">
        <v>7230</v>
      </c>
      <c r="D3122" s="12">
        <v>1300000</v>
      </c>
      <c r="E3122" s="13">
        <v>128</v>
      </c>
      <c r="F3122" s="11" t="s">
        <v>8220</v>
      </c>
      <c r="G3122" s="11" t="s">
        <v>8232</v>
      </c>
      <c r="H3122" s="11" t="s">
        <v>8248</v>
      </c>
      <c r="I3122" s="11">
        <v>1462484196</v>
      </c>
      <c r="J3122" s="11">
        <v>1457303796</v>
      </c>
      <c r="K3122" s="11" t="b">
        <v>0</v>
      </c>
      <c r="L3122" s="11">
        <v>10</v>
      </c>
      <c r="M3122" s="11" t="b">
        <v>0</v>
      </c>
      <c r="N3122" s="11" t="s">
        <v>8301</v>
      </c>
      <c r="O3122" s="14">
        <f t="shared" si="193"/>
        <v>0</v>
      </c>
      <c r="P3122" s="11">
        <f t="shared" si="196"/>
        <v>12.8</v>
      </c>
      <c r="Q3122" s="16" t="s">
        <v>8315</v>
      </c>
      <c r="R3122" s="11" t="s">
        <v>8355</v>
      </c>
      <c r="S3122" s="21">
        <f t="shared" si="194"/>
        <v>42435.942083333335</v>
      </c>
      <c r="T3122" s="21">
        <f t="shared" si="195"/>
        <v>42495.900416666671</v>
      </c>
    </row>
    <row r="3123" spans="1:20" ht="33" hidden="1" x14ac:dyDescent="0.25">
      <c r="A3123">
        <v>3121</v>
      </c>
      <c r="B3123" s="9" t="s">
        <v>3121</v>
      </c>
      <c r="C3123" s="3" t="s">
        <v>7231</v>
      </c>
      <c r="D3123" s="12">
        <v>1500</v>
      </c>
      <c r="E3123" s="13">
        <v>10</v>
      </c>
      <c r="F3123" s="11" t="s">
        <v>8219</v>
      </c>
      <c r="G3123" s="11" t="s">
        <v>8228</v>
      </c>
      <c r="H3123" s="11" t="s">
        <v>8250</v>
      </c>
      <c r="I3123" s="11">
        <v>1411748335</v>
      </c>
      <c r="J3123" s="11">
        <v>1406564335</v>
      </c>
      <c r="K3123" s="11" t="b">
        <v>0</v>
      </c>
      <c r="L3123" s="11">
        <v>1</v>
      </c>
      <c r="M3123" s="11" t="b">
        <v>0</v>
      </c>
      <c r="N3123" s="11" t="s">
        <v>8301</v>
      </c>
      <c r="O3123" s="14">
        <f t="shared" si="193"/>
        <v>1</v>
      </c>
      <c r="P3123" s="11">
        <f t="shared" si="196"/>
        <v>10</v>
      </c>
      <c r="Q3123" s="16" t="s">
        <v>8315</v>
      </c>
      <c r="R3123" s="11" t="s">
        <v>8355</v>
      </c>
      <c r="S3123" s="21">
        <f t="shared" si="194"/>
        <v>41848.679803240739</v>
      </c>
      <c r="T3123" s="21">
        <f t="shared" si="195"/>
        <v>41908.679803240739</v>
      </c>
    </row>
    <row r="3124" spans="1:20" ht="21" hidden="1" x14ac:dyDescent="0.25">
      <c r="A3124">
        <v>3122</v>
      </c>
      <c r="B3124" s="9" t="s">
        <v>3122</v>
      </c>
      <c r="C3124" s="3" t="s">
        <v>7232</v>
      </c>
      <c r="D3124" s="12">
        <v>199</v>
      </c>
      <c r="E3124" s="13">
        <v>116</v>
      </c>
      <c r="F3124" s="11" t="s">
        <v>8219</v>
      </c>
      <c r="G3124" s="11" t="s">
        <v>8223</v>
      </c>
      <c r="H3124" s="11" t="s">
        <v>8245</v>
      </c>
      <c r="I3124" s="11">
        <v>1478733732</v>
      </c>
      <c r="J3124" s="11">
        <v>1478298132</v>
      </c>
      <c r="K3124" s="11" t="b">
        <v>0</v>
      </c>
      <c r="L3124" s="11">
        <v>2</v>
      </c>
      <c r="M3124" s="11" t="b">
        <v>0</v>
      </c>
      <c r="N3124" s="11" t="s">
        <v>8301</v>
      </c>
      <c r="O3124" s="14">
        <f t="shared" si="193"/>
        <v>58</v>
      </c>
      <c r="P3124" s="11">
        <f t="shared" si="196"/>
        <v>58</v>
      </c>
      <c r="Q3124" s="16" t="s">
        <v>8315</v>
      </c>
      <c r="R3124" s="11" t="s">
        <v>8355</v>
      </c>
      <c r="S3124" s="21">
        <f t="shared" si="194"/>
        <v>42678.932083333333</v>
      </c>
      <c r="T3124" s="21">
        <f t="shared" si="195"/>
        <v>42683.973750000005</v>
      </c>
    </row>
    <row r="3125" spans="1:20" ht="49" hidden="1" x14ac:dyDescent="0.25">
      <c r="A3125">
        <v>3123</v>
      </c>
      <c r="B3125" s="9" t="s">
        <v>3123</v>
      </c>
      <c r="C3125" s="3" t="s">
        <v>7233</v>
      </c>
      <c r="D3125" s="12">
        <v>125000</v>
      </c>
      <c r="E3125" s="13">
        <v>85192</v>
      </c>
      <c r="F3125" s="11" t="s">
        <v>8219</v>
      </c>
      <c r="G3125" s="11" t="s">
        <v>8223</v>
      </c>
      <c r="H3125" s="11" t="s">
        <v>8245</v>
      </c>
      <c r="I3125" s="11">
        <v>1468108198</v>
      </c>
      <c r="J3125" s="11">
        <v>1465516198</v>
      </c>
      <c r="K3125" s="11" t="b">
        <v>0</v>
      </c>
      <c r="L3125" s="11">
        <v>348</v>
      </c>
      <c r="M3125" s="11" t="b">
        <v>0</v>
      </c>
      <c r="N3125" s="11" t="s">
        <v>8301</v>
      </c>
      <c r="O3125" s="14">
        <f t="shared" si="193"/>
        <v>68</v>
      </c>
      <c r="P3125" s="11">
        <f t="shared" si="196"/>
        <v>244.8</v>
      </c>
      <c r="Q3125" s="16" t="s">
        <v>8315</v>
      </c>
      <c r="R3125" s="11" t="s">
        <v>8355</v>
      </c>
      <c r="S3125" s="21">
        <f t="shared" si="194"/>
        <v>42530.993032407408</v>
      </c>
      <c r="T3125" s="21">
        <f t="shared" si="195"/>
        <v>42560.993032407408</v>
      </c>
    </row>
    <row r="3126" spans="1:20" ht="33" hidden="1" x14ac:dyDescent="0.25">
      <c r="A3126">
        <v>3124</v>
      </c>
      <c r="B3126" s="9" t="s">
        <v>3124</v>
      </c>
      <c r="C3126" s="3" t="s">
        <v>7234</v>
      </c>
      <c r="D3126" s="12">
        <v>800000</v>
      </c>
      <c r="E3126" s="13">
        <v>26</v>
      </c>
      <c r="F3126" s="11" t="s">
        <v>8219</v>
      </c>
      <c r="G3126" s="11" t="s">
        <v>8223</v>
      </c>
      <c r="H3126" s="11" t="s">
        <v>8245</v>
      </c>
      <c r="I3126" s="11">
        <v>1422902601</v>
      </c>
      <c r="J3126" s="11">
        <v>1417718601</v>
      </c>
      <c r="K3126" s="11" t="b">
        <v>0</v>
      </c>
      <c r="L3126" s="11">
        <v>4</v>
      </c>
      <c r="M3126" s="11" t="b">
        <v>0</v>
      </c>
      <c r="N3126" s="11" t="s">
        <v>8301</v>
      </c>
      <c r="O3126" s="14">
        <f t="shared" si="193"/>
        <v>0</v>
      </c>
      <c r="P3126" s="11">
        <f t="shared" si="196"/>
        <v>6.5</v>
      </c>
      <c r="Q3126" s="16" t="s">
        <v>8315</v>
      </c>
      <c r="R3126" s="11" t="s">
        <v>8355</v>
      </c>
      <c r="S3126" s="21">
        <f t="shared" si="194"/>
        <v>41977.780104166668</v>
      </c>
      <c r="T3126" s="21">
        <f t="shared" si="195"/>
        <v>42037.780104166668</v>
      </c>
    </row>
    <row r="3127" spans="1:20" ht="21" hidden="1" x14ac:dyDescent="0.25">
      <c r="A3127">
        <v>3125</v>
      </c>
      <c r="B3127" s="9" t="s">
        <v>3125</v>
      </c>
      <c r="C3127" s="3" t="s">
        <v>7235</v>
      </c>
      <c r="D3127" s="12">
        <v>1500000</v>
      </c>
      <c r="E3127" s="13">
        <v>0</v>
      </c>
      <c r="F3127" s="11" t="s">
        <v>8219</v>
      </c>
      <c r="G3127" s="11" t="s">
        <v>8223</v>
      </c>
      <c r="H3127" s="11" t="s">
        <v>8245</v>
      </c>
      <c r="I3127" s="11">
        <v>1452142672</v>
      </c>
      <c r="J3127" s="11">
        <v>1449550672</v>
      </c>
      <c r="K3127" s="11" t="b">
        <v>0</v>
      </c>
      <c r="L3127" s="11">
        <v>0</v>
      </c>
      <c r="M3127" s="11" t="b">
        <v>0</v>
      </c>
      <c r="N3127" s="11" t="s">
        <v>8301</v>
      </c>
      <c r="O3127" s="14">
        <f t="shared" si="193"/>
        <v>0</v>
      </c>
      <c r="P3127" s="11">
        <f t="shared" si="196"/>
        <v>0</v>
      </c>
      <c r="Q3127" s="16" t="s">
        <v>8315</v>
      </c>
      <c r="R3127" s="11" t="s">
        <v>8355</v>
      </c>
      <c r="S3127" s="21">
        <f t="shared" si="194"/>
        <v>42346.20685185185</v>
      </c>
      <c r="T3127" s="21">
        <f t="shared" si="195"/>
        <v>42376.20685185185</v>
      </c>
    </row>
    <row r="3128" spans="1:20" ht="81" hidden="1" x14ac:dyDescent="0.25">
      <c r="A3128">
        <v>3126</v>
      </c>
      <c r="B3128" s="9" t="s">
        <v>3126</v>
      </c>
      <c r="C3128" s="3" t="s">
        <v>7236</v>
      </c>
      <c r="D3128" s="12">
        <v>25000</v>
      </c>
      <c r="E3128" s="13">
        <v>1040</v>
      </c>
      <c r="F3128" s="11" t="s">
        <v>8219</v>
      </c>
      <c r="G3128" s="11" t="s">
        <v>8223</v>
      </c>
      <c r="H3128" s="11" t="s">
        <v>8245</v>
      </c>
      <c r="I3128" s="11">
        <v>1459121162</v>
      </c>
      <c r="J3128" s="11">
        <v>1456532762</v>
      </c>
      <c r="K3128" s="11" t="b">
        <v>0</v>
      </c>
      <c r="L3128" s="11">
        <v>17</v>
      </c>
      <c r="M3128" s="11" t="b">
        <v>0</v>
      </c>
      <c r="N3128" s="11" t="s">
        <v>8301</v>
      </c>
      <c r="O3128" s="14">
        <f t="shared" si="193"/>
        <v>4</v>
      </c>
      <c r="P3128" s="11">
        <f t="shared" si="196"/>
        <v>61.18</v>
      </c>
      <c r="Q3128" s="16" t="s">
        <v>8315</v>
      </c>
      <c r="R3128" s="11" t="s">
        <v>8355</v>
      </c>
      <c r="S3128" s="21">
        <f t="shared" si="194"/>
        <v>42427.01807870371</v>
      </c>
      <c r="T3128" s="21">
        <f t="shared" si="195"/>
        <v>42456.976412037038</v>
      </c>
    </row>
    <row r="3129" spans="1:20" ht="49" hidden="1" x14ac:dyDescent="0.25">
      <c r="A3129">
        <v>3127</v>
      </c>
      <c r="B3129" s="9" t="s">
        <v>3127</v>
      </c>
      <c r="C3129" s="3" t="s">
        <v>7237</v>
      </c>
      <c r="D3129" s="12">
        <v>100000</v>
      </c>
      <c r="E3129" s="13">
        <v>0</v>
      </c>
      <c r="F3129" s="11" t="s">
        <v>8219</v>
      </c>
      <c r="G3129" s="11" t="s">
        <v>8223</v>
      </c>
      <c r="H3129" s="11" t="s">
        <v>8245</v>
      </c>
      <c r="I3129" s="11">
        <v>1425242029</v>
      </c>
      <c r="J3129" s="11">
        <v>1422650029</v>
      </c>
      <c r="K3129" s="11" t="b">
        <v>0</v>
      </c>
      <c r="L3129" s="11">
        <v>0</v>
      </c>
      <c r="M3129" s="11" t="b">
        <v>0</v>
      </c>
      <c r="N3129" s="11" t="s">
        <v>8301</v>
      </c>
      <c r="O3129" s="14">
        <f t="shared" si="193"/>
        <v>0</v>
      </c>
      <c r="P3129" s="11">
        <f t="shared" si="196"/>
        <v>0</v>
      </c>
      <c r="Q3129" s="16" t="s">
        <v>8315</v>
      </c>
      <c r="R3129" s="11" t="s">
        <v>8355</v>
      </c>
      <c r="S3129" s="21">
        <f t="shared" si="194"/>
        <v>42034.856817129628</v>
      </c>
      <c r="T3129" s="21">
        <f t="shared" si="195"/>
        <v>42064.856817129628</v>
      </c>
    </row>
    <row r="3130" spans="1:20" ht="49" hidden="1" x14ac:dyDescent="0.25">
      <c r="A3130">
        <v>3128</v>
      </c>
      <c r="B3130" s="9" t="s">
        <v>3128</v>
      </c>
      <c r="C3130" s="3" t="s">
        <v>7238</v>
      </c>
      <c r="D3130" s="12">
        <v>15000</v>
      </c>
      <c r="E3130" s="13">
        <v>16291</v>
      </c>
      <c r="F3130" s="11" t="s">
        <v>8221</v>
      </c>
      <c r="G3130" s="11" t="s">
        <v>8223</v>
      </c>
      <c r="H3130" s="11" t="s">
        <v>8245</v>
      </c>
      <c r="I3130" s="11">
        <v>1489690141</v>
      </c>
      <c r="J3130" s="11">
        <v>1487101741</v>
      </c>
      <c r="K3130" s="11" t="b">
        <v>0</v>
      </c>
      <c r="L3130" s="11">
        <v>117</v>
      </c>
      <c r="M3130" s="11" t="b">
        <v>0</v>
      </c>
      <c r="N3130" s="11" t="s">
        <v>8269</v>
      </c>
      <c r="O3130" s="14">
        <f t="shared" si="193"/>
        <v>109</v>
      </c>
      <c r="P3130" s="11">
        <f t="shared" si="196"/>
        <v>139.24</v>
      </c>
      <c r="Q3130" s="16" t="s">
        <v>8315</v>
      </c>
      <c r="R3130" s="11" t="s">
        <v>8316</v>
      </c>
      <c r="S3130" s="21">
        <f t="shared" si="194"/>
        <v>42780.825706018513</v>
      </c>
      <c r="T3130" s="21">
        <f t="shared" si="195"/>
        <v>42810.784039351856</v>
      </c>
    </row>
    <row r="3131" spans="1:20" ht="49" hidden="1" x14ac:dyDescent="0.25">
      <c r="A3131">
        <v>3129</v>
      </c>
      <c r="B3131" s="9" t="s">
        <v>3129</v>
      </c>
      <c r="C3131" s="3" t="s">
        <v>7239</v>
      </c>
      <c r="D3131" s="12">
        <v>1250</v>
      </c>
      <c r="E3131" s="13">
        <v>10</v>
      </c>
      <c r="F3131" s="11" t="s">
        <v>8221</v>
      </c>
      <c r="G3131" s="11" t="s">
        <v>8223</v>
      </c>
      <c r="H3131" s="11" t="s">
        <v>8245</v>
      </c>
      <c r="I3131" s="11">
        <v>1492542819</v>
      </c>
      <c r="J3131" s="11">
        <v>1489090419</v>
      </c>
      <c r="K3131" s="11" t="b">
        <v>0</v>
      </c>
      <c r="L3131" s="11">
        <v>1</v>
      </c>
      <c r="M3131" s="11" t="b">
        <v>0</v>
      </c>
      <c r="N3131" s="11" t="s">
        <v>8269</v>
      </c>
      <c r="O3131" s="14">
        <f t="shared" si="193"/>
        <v>1</v>
      </c>
      <c r="P3131" s="11">
        <f t="shared" si="196"/>
        <v>10</v>
      </c>
      <c r="Q3131" s="16" t="s">
        <v>8315</v>
      </c>
      <c r="R3131" s="11" t="s">
        <v>8316</v>
      </c>
      <c r="S3131" s="21">
        <f t="shared" si="194"/>
        <v>42803.842812499999</v>
      </c>
      <c r="T3131" s="21">
        <f t="shared" si="195"/>
        <v>42843.801145833335</v>
      </c>
    </row>
    <row r="3132" spans="1:20" ht="33" hidden="1" x14ac:dyDescent="0.25">
      <c r="A3132">
        <v>3130</v>
      </c>
      <c r="B3132" s="9" t="s">
        <v>3130</v>
      </c>
      <c r="C3132" s="3" t="s">
        <v>7240</v>
      </c>
      <c r="D3132" s="12">
        <v>10000</v>
      </c>
      <c r="E3132" s="13">
        <v>375</v>
      </c>
      <c r="F3132" s="11" t="s">
        <v>8221</v>
      </c>
      <c r="G3132" s="11" t="s">
        <v>8223</v>
      </c>
      <c r="H3132" s="11" t="s">
        <v>8245</v>
      </c>
      <c r="I3132" s="11">
        <v>1492145940</v>
      </c>
      <c r="J3132" s="11">
        <v>1489504916</v>
      </c>
      <c r="K3132" s="11" t="b">
        <v>0</v>
      </c>
      <c r="L3132" s="11">
        <v>4</v>
      </c>
      <c r="M3132" s="11" t="b">
        <v>0</v>
      </c>
      <c r="N3132" s="11" t="s">
        <v>8269</v>
      </c>
      <c r="O3132" s="14">
        <f t="shared" si="193"/>
        <v>4</v>
      </c>
      <c r="P3132" s="11">
        <f t="shared" si="196"/>
        <v>93.75</v>
      </c>
      <c r="Q3132" s="16" t="s">
        <v>8315</v>
      </c>
      <c r="R3132" s="11" t="s">
        <v>8316</v>
      </c>
      <c r="S3132" s="21">
        <f t="shared" si="194"/>
        <v>42808.640231481477</v>
      </c>
      <c r="T3132" s="21">
        <f t="shared" si="195"/>
        <v>42839.207638888889</v>
      </c>
    </row>
    <row r="3133" spans="1:20" ht="33" hidden="1" x14ac:dyDescent="0.25">
      <c r="A3133">
        <v>3131</v>
      </c>
      <c r="B3133" s="9" t="s">
        <v>3131</v>
      </c>
      <c r="C3133" s="3" t="s">
        <v>7241</v>
      </c>
      <c r="D3133" s="12">
        <v>4100</v>
      </c>
      <c r="E3133" s="13">
        <v>645</v>
      </c>
      <c r="F3133" s="11" t="s">
        <v>8221</v>
      </c>
      <c r="G3133" s="11" t="s">
        <v>8223</v>
      </c>
      <c r="H3133" s="11" t="s">
        <v>8245</v>
      </c>
      <c r="I3133" s="11">
        <v>1491656045</v>
      </c>
      <c r="J3133" s="11">
        <v>1489067645</v>
      </c>
      <c r="K3133" s="11" t="b">
        <v>0</v>
      </c>
      <c r="L3133" s="11">
        <v>12</v>
      </c>
      <c r="M3133" s="11" t="b">
        <v>0</v>
      </c>
      <c r="N3133" s="11" t="s">
        <v>8269</v>
      </c>
      <c r="O3133" s="14">
        <f t="shared" si="193"/>
        <v>16</v>
      </c>
      <c r="P3133" s="11">
        <f t="shared" si="196"/>
        <v>53.75</v>
      </c>
      <c r="Q3133" s="16" t="s">
        <v>8315</v>
      </c>
      <c r="R3133" s="11" t="s">
        <v>8316</v>
      </c>
      <c r="S3133" s="21">
        <f t="shared" si="194"/>
        <v>42803.579224537039</v>
      </c>
      <c r="T3133" s="21">
        <f t="shared" si="195"/>
        <v>42833.537557870368</v>
      </c>
    </row>
    <row r="3134" spans="1:20" ht="33" hidden="1" x14ac:dyDescent="0.25">
      <c r="A3134">
        <v>3132</v>
      </c>
      <c r="B3134" s="9" t="s">
        <v>3132</v>
      </c>
      <c r="C3134" s="3" t="s">
        <v>7242</v>
      </c>
      <c r="D3134" s="12">
        <v>30000</v>
      </c>
      <c r="E3134" s="13">
        <v>10</v>
      </c>
      <c r="F3134" s="11" t="s">
        <v>8221</v>
      </c>
      <c r="G3134" s="11" t="s">
        <v>8223</v>
      </c>
      <c r="H3134" s="11" t="s">
        <v>8245</v>
      </c>
      <c r="I3134" s="11">
        <v>1492759460</v>
      </c>
      <c r="J3134" s="11">
        <v>1487579060</v>
      </c>
      <c r="K3134" s="11" t="b">
        <v>0</v>
      </c>
      <c r="L3134" s="11">
        <v>1</v>
      </c>
      <c r="M3134" s="11" t="b">
        <v>0</v>
      </c>
      <c r="N3134" s="11" t="s">
        <v>8269</v>
      </c>
      <c r="O3134" s="14">
        <f t="shared" si="193"/>
        <v>0</v>
      </c>
      <c r="P3134" s="11">
        <f t="shared" si="196"/>
        <v>10</v>
      </c>
      <c r="Q3134" s="16" t="s">
        <v>8315</v>
      </c>
      <c r="R3134" s="11" t="s">
        <v>8316</v>
      </c>
      <c r="S3134" s="21">
        <f t="shared" si="194"/>
        <v>42786.350231481483</v>
      </c>
      <c r="T3134" s="21">
        <f t="shared" si="195"/>
        <v>42846.308564814812</v>
      </c>
    </row>
    <row r="3135" spans="1:20" ht="49" hidden="1" x14ac:dyDescent="0.25">
      <c r="A3135">
        <v>3133</v>
      </c>
      <c r="B3135" s="9" t="s">
        <v>3133</v>
      </c>
      <c r="C3135" s="3" t="s">
        <v>7243</v>
      </c>
      <c r="D3135" s="12">
        <v>500</v>
      </c>
      <c r="E3135" s="13">
        <v>540</v>
      </c>
      <c r="F3135" s="11" t="s">
        <v>8221</v>
      </c>
      <c r="G3135" s="11" t="s">
        <v>8224</v>
      </c>
      <c r="H3135" s="11" t="s">
        <v>8246</v>
      </c>
      <c r="I3135" s="11">
        <v>1490358834</v>
      </c>
      <c r="J3135" s="11">
        <v>1487770434</v>
      </c>
      <c r="K3135" s="11" t="b">
        <v>0</v>
      </c>
      <c r="L3135" s="11">
        <v>16</v>
      </c>
      <c r="M3135" s="11" t="b">
        <v>0</v>
      </c>
      <c r="N3135" s="11" t="s">
        <v>8269</v>
      </c>
      <c r="O3135" s="14">
        <f t="shared" si="193"/>
        <v>108</v>
      </c>
      <c r="P3135" s="11">
        <f t="shared" si="196"/>
        <v>33.75</v>
      </c>
      <c r="Q3135" s="16" t="s">
        <v>8315</v>
      </c>
      <c r="R3135" s="11" t="s">
        <v>8316</v>
      </c>
      <c r="S3135" s="21">
        <f t="shared" si="194"/>
        <v>42788.565208333333</v>
      </c>
      <c r="T3135" s="21">
        <f t="shared" si="195"/>
        <v>42818.523541666669</v>
      </c>
    </row>
    <row r="3136" spans="1:20" ht="49" hidden="1" x14ac:dyDescent="0.25">
      <c r="A3136">
        <v>3134</v>
      </c>
      <c r="B3136" s="9" t="s">
        <v>3134</v>
      </c>
      <c r="C3136" s="3" t="s">
        <v>7244</v>
      </c>
      <c r="D3136" s="12">
        <v>1000</v>
      </c>
      <c r="E3136" s="13">
        <v>225</v>
      </c>
      <c r="F3136" s="11" t="s">
        <v>8221</v>
      </c>
      <c r="G3136" s="11" t="s">
        <v>8224</v>
      </c>
      <c r="H3136" s="11" t="s">
        <v>8246</v>
      </c>
      <c r="I3136" s="11">
        <v>1490631419</v>
      </c>
      <c r="J3136" s="11">
        <v>1488820619</v>
      </c>
      <c r="K3136" s="11" t="b">
        <v>0</v>
      </c>
      <c r="L3136" s="11">
        <v>12</v>
      </c>
      <c r="M3136" s="11" t="b">
        <v>0</v>
      </c>
      <c r="N3136" s="11" t="s">
        <v>8269</v>
      </c>
      <c r="O3136" s="14">
        <f t="shared" si="193"/>
        <v>23</v>
      </c>
      <c r="P3136" s="11">
        <f t="shared" si="196"/>
        <v>18.75</v>
      </c>
      <c r="Q3136" s="16" t="s">
        <v>8315</v>
      </c>
      <c r="R3136" s="11" t="s">
        <v>8316</v>
      </c>
      <c r="S3136" s="21">
        <f t="shared" si="194"/>
        <v>42800.720127314817</v>
      </c>
      <c r="T3136" s="21">
        <f t="shared" si="195"/>
        <v>42821.678460648152</v>
      </c>
    </row>
    <row r="3137" spans="1:20" ht="49" hidden="1" x14ac:dyDescent="0.25">
      <c r="A3137">
        <v>3135</v>
      </c>
      <c r="B3137" s="9" t="s">
        <v>3135</v>
      </c>
      <c r="C3137" s="3" t="s">
        <v>7245</v>
      </c>
      <c r="D3137" s="12">
        <v>777</v>
      </c>
      <c r="E3137" s="13">
        <v>162</v>
      </c>
      <c r="F3137" s="11" t="s">
        <v>8221</v>
      </c>
      <c r="G3137" s="11" t="s">
        <v>8223</v>
      </c>
      <c r="H3137" s="11" t="s">
        <v>8245</v>
      </c>
      <c r="I3137" s="11">
        <v>1491277121</v>
      </c>
      <c r="J3137" s="11">
        <v>1489376321</v>
      </c>
      <c r="K3137" s="11" t="b">
        <v>0</v>
      </c>
      <c r="L3137" s="11">
        <v>7</v>
      </c>
      <c r="M3137" s="11" t="b">
        <v>0</v>
      </c>
      <c r="N3137" s="11" t="s">
        <v>8269</v>
      </c>
      <c r="O3137" s="14">
        <f t="shared" si="193"/>
        <v>21</v>
      </c>
      <c r="P3137" s="11">
        <f t="shared" si="196"/>
        <v>23.14</v>
      </c>
      <c r="Q3137" s="16" t="s">
        <v>8315</v>
      </c>
      <c r="R3137" s="11" t="s">
        <v>8316</v>
      </c>
      <c r="S3137" s="21">
        <f t="shared" si="194"/>
        <v>42807.151863425926</v>
      </c>
      <c r="T3137" s="21">
        <f t="shared" si="195"/>
        <v>42829.151863425926</v>
      </c>
    </row>
    <row r="3138" spans="1:20" ht="49" hidden="1" x14ac:dyDescent="0.25">
      <c r="A3138">
        <v>3136</v>
      </c>
      <c r="B3138" s="9" t="s">
        <v>3136</v>
      </c>
      <c r="C3138" s="3" t="s">
        <v>7246</v>
      </c>
      <c r="D3138" s="12">
        <v>500</v>
      </c>
      <c r="E3138" s="13">
        <v>639</v>
      </c>
      <c r="F3138" s="11" t="s">
        <v>8221</v>
      </c>
      <c r="G3138" s="11" t="s">
        <v>8224</v>
      </c>
      <c r="H3138" s="11" t="s">
        <v>8246</v>
      </c>
      <c r="I3138" s="11">
        <v>1491001140</v>
      </c>
      <c r="J3138" s="11">
        <v>1487847954</v>
      </c>
      <c r="K3138" s="11" t="b">
        <v>0</v>
      </c>
      <c r="L3138" s="11">
        <v>22</v>
      </c>
      <c r="M3138" s="11" t="b">
        <v>0</v>
      </c>
      <c r="N3138" s="11" t="s">
        <v>8269</v>
      </c>
      <c r="O3138" s="14">
        <f t="shared" ref="O3138:O3201" si="197">ROUND(E3138/D3138*100,0)</f>
        <v>128</v>
      </c>
      <c r="P3138" s="11">
        <f t="shared" si="196"/>
        <v>29.05</v>
      </c>
      <c r="Q3138" s="16" t="s">
        <v>8315</v>
      </c>
      <c r="R3138" s="11" t="s">
        <v>8316</v>
      </c>
      <c r="S3138" s="21">
        <f t="shared" si="194"/>
        <v>42789.462430555555</v>
      </c>
      <c r="T3138" s="21">
        <f t="shared" si="195"/>
        <v>42825.957638888889</v>
      </c>
    </row>
    <row r="3139" spans="1:20" ht="33" hidden="1" x14ac:dyDescent="0.25">
      <c r="A3139">
        <v>3137</v>
      </c>
      <c r="B3139" s="9" t="s">
        <v>3137</v>
      </c>
      <c r="C3139" s="3" t="s">
        <v>7247</v>
      </c>
      <c r="D3139" s="12">
        <v>1500</v>
      </c>
      <c r="E3139" s="13">
        <v>50</v>
      </c>
      <c r="F3139" s="11" t="s">
        <v>8221</v>
      </c>
      <c r="G3139" s="11" t="s">
        <v>8223</v>
      </c>
      <c r="H3139" s="11" t="s">
        <v>8245</v>
      </c>
      <c r="I3139" s="11">
        <v>1493838720</v>
      </c>
      <c r="J3139" s="11">
        <v>1489439669</v>
      </c>
      <c r="K3139" s="11" t="b">
        <v>0</v>
      </c>
      <c r="L3139" s="11">
        <v>1</v>
      </c>
      <c r="M3139" s="11" t="b">
        <v>0</v>
      </c>
      <c r="N3139" s="11" t="s">
        <v>8269</v>
      </c>
      <c r="O3139" s="14">
        <f t="shared" si="197"/>
        <v>3</v>
      </c>
      <c r="P3139" s="11">
        <f t="shared" si="196"/>
        <v>50</v>
      </c>
      <c r="Q3139" s="16" t="s">
        <v>8315</v>
      </c>
      <c r="R3139" s="11" t="s">
        <v>8316</v>
      </c>
      <c r="S3139" s="21">
        <f t="shared" ref="S3139:S3202" si="198">(((J3139/60)/60)/24)+DATE(1970,1,1)</f>
        <v>42807.885057870371</v>
      </c>
      <c r="T3139" s="21">
        <f t="shared" ref="T3139:T3202" si="199">(((I3139/60)/60)/24)+DATE(1970,1,1)</f>
        <v>42858.8</v>
      </c>
    </row>
    <row r="3140" spans="1:20" ht="65" hidden="1" x14ac:dyDescent="0.25">
      <c r="A3140">
        <v>3138</v>
      </c>
      <c r="B3140" s="9" t="s">
        <v>3138</v>
      </c>
      <c r="C3140" s="3" t="s">
        <v>7248</v>
      </c>
      <c r="D3140" s="12">
        <v>200</v>
      </c>
      <c r="E3140" s="13">
        <v>0</v>
      </c>
      <c r="F3140" s="11" t="s">
        <v>8221</v>
      </c>
      <c r="G3140" s="11" t="s">
        <v>8224</v>
      </c>
      <c r="H3140" s="11" t="s">
        <v>8246</v>
      </c>
      <c r="I3140" s="11">
        <v>1491233407</v>
      </c>
      <c r="J3140" s="11">
        <v>1489591807</v>
      </c>
      <c r="K3140" s="11" t="b">
        <v>0</v>
      </c>
      <c r="L3140" s="11">
        <v>0</v>
      </c>
      <c r="M3140" s="11" t="b">
        <v>0</v>
      </c>
      <c r="N3140" s="11" t="s">
        <v>8269</v>
      </c>
      <c r="O3140" s="14">
        <f t="shared" si="197"/>
        <v>0</v>
      </c>
      <c r="P3140" s="11">
        <f t="shared" si="196"/>
        <v>0</v>
      </c>
      <c r="Q3140" s="16" t="s">
        <v>8315</v>
      </c>
      <c r="R3140" s="11" t="s">
        <v>8316</v>
      </c>
      <c r="S3140" s="21">
        <f t="shared" si="198"/>
        <v>42809.645914351851</v>
      </c>
      <c r="T3140" s="21">
        <f t="shared" si="199"/>
        <v>42828.645914351851</v>
      </c>
    </row>
    <row r="3141" spans="1:20" ht="49" hidden="1" x14ac:dyDescent="0.25">
      <c r="A3141">
        <v>3139</v>
      </c>
      <c r="B3141" s="9" t="s">
        <v>3139</v>
      </c>
      <c r="C3141" s="3" t="s">
        <v>7249</v>
      </c>
      <c r="D3141" s="12">
        <v>50000</v>
      </c>
      <c r="E3141" s="13">
        <v>2700</v>
      </c>
      <c r="F3141" s="11" t="s">
        <v>8221</v>
      </c>
      <c r="G3141" s="11" t="s">
        <v>8237</v>
      </c>
      <c r="H3141" s="11" t="s">
        <v>8255</v>
      </c>
      <c r="I3141" s="11">
        <v>1490416380</v>
      </c>
      <c r="J3141" s="11">
        <v>1487485760</v>
      </c>
      <c r="K3141" s="11" t="b">
        <v>0</v>
      </c>
      <c r="L3141" s="11">
        <v>6</v>
      </c>
      <c r="M3141" s="11" t="b">
        <v>0</v>
      </c>
      <c r="N3141" s="11" t="s">
        <v>8269</v>
      </c>
      <c r="O3141" s="14">
        <f t="shared" si="197"/>
        <v>5</v>
      </c>
      <c r="P3141" s="11">
        <f t="shared" si="196"/>
        <v>450</v>
      </c>
      <c r="Q3141" s="16" t="s">
        <v>8315</v>
      </c>
      <c r="R3141" s="11" t="s">
        <v>8316</v>
      </c>
      <c r="S3141" s="21">
        <f t="shared" si="198"/>
        <v>42785.270370370374</v>
      </c>
      <c r="T3141" s="21">
        <f t="shared" si="199"/>
        <v>42819.189583333333</v>
      </c>
    </row>
    <row r="3142" spans="1:20" ht="49" hidden="1" x14ac:dyDescent="0.25">
      <c r="A3142">
        <v>3140</v>
      </c>
      <c r="B3142" s="9" t="s">
        <v>3140</v>
      </c>
      <c r="C3142" s="3" t="s">
        <v>7250</v>
      </c>
      <c r="D3142" s="12">
        <v>10000</v>
      </c>
      <c r="E3142" s="13">
        <v>96</v>
      </c>
      <c r="F3142" s="11" t="s">
        <v>8221</v>
      </c>
      <c r="G3142" s="11" t="s">
        <v>8229</v>
      </c>
      <c r="H3142" s="11" t="s">
        <v>8248</v>
      </c>
      <c r="I3142" s="11">
        <v>1491581703</v>
      </c>
      <c r="J3142" s="11">
        <v>1488993303</v>
      </c>
      <c r="K3142" s="11" t="b">
        <v>0</v>
      </c>
      <c r="L3142" s="11">
        <v>4</v>
      </c>
      <c r="M3142" s="11" t="b">
        <v>0</v>
      </c>
      <c r="N3142" s="11" t="s">
        <v>8269</v>
      </c>
      <c r="O3142" s="14">
        <f t="shared" si="197"/>
        <v>1</v>
      </c>
      <c r="P3142" s="11">
        <f t="shared" si="196"/>
        <v>24</v>
      </c>
      <c r="Q3142" s="16" t="s">
        <v>8315</v>
      </c>
      <c r="R3142" s="11" t="s">
        <v>8316</v>
      </c>
      <c r="S3142" s="21">
        <f t="shared" si="198"/>
        <v>42802.718784722223</v>
      </c>
      <c r="T3142" s="21">
        <f t="shared" si="199"/>
        <v>42832.677118055552</v>
      </c>
    </row>
    <row r="3143" spans="1:20" ht="65" hidden="1" x14ac:dyDescent="0.25">
      <c r="A3143">
        <v>3141</v>
      </c>
      <c r="B3143" s="9" t="s">
        <v>3141</v>
      </c>
      <c r="C3143" s="3" t="s">
        <v>7251</v>
      </c>
      <c r="D3143" s="12">
        <v>500</v>
      </c>
      <c r="E3143" s="13">
        <v>258</v>
      </c>
      <c r="F3143" s="11" t="s">
        <v>8221</v>
      </c>
      <c r="G3143" s="11" t="s">
        <v>8232</v>
      </c>
      <c r="H3143" s="11" t="s">
        <v>8248</v>
      </c>
      <c r="I3143" s="11">
        <v>1492372800</v>
      </c>
      <c r="J3143" s="11">
        <v>1488823488</v>
      </c>
      <c r="K3143" s="11" t="b">
        <v>0</v>
      </c>
      <c r="L3143" s="11">
        <v>8</v>
      </c>
      <c r="M3143" s="11" t="b">
        <v>0</v>
      </c>
      <c r="N3143" s="11" t="s">
        <v>8269</v>
      </c>
      <c r="O3143" s="14">
        <f t="shared" si="197"/>
        <v>52</v>
      </c>
      <c r="P3143" s="11">
        <f t="shared" si="196"/>
        <v>32.25</v>
      </c>
      <c r="Q3143" s="16" t="s">
        <v>8315</v>
      </c>
      <c r="R3143" s="11" t="s">
        <v>8316</v>
      </c>
      <c r="S3143" s="21">
        <f t="shared" si="198"/>
        <v>42800.753333333334</v>
      </c>
      <c r="T3143" s="21">
        <f t="shared" si="199"/>
        <v>42841.833333333328</v>
      </c>
    </row>
    <row r="3144" spans="1:20" ht="49" hidden="1" x14ac:dyDescent="0.25">
      <c r="A3144">
        <v>3142</v>
      </c>
      <c r="B3144" s="9" t="s">
        <v>3142</v>
      </c>
      <c r="C3144" s="3" t="s">
        <v>7252</v>
      </c>
      <c r="D3144" s="12">
        <v>2750</v>
      </c>
      <c r="E3144" s="13">
        <v>45</v>
      </c>
      <c r="F3144" s="11" t="s">
        <v>8221</v>
      </c>
      <c r="G3144" s="11" t="s">
        <v>8224</v>
      </c>
      <c r="H3144" s="11" t="s">
        <v>8246</v>
      </c>
      <c r="I3144" s="11">
        <v>1489922339</v>
      </c>
      <c r="J3144" s="11">
        <v>1487333939</v>
      </c>
      <c r="K3144" s="11" t="b">
        <v>0</v>
      </c>
      <c r="L3144" s="11">
        <v>3</v>
      </c>
      <c r="M3144" s="11" t="b">
        <v>0</v>
      </c>
      <c r="N3144" s="11" t="s">
        <v>8269</v>
      </c>
      <c r="O3144" s="14">
        <f t="shared" si="197"/>
        <v>2</v>
      </c>
      <c r="P3144" s="11">
        <f t="shared" si="196"/>
        <v>15</v>
      </c>
      <c r="Q3144" s="16" t="s">
        <v>8315</v>
      </c>
      <c r="R3144" s="11" t="s">
        <v>8316</v>
      </c>
      <c r="S3144" s="21">
        <f t="shared" si="198"/>
        <v>42783.513182870374</v>
      </c>
      <c r="T3144" s="21">
        <f t="shared" si="199"/>
        <v>42813.471516203703</v>
      </c>
    </row>
    <row r="3145" spans="1:20" ht="65" hidden="1" x14ac:dyDescent="0.25">
      <c r="A3145">
        <v>3143</v>
      </c>
      <c r="B3145" s="9" t="s">
        <v>3143</v>
      </c>
      <c r="C3145" s="3" t="s">
        <v>7253</v>
      </c>
      <c r="D3145" s="12">
        <v>700</v>
      </c>
      <c r="E3145" s="13">
        <v>0</v>
      </c>
      <c r="F3145" s="11" t="s">
        <v>8221</v>
      </c>
      <c r="G3145" s="11" t="s">
        <v>8224</v>
      </c>
      <c r="H3145" s="11" t="s">
        <v>8246</v>
      </c>
      <c r="I3145" s="11">
        <v>1491726956</v>
      </c>
      <c r="J3145" s="11">
        <v>1489480556</v>
      </c>
      <c r="K3145" s="11" t="b">
        <v>0</v>
      </c>
      <c r="L3145" s="11">
        <v>0</v>
      </c>
      <c r="M3145" s="11" t="b">
        <v>0</v>
      </c>
      <c r="N3145" s="11" t="s">
        <v>8269</v>
      </c>
      <c r="O3145" s="14">
        <f t="shared" si="197"/>
        <v>0</v>
      </c>
      <c r="P3145" s="11">
        <f t="shared" si="196"/>
        <v>0</v>
      </c>
      <c r="Q3145" s="16" t="s">
        <v>8315</v>
      </c>
      <c r="R3145" s="11" t="s">
        <v>8316</v>
      </c>
      <c r="S3145" s="21">
        <f t="shared" si="198"/>
        <v>42808.358287037037</v>
      </c>
      <c r="T3145" s="21">
        <f t="shared" si="199"/>
        <v>42834.358287037037</v>
      </c>
    </row>
    <row r="3146" spans="1:20" ht="65" hidden="1" x14ac:dyDescent="0.25">
      <c r="A3146">
        <v>3144</v>
      </c>
      <c r="B3146" s="9" t="s">
        <v>3144</v>
      </c>
      <c r="C3146" s="3" t="s">
        <v>7254</v>
      </c>
      <c r="D3146" s="12">
        <v>10000</v>
      </c>
      <c r="E3146" s="13">
        <v>7540</v>
      </c>
      <c r="F3146" s="11" t="s">
        <v>8221</v>
      </c>
      <c r="G3146" s="11" t="s">
        <v>8223</v>
      </c>
      <c r="H3146" s="11" t="s">
        <v>8245</v>
      </c>
      <c r="I3146" s="11">
        <v>1489903200</v>
      </c>
      <c r="J3146" s="11">
        <v>1488459307</v>
      </c>
      <c r="K3146" s="11" t="b">
        <v>0</v>
      </c>
      <c r="L3146" s="11">
        <v>30</v>
      </c>
      <c r="M3146" s="11" t="b">
        <v>0</v>
      </c>
      <c r="N3146" s="11" t="s">
        <v>8269</v>
      </c>
      <c r="O3146" s="14">
        <f t="shared" si="197"/>
        <v>75</v>
      </c>
      <c r="P3146" s="11">
        <f t="shared" si="196"/>
        <v>251.33</v>
      </c>
      <c r="Q3146" s="16" t="s">
        <v>8315</v>
      </c>
      <c r="R3146" s="11" t="s">
        <v>8316</v>
      </c>
      <c r="S3146" s="21">
        <f t="shared" si="198"/>
        <v>42796.538275462968</v>
      </c>
      <c r="T3146" s="21">
        <f t="shared" si="199"/>
        <v>42813.25</v>
      </c>
    </row>
    <row r="3147" spans="1:20" ht="33" hidden="1" x14ac:dyDescent="0.25">
      <c r="A3147">
        <v>3145</v>
      </c>
      <c r="B3147" s="9" t="s">
        <v>3145</v>
      </c>
      <c r="C3147" s="3" t="s">
        <v>7255</v>
      </c>
      <c r="D3147" s="12">
        <v>25000</v>
      </c>
      <c r="E3147" s="13">
        <v>0</v>
      </c>
      <c r="F3147" s="11" t="s">
        <v>8221</v>
      </c>
      <c r="G3147" s="11" t="s">
        <v>8223</v>
      </c>
      <c r="H3147" s="11" t="s">
        <v>8245</v>
      </c>
      <c r="I3147" s="11">
        <v>1490659134</v>
      </c>
      <c r="J3147" s="11">
        <v>1485478734</v>
      </c>
      <c r="K3147" s="11" t="b">
        <v>0</v>
      </c>
      <c r="L3147" s="11">
        <v>0</v>
      </c>
      <c r="M3147" s="11" t="b">
        <v>0</v>
      </c>
      <c r="N3147" s="11" t="s">
        <v>8269</v>
      </c>
      <c r="O3147" s="14">
        <f t="shared" si="197"/>
        <v>0</v>
      </c>
      <c r="P3147" s="11">
        <f t="shared" si="196"/>
        <v>0</v>
      </c>
      <c r="Q3147" s="16" t="s">
        <v>8315</v>
      </c>
      <c r="R3147" s="11" t="s">
        <v>8316</v>
      </c>
      <c r="S3147" s="21">
        <f t="shared" si="198"/>
        <v>42762.040902777779</v>
      </c>
      <c r="T3147" s="21">
        <f t="shared" si="199"/>
        <v>42821.999236111107</v>
      </c>
    </row>
    <row r="3148" spans="1:20" ht="33" hidden="1" x14ac:dyDescent="0.25">
      <c r="A3148">
        <v>3146</v>
      </c>
      <c r="B3148" s="9" t="s">
        <v>3146</v>
      </c>
      <c r="C3148" s="3" t="s">
        <v>7256</v>
      </c>
      <c r="D3148" s="12">
        <v>50000</v>
      </c>
      <c r="E3148" s="13">
        <v>5250</v>
      </c>
      <c r="F3148" s="11" t="s">
        <v>8221</v>
      </c>
      <c r="G3148" s="11" t="s">
        <v>8237</v>
      </c>
      <c r="H3148" s="11" t="s">
        <v>8255</v>
      </c>
      <c r="I3148" s="11">
        <v>1492356166</v>
      </c>
      <c r="J3148" s="11">
        <v>1488471766</v>
      </c>
      <c r="K3148" s="11" t="b">
        <v>0</v>
      </c>
      <c r="L3148" s="11">
        <v>12</v>
      </c>
      <c r="M3148" s="11" t="b">
        <v>0</v>
      </c>
      <c r="N3148" s="11" t="s">
        <v>8269</v>
      </c>
      <c r="O3148" s="14">
        <f t="shared" si="197"/>
        <v>11</v>
      </c>
      <c r="P3148" s="11">
        <f t="shared" si="196"/>
        <v>437.5</v>
      </c>
      <c r="Q3148" s="16" t="s">
        <v>8315</v>
      </c>
      <c r="R3148" s="11" t="s">
        <v>8316</v>
      </c>
      <c r="S3148" s="21">
        <f t="shared" si="198"/>
        <v>42796.682476851856</v>
      </c>
      <c r="T3148" s="21">
        <f t="shared" si="199"/>
        <v>42841.640810185185</v>
      </c>
    </row>
    <row r="3149" spans="1:20" ht="49" hidden="1" x14ac:dyDescent="0.25">
      <c r="A3149">
        <v>3147</v>
      </c>
      <c r="B3149" s="9" t="s">
        <v>3147</v>
      </c>
      <c r="C3149" s="3" t="s">
        <v>7257</v>
      </c>
      <c r="D3149" s="12">
        <v>20000</v>
      </c>
      <c r="E3149" s="13">
        <v>23505</v>
      </c>
      <c r="F3149" s="11" t="s">
        <v>8218</v>
      </c>
      <c r="G3149" s="11" t="s">
        <v>8223</v>
      </c>
      <c r="H3149" s="11" t="s">
        <v>8245</v>
      </c>
      <c r="I3149" s="11">
        <v>1415319355</v>
      </c>
      <c r="J3149" s="11">
        <v>1411859755</v>
      </c>
      <c r="K3149" s="11" t="b">
        <v>1</v>
      </c>
      <c r="L3149" s="11">
        <v>213</v>
      </c>
      <c r="M3149" s="11" t="b">
        <v>1</v>
      </c>
      <c r="N3149" s="11" t="s">
        <v>8269</v>
      </c>
      <c r="O3149" s="14">
        <f t="shared" si="197"/>
        <v>118</v>
      </c>
      <c r="P3149" s="11">
        <f t="shared" si="196"/>
        <v>110.35</v>
      </c>
      <c r="Q3149" s="16" t="s">
        <v>8315</v>
      </c>
      <c r="R3149" s="11" t="s">
        <v>8316</v>
      </c>
      <c r="S3149" s="21">
        <f t="shared" si="198"/>
        <v>41909.969386574077</v>
      </c>
      <c r="T3149" s="21">
        <f t="shared" si="199"/>
        <v>41950.011053240742</v>
      </c>
    </row>
    <row r="3150" spans="1:20" ht="33" hidden="1" x14ac:dyDescent="0.25">
      <c r="A3150">
        <v>3148</v>
      </c>
      <c r="B3150" s="9" t="s">
        <v>3148</v>
      </c>
      <c r="C3150" s="3" t="s">
        <v>7258</v>
      </c>
      <c r="D3150" s="12">
        <v>1800</v>
      </c>
      <c r="E3150" s="13">
        <v>2361</v>
      </c>
      <c r="F3150" s="11" t="s">
        <v>8218</v>
      </c>
      <c r="G3150" s="11" t="s">
        <v>8223</v>
      </c>
      <c r="H3150" s="11" t="s">
        <v>8245</v>
      </c>
      <c r="I3150" s="11">
        <v>1412136000</v>
      </c>
      <c r="J3150" s="11">
        <v>1410278284</v>
      </c>
      <c r="K3150" s="11" t="b">
        <v>1</v>
      </c>
      <c r="L3150" s="11">
        <v>57</v>
      </c>
      <c r="M3150" s="11" t="b">
        <v>1</v>
      </c>
      <c r="N3150" s="11" t="s">
        <v>8269</v>
      </c>
      <c r="O3150" s="14">
        <f t="shared" si="197"/>
        <v>131</v>
      </c>
      <c r="P3150" s="11">
        <f t="shared" si="196"/>
        <v>41.42</v>
      </c>
      <c r="Q3150" s="16" t="s">
        <v>8315</v>
      </c>
      <c r="R3150" s="11" t="s">
        <v>8316</v>
      </c>
      <c r="S3150" s="21">
        <f t="shared" si="198"/>
        <v>41891.665324074071</v>
      </c>
      <c r="T3150" s="21">
        <f t="shared" si="199"/>
        <v>41913.166666666664</v>
      </c>
    </row>
    <row r="3151" spans="1:20" ht="49" hidden="1" x14ac:dyDescent="0.25">
      <c r="A3151">
        <v>3149</v>
      </c>
      <c r="B3151" s="9" t="s">
        <v>3149</v>
      </c>
      <c r="C3151" s="3" t="s">
        <v>7259</v>
      </c>
      <c r="D3151" s="12">
        <v>1250</v>
      </c>
      <c r="E3151" s="13">
        <v>1300</v>
      </c>
      <c r="F3151" s="11" t="s">
        <v>8218</v>
      </c>
      <c r="G3151" s="11" t="s">
        <v>8223</v>
      </c>
      <c r="H3151" s="11" t="s">
        <v>8245</v>
      </c>
      <c r="I3151" s="11">
        <v>1354845600</v>
      </c>
      <c r="J3151" s="11">
        <v>1352766300</v>
      </c>
      <c r="K3151" s="11" t="b">
        <v>1</v>
      </c>
      <c r="L3151" s="11">
        <v>25</v>
      </c>
      <c r="M3151" s="11" t="b">
        <v>1</v>
      </c>
      <c r="N3151" s="11" t="s">
        <v>8269</v>
      </c>
      <c r="O3151" s="14">
        <f t="shared" si="197"/>
        <v>104</v>
      </c>
      <c r="P3151" s="11">
        <f t="shared" si="196"/>
        <v>52</v>
      </c>
      <c r="Q3151" s="16" t="s">
        <v>8315</v>
      </c>
      <c r="R3151" s="11" t="s">
        <v>8316</v>
      </c>
      <c r="S3151" s="21">
        <f t="shared" si="198"/>
        <v>41226.017361111109</v>
      </c>
      <c r="T3151" s="21">
        <f t="shared" si="199"/>
        <v>41250.083333333336</v>
      </c>
    </row>
    <row r="3152" spans="1:20" ht="65" hidden="1" x14ac:dyDescent="0.25">
      <c r="A3152">
        <v>3150</v>
      </c>
      <c r="B3152" s="9" t="s">
        <v>3150</v>
      </c>
      <c r="C3152" s="3" t="s">
        <v>7260</v>
      </c>
      <c r="D3152" s="12">
        <v>3500</v>
      </c>
      <c r="E3152" s="13">
        <v>3535</v>
      </c>
      <c r="F3152" s="11" t="s">
        <v>8218</v>
      </c>
      <c r="G3152" s="11" t="s">
        <v>8223</v>
      </c>
      <c r="H3152" s="11" t="s">
        <v>8245</v>
      </c>
      <c r="I3152" s="11">
        <v>1295928000</v>
      </c>
      <c r="J3152" s="11">
        <v>1288160403</v>
      </c>
      <c r="K3152" s="11" t="b">
        <v>1</v>
      </c>
      <c r="L3152" s="11">
        <v>104</v>
      </c>
      <c r="M3152" s="11" t="b">
        <v>1</v>
      </c>
      <c r="N3152" s="11" t="s">
        <v>8269</v>
      </c>
      <c r="O3152" s="14">
        <f t="shared" si="197"/>
        <v>101</v>
      </c>
      <c r="P3152" s="11">
        <f t="shared" si="196"/>
        <v>33.99</v>
      </c>
      <c r="Q3152" s="16" t="s">
        <v>8315</v>
      </c>
      <c r="R3152" s="11" t="s">
        <v>8316</v>
      </c>
      <c r="S3152" s="21">
        <f t="shared" si="198"/>
        <v>40478.263923611114</v>
      </c>
      <c r="T3152" s="21">
        <f t="shared" si="199"/>
        <v>40568.166666666664</v>
      </c>
    </row>
    <row r="3153" spans="1:20" ht="33" hidden="1" x14ac:dyDescent="0.25">
      <c r="A3153">
        <v>3151</v>
      </c>
      <c r="B3153" s="9" t="s">
        <v>3151</v>
      </c>
      <c r="C3153" s="3" t="s">
        <v>7261</v>
      </c>
      <c r="D3153" s="12">
        <v>3500</v>
      </c>
      <c r="E3153" s="13">
        <v>3514</v>
      </c>
      <c r="F3153" s="11" t="s">
        <v>8218</v>
      </c>
      <c r="G3153" s="11" t="s">
        <v>8223</v>
      </c>
      <c r="H3153" s="11" t="s">
        <v>8245</v>
      </c>
      <c r="I3153" s="11">
        <v>1410379774</v>
      </c>
      <c r="J3153" s="11">
        <v>1407787774</v>
      </c>
      <c r="K3153" s="11" t="b">
        <v>1</v>
      </c>
      <c r="L3153" s="11">
        <v>34</v>
      </c>
      <c r="M3153" s="11" t="b">
        <v>1</v>
      </c>
      <c r="N3153" s="11" t="s">
        <v>8269</v>
      </c>
      <c r="O3153" s="14">
        <f t="shared" si="197"/>
        <v>100</v>
      </c>
      <c r="P3153" s="11">
        <f t="shared" si="196"/>
        <v>103.35</v>
      </c>
      <c r="Q3153" s="16" t="s">
        <v>8315</v>
      </c>
      <c r="R3153" s="11" t="s">
        <v>8316</v>
      </c>
      <c r="S3153" s="21">
        <f t="shared" si="198"/>
        <v>41862.83997685185</v>
      </c>
      <c r="T3153" s="21">
        <f t="shared" si="199"/>
        <v>41892.83997685185</v>
      </c>
    </row>
    <row r="3154" spans="1:20" ht="49" hidden="1" x14ac:dyDescent="0.25">
      <c r="A3154">
        <v>3152</v>
      </c>
      <c r="B3154" s="9" t="s">
        <v>3152</v>
      </c>
      <c r="C3154" s="3" t="s">
        <v>7262</v>
      </c>
      <c r="D3154" s="12">
        <v>2200</v>
      </c>
      <c r="E3154" s="13">
        <v>2331</v>
      </c>
      <c r="F3154" s="11" t="s">
        <v>8218</v>
      </c>
      <c r="G3154" s="11" t="s">
        <v>8224</v>
      </c>
      <c r="H3154" s="11" t="s">
        <v>8246</v>
      </c>
      <c r="I3154" s="11">
        <v>1383425367</v>
      </c>
      <c r="J3154" s="11">
        <v>1380833367</v>
      </c>
      <c r="K3154" s="11" t="b">
        <v>1</v>
      </c>
      <c r="L3154" s="11">
        <v>67</v>
      </c>
      <c r="M3154" s="11" t="b">
        <v>1</v>
      </c>
      <c r="N3154" s="11" t="s">
        <v>8269</v>
      </c>
      <c r="O3154" s="14">
        <f t="shared" si="197"/>
        <v>106</v>
      </c>
      <c r="P3154" s="11">
        <f t="shared" si="196"/>
        <v>34.79</v>
      </c>
      <c r="Q3154" s="16" t="s">
        <v>8315</v>
      </c>
      <c r="R3154" s="11" t="s">
        <v>8316</v>
      </c>
      <c r="S3154" s="21">
        <f t="shared" si="198"/>
        <v>41550.867673611108</v>
      </c>
      <c r="T3154" s="21">
        <f t="shared" si="199"/>
        <v>41580.867673611108</v>
      </c>
    </row>
    <row r="3155" spans="1:20" ht="49" hidden="1" x14ac:dyDescent="0.25">
      <c r="A3155">
        <v>3153</v>
      </c>
      <c r="B3155" s="9" t="s">
        <v>3153</v>
      </c>
      <c r="C3155" s="3" t="s">
        <v>7263</v>
      </c>
      <c r="D3155" s="12">
        <v>3000</v>
      </c>
      <c r="E3155" s="13">
        <v>10067.5</v>
      </c>
      <c r="F3155" s="11" t="s">
        <v>8218</v>
      </c>
      <c r="G3155" s="11" t="s">
        <v>8223</v>
      </c>
      <c r="H3155" s="11" t="s">
        <v>8245</v>
      </c>
      <c r="I3155" s="11">
        <v>1304225940</v>
      </c>
      <c r="J3155" s="11">
        <v>1301542937</v>
      </c>
      <c r="K3155" s="11" t="b">
        <v>1</v>
      </c>
      <c r="L3155" s="11">
        <v>241</v>
      </c>
      <c r="M3155" s="11" t="b">
        <v>1</v>
      </c>
      <c r="N3155" s="11" t="s">
        <v>8269</v>
      </c>
      <c r="O3155" s="14">
        <f t="shared" si="197"/>
        <v>336</v>
      </c>
      <c r="P3155" s="11">
        <f t="shared" si="196"/>
        <v>41.77</v>
      </c>
      <c r="Q3155" s="16" t="s">
        <v>8315</v>
      </c>
      <c r="R3155" s="11" t="s">
        <v>8316</v>
      </c>
      <c r="S3155" s="21">
        <f t="shared" si="198"/>
        <v>40633.154363425929</v>
      </c>
      <c r="T3155" s="21">
        <f t="shared" si="199"/>
        <v>40664.207638888889</v>
      </c>
    </row>
    <row r="3156" spans="1:20" ht="49" hidden="1" x14ac:dyDescent="0.25">
      <c r="A3156">
        <v>3154</v>
      </c>
      <c r="B3156" s="9" t="s">
        <v>3154</v>
      </c>
      <c r="C3156" s="3" t="s">
        <v>7264</v>
      </c>
      <c r="D3156" s="12">
        <v>7000</v>
      </c>
      <c r="E3156" s="13">
        <v>7905</v>
      </c>
      <c r="F3156" s="11" t="s">
        <v>8218</v>
      </c>
      <c r="G3156" s="11" t="s">
        <v>8223</v>
      </c>
      <c r="H3156" s="11" t="s">
        <v>8245</v>
      </c>
      <c r="I3156" s="11">
        <v>1333310458</v>
      </c>
      <c r="J3156" s="11">
        <v>1330722058</v>
      </c>
      <c r="K3156" s="11" t="b">
        <v>1</v>
      </c>
      <c r="L3156" s="11">
        <v>123</v>
      </c>
      <c r="M3156" s="11" t="b">
        <v>1</v>
      </c>
      <c r="N3156" s="11" t="s">
        <v>8269</v>
      </c>
      <c r="O3156" s="14">
        <f t="shared" si="197"/>
        <v>113</v>
      </c>
      <c r="P3156" s="11">
        <f t="shared" si="196"/>
        <v>64.27</v>
      </c>
      <c r="Q3156" s="16" t="s">
        <v>8315</v>
      </c>
      <c r="R3156" s="11" t="s">
        <v>8316</v>
      </c>
      <c r="S3156" s="21">
        <f t="shared" si="198"/>
        <v>40970.875671296293</v>
      </c>
      <c r="T3156" s="21">
        <f t="shared" si="199"/>
        <v>41000.834004629629</v>
      </c>
    </row>
    <row r="3157" spans="1:20" ht="49" hidden="1" x14ac:dyDescent="0.25">
      <c r="A3157">
        <v>3155</v>
      </c>
      <c r="B3157" s="9" t="s">
        <v>3155</v>
      </c>
      <c r="C3157" s="3" t="s">
        <v>7265</v>
      </c>
      <c r="D3157" s="12">
        <v>5000</v>
      </c>
      <c r="E3157" s="13">
        <v>9425.23</v>
      </c>
      <c r="F3157" s="11" t="s">
        <v>8218</v>
      </c>
      <c r="G3157" s="11" t="s">
        <v>8224</v>
      </c>
      <c r="H3157" s="11" t="s">
        <v>8246</v>
      </c>
      <c r="I3157" s="11">
        <v>1356004725</v>
      </c>
      <c r="J3157" s="11">
        <v>1353412725</v>
      </c>
      <c r="K3157" s="11" t="b">
        <v>1</v>
      </c>
      <c r="L3157" s="11">
        <v>302</v>
      </c>
      <c r="M3157" s="11" t="b">
        <v>1</v>
      </c>
      <c r="N3157" s="11" t="s">
        <v>8269</v>
      </c>
      <c r="O3157" s="14">
        <f t="shared" si="197"/>
        <v>189</v>
      </c>
      <c r="P3157" s="11">
        <f t="shared" si="196"/>
        <v>31.21</v>
      </c>
      <c r="Q3157" s="16" t="s">
        <v>8315</v>
      </c>
      <c r="R3157" s="11" t="s">
        <v>8316</v>
      </c>
      <c r="S3157" s="21">
        <f t="shared" si="198"/>
        <v>41233.499131944445</v>
      </c>
      <c r="T3157" s="21">
        <f t="shared" si="199"/>
        <v>41263.499131944445</v>
      </c>
    </row>
    <row r="3158" spans="1:20" ht="49" hidden="1" x14ac:dyDescent="0.25">
      <c r="A3158">
        <v>3156</v>
      </c>
      <c r="B3158" s="9" t="s">
        <v>3156</v>
      </c>
      <c r="C3158" s="3" t="s">
        <v>7266</v>
      </c>
      <c r="D3158" s="12">
        <v>5500</v>
      </c>
      <c r="E3158" s="13">
        <v>5600</v>
      </c>
      <c r="F3158" s="11" t="s">
        <v>8218</v>
      </c>
      <c r="G3158" s="11" t="s">
        <v>8223</v>
      </c>
      <c r="H3158" s="11" t="s">
        <v>8245</v>
      </c>
      <c r="I3158" s="11">
        <v>1338591144</v>
      </c>
      <c r="J3158" s="11">
        <v>1335567144</v>
      </c>
      <c r="K3158" s="11" t="b">
        <v>1</v>
      </c>
      <c r="L3158" s="11">
        <v>89</v>
      </c>
      <c r="M3158" s="11" t="b">
        <v>1</v>
      </c>
      <c r="N3158" s="11" t="s">
        <v>8269</v>
      </c>
      <c r="O3158" s="14">
        <f t="shared" si="197"/>
        <v>102</v>
      </c>
      <c r="P3158" s="11">
        <f t="shared" si="196"/>
        <v>62.92</v>
      </c>
      <c r="Q3158" s="16" t="s">
        <v>8315</v>
      </c>
      <c r="R3158" s="11" t="s">
        <v>8316</v>
      </c>
      <c r="S3158" s="21">
        <f t="shared" si="198"/>
        <v>41026.953055555554</v>
      </c>
      <c r="T3158" s="21">
        <f t="shared" si="199"/>
        <v>41061.953055555554</v>
      </c>
    </row>
    <row r="3159" spans="1:20" ht="33" hidden="1" x14ac:dyDescent="0.25">
      <c r="A3159">
        <v>3157</v>
      </c>
      <c r="B3159" s="9" t="s">
        <v>3157</v>
      </c>
      <c r="C3159" s="3" t="s">
        <v>7267</v>
      </c>
      <c r="D3159" s="12">
        <v>4000</v>
      </c>
      <c r="E3159" s="13">
        <v>4040</v>
      </c>
      <c r="F3159" s="11" t="s">
        <v>8218</v>
      </c>
      <c r="G3159" s="11" t="s">
        <v>8223</v>
      </c>
      <c r="H3159" s="11" t="s">
        <v>8245</v>
      </c>
      <c r="I3159" s="11">
        <v>1405746000</v>
      </c>
      <c r="J3159" s="11">
        <v>1404932105</v>
      </c>
      <c r="K3159" s="11" t="b">
        <v>1</v>
      </c>
      <c r="L3159" s="11">
        <v>41</v>
      </c>
      <c r="M3159" s="11" t="b">
        <v>1</v>
      </c>
      <c r="N3159" s="11" t="s">
        <v>8269</v>
      </c>
      <c r="O3159" s="14">
        <f t="shared" si="197"/>
        <v>101</v>
      </c>
      <c r="P3159" s="11">
        <f t="shared" si="196"/>
        <v>98.54</v>
      </c>
      <c r="Q3159" s="16" t="s">
        <v>8315</v>
      </c>
      <c r="R3159" s="11" t="s">
        <v>8316</v>
      </c>
      <c r="S3159" s="21">
        <f t="shared" si="198"/>
        <v>41829.788252314815</v>
      </c>
      <c r="T3159" s="21">
        <f t="shared" si="199"/>
        <v>41839.208333333336</v>
      </c>
    </row>
    <row r="3160" spans="1:20" ht="33" hidden="1" x14ac:dyDescent="0.25">
      <c r="A3160">
        <v>3158</v>
      </c>
      <c r="B3160" s="9" t="s">
        <v>3158</v>
      </c>
      <c r="C3160" s="3" t="s">
        <v>7268</v>
      </c>
      <c r="D3160" s="12">
        <v>5000</v>
      </c>
      <c r="E3160" s="13">
        <v>5700</v>
      </c>
      <c r="F3160" s="11" t="s">
        <v>8218</v>
      </c>
      <c r="G3160" s="11" t="s">
        <v>8223</v>
      </c>
      <c r="H3160" s="11" t="s">
        <v>8245</v>
      </c>
      <c r="I3160" s="11">
        <v>1374523752</v>
      </c>
      <c r="J3160" s="11">
        <v>1371931752</v>
      </c>
      <c r="K3160" s="11" t="b">
        <v>1</v>
      </c>
      <c r="L3160" s="11">
        <v>69</v>
      </c>
      <c r="M3160" s="11" t="b">
        <v>1</v>
      </c>
      <c r="N3160" s="11" t="s">
        <v>8269</v>
      </c>
      <c r="O3160" s="14">
        <f t="shared" si="197"/>
        <v>114</v>
      </c>
      <c r="P3160" s="11">
        <f t="shared" si="196"/>
        <v>82.61</v>
      </c>
      <c r="Q3160" s="16" t="s">
        <v>8315</v>
      </c>
      <c r="R3160" s="11" t="s">
        <v>8316</v>
      </c>
      <c r="S3160" s="21">
        <f t="shared" si="198"/>
        <v>41447.839722222219</v>
      </c>
      <c r="T3160" s="21">
        <f t="shared" si="199"/>
        <v>41477.839722222219</v>
      </c>
    </row>
    <row r="3161" spans="1:20" ht="33" hidden="1" x14ac:dyDescent="0.25">
      <c r="A3161">
        <v>3159</v>
      </c>
      <c r="B3161" s="9" t="s">
        <v>3159</v>
      </c>
      <c r="C3161" s="3" t="s">
        <v>7269</v>
      </c>
      <c r="D3161" s="12">
        <v>1500</v>
      </c>
      <c r="E3161" s="13">
        <v>2002.22</v>
      </c>
      <c r="F3161" s="11" t="s">
        <v>8218</v>
      </c>
      <c r="G3161" s="11" t="s">
        <v>8223</v>
      </c>
      <c r="H3161" s="11" t="s">
        <v>8245</v>
      </c>
      <c r="I3161" s="11">
        <v>1326927600</v>
      </c>
      <c r="J3161" s="11">
        <v>1323221761</v>
      </c>
      <c r="K3161" s="11" t="b">
        <v>1</v>
      </c>
      <c r="L3161" s="11">
        <v>52</v>
      </c>
      <c r="M3161" s="11" t="b">
        <v>1</v>
      </c>
      <c r="N3161" s="11" t="s">
        <v>8269</v>
      </c>
      <c r="O3161" s="14">
        <f t="shared" si="197"/>
        <v>133</v>
      </c>
      <c r="P3161" s="11">
        <f t="shared" si="196"/>
        <v>38.5</v>
      </c>
      <c r="Q3161" s="16" t="s">
        <v>8315</v>
      </c>
      <c r="R3161" s="11" t="s">
        <v>8316</v>
      </c>
      <c r="S3161" s="21">
        <f t="shared" si="198"/>
        <v>40884.066678240742</v>
      </c>
      <c r="T3161" s="21">
        <f t="shared" si="199"/>
        <v>40926.958333333336</v>
      </c>
    </row>
    <row r="3162" spans="1:20" ht="49" hidden="1" x14ac:dyDescent="0.25">
      <c r="A3162">
        <v>3160</v>
      </c>
      <c r="B3162" s="9" t="s">
        <v>3160</v>
      </c>
      <c r="C3162" s="3" t="s">
        <v>7270</v>
      </c>
      <c r="D3162" s="12">
        <v>4500</v>
      </c>
      <c r="E3162" s="13">
        <v>4569</v>
      </c>
      <c r="F3162" s="11" t="s">
        <v>8218</v>
      </c>
      <c r="G3162" s="11" t="s">
        <v>8223</v>
      </c>
      <c r="H3162" s="11" t="s">
        <v>8245</v>
      </c>
      <c r="I3162" s="11">
        <v>1407905940</v>
      </c>
      <c r="J3162" s="11">
        <v>1405923687</v>
      </c>
      <c r="K3162" s="11" t="b">
        <v>1</v>
      </c>
      <c r="L3162" s="11">
        <v>57</v>
      </c>
      <c r="M3162" s="11" t="b">
        <v>1</v>
      </c>
      <c r="N3162" s="11" t="s">
        <v>8269</v>
      </c>
      <c r="O3162" s="14">
        <f t="shared" si="197"/>
        <v>102</v>
      </c>
      <c r="P3162" s="11">
        <f t="shared" si="196"/>
        <v>80.16</v>
      </c>
      <c r="Q3162" s="16" t="s">
        <v>8315</v>
      </c>
      <c r="R3162" s="11" t="s">
        <v>8316</v>
      </c>
      <c r="S3162" s="21">
        <f t="shared" si="198"/>
        <v>41841.26489583333</v>
      </c>
      <c r="T3162" s="21">
        <f t="shared" si="199"/>
        <v>41864.207638888889</v>
      </c>
    </row>
    <row r="3163" spans="1:20" ht="49" hidden="1" x14ac:dyDescent="0.25">
      <c r="A3163">
        <v>3161</v>
      </c>
      <c r="B3163" s="9" t="s">
        <v>3161</v>
      </c>
      <c r="C3163" s="3" t="s">
        <v>7271</v>
      </c>
      <c r="D3163" s="12">
        <v>2000</v>
      </c>
      <c r="E3163" s="13">
        <v>2102</v>
      </c>
      <c r="F3163" s="11" t="s">
        <v>8218</v>
      </c>
      <c r="G3163" s="11" t="s">
        <v>8224</v>
      </c>
      <c r="H3163" s="11" t="s">
        <v>8246</v>
      </c>
      <c r="I3163" s="11">
        <v>1413377522</v>
      </c>
      <c r="J3163" s="11">
        <v>1410785522</v>
      </c>
      <c r="K3163" s="11" t="b">
        <v>1</v>
      </c>
      <c r="L3163" s="11">
        <v>74</v>
      </c>
      <c r="M3163" s="11" t="b">
        <v>1</v>
      </c>
      <c r="N3163" s="11" t="s">
        <v>8269</v>
      </c>
      <c r="O3163" s="14">
        <f t="shared" si="197"/>
        <v>105</v>
      </c>
      <c r="P3163" s="11">
        <f t="shared" si="196"/>
        <v>28.41</v>
      </c>
      <c r="Q3163" s="16" t="s">
        <v>8315</v>
      </c>
      <c r="R3163" s="11" t="s">
        <v>8316</v>
      </c>
      <c r="S3163" s="21">
        <f t="shared" si="198"/>
        <v>41897.536134259259</v>
      </c>
      <c r="T3163" s="21">
        <f t="shared" si="199"/>
        <v>41927.536134259259</v>
      </c>
    </row>
    <row r="3164" spans="1:20" ht="49" hidden="1" x14ac:dyDescent="0.25">
      <c r="A3164">
        <v>3162</v>
      </c>
      <c r="B3164" s="9" t="s">
        <v>3162</v>
      </c>
      <c r="C3164" s="3" t="s">
        <v>7272</v>
      </c>
      <c r="D3164" s="12">
        <v>4000</v>
      </c>
      <c r="E3164" s="13">
        <v>5086</v>
      </c>
      <c r="F3164" s="11" t="s">
        <v>8218</v>
      </c>
      <c r="G3164" s="11" t="s">
        <v>8223</v>
      </c>
      <c r="H3164" s="11" t="s">
        <v>8245</v>
      </c>
      <c r="I3164" s="11">
        <v>1404698400</v>
      </c>
      <c r="J3164" s="11">
        <v>1402331262</v>
      </c>
      <c r="K3164" s="11" t="b">
        <v>1</v>
      </c>
      <c r="L3164" s="11">
        <v>63</v>
      </c>
      <c r="M3164" s="11" t="b">
        <v>1</v>
      </c>
      <c r="N3164" s="11" t="s">
        <v>8269</v>
      </c>
      <c r="O3164" s="14">
        <f t="shared" si="197"/>
        <v>127</v>
      </c>
      <c r="P3164" s="11">
        <f t="shared" si="196"/>
        <v>80.73</v>
      </c>
      <c r="Q3164" s="16" t="s">
        <v>8315</v>
      </c>
      <c r="R3164" s="11" t="s">
        <v>8316</v>
      </c>
      <c r="S3164" s="21">
        <f t="shared" si="198"/>
        <v>41799.685902777775</v>
      </c>
      <c r="T3164" s="21">
        <f t="shared" si="199"/>
        <v>41827.083333333336</v>
      </c>
    </row>
    <row r="3165" spans="1:20" ht="49" hidden="1" x14ac:dyDescent="0.25">
      <c r="A3165">
        <v>3163</v>
      </c>
      <c r="B3165" s="9" t="s">
        <v>3163</v>
      </c>
      <c r="C3165" s="3" t="s">
        <v>7273</v>
      </c>
      <c r="D3165" s="12">
        <v>13000</v>
      </c>
      <c r="E3165" s="13">
        <v>14450</v>
      </c>
      <c r="F3165" s="11" t="s">
        <v>8218</v>
      </c>
      <c r="G3165" s="11" t="s">
        <v>8223</v>
      </c>
      <c r="H3165" s="11" t="s">
        <v>8245</v>
      </c>
      <c r="I3165" s="11">
        <v>1402855525</v>
      </c>
      <c r="J3165" s="11">
        <v>1400263525</v>
      </c>
      <c r="K3165" s="11" t="b">
        <v>1</v>
      </c>
      <c r="L3165" s="11">
        <v>72</v>
      </c>
      <c r="M3165" s="11" t="b">
        <v>1</v>
      </c>
      <c r="N3165" s="11" t="s">
        <v>8269</v>
      </c>
      <c r="O3165" s="14">
        <f t="shared" si="197"/>
        <v>111</v>
      </c>
      <c r="P3165" s="11">
        <f t="shared" ref="P3165:P3228" si="200">IFERROR(ROUND(E3165/L3165,2),0)</f>
        <v>200.69</v>
      </c>
      <c r="Q3165" s="16" t="s">
        <v>8315</v>
      </c>
      <c r="R3165" s="11" t="s">
        <v>8316</v>
      </c>
      <c r="S3165" s="21">
        <f t="shared" si="198"/>
        <v>41775.753761574073</v>
      </c>
      <c r="T3165" s="21">
        <f t="shared" si="199"/>
        <v>41805.753761574073</v>
      </c>
    </row>
    <row r="3166" spans="1:20" ht="49" hidden="1" x14ac:dyDescent="0.25">
      <c r="A3166">
        <v>3164</v>
      </c>
      <c r="B3166" s="9" t="s">
        <v>3164</v>
      </c>
      <c r="C3166" s="3" t="s">
        <v>7274</v>
      </c>
      <c r="D3166" s="12">
        <v>2500</v>
      </c>
      <c r="E3166" s="13">
        <v>2669</v>
      </c>
      <c r="F3166" s="11" t="s">
        <v>8218</v>
      </c>
      <c r="G3166" s="11" t="s">
        <v>8223</v>
      </c>
      <c r="H3166" s="11" t="s">
        <v>8245</v>
      </c>
      <c r="I3166" s="11">
        <v>1402341615</v>
      </c>
      <c r="J3166" s="11">
        <v>1399490415</v>
      </c>
      <c r="K3166" s="11" t="b">
        <v>1</v>
      </c>
      <c r="L3166" s="11">
        <v>71</v>
      </c>
      <c r="M3166" s="11" t="b">
        <v>1</v>
      </c>
      <c r="N3166" s="11" t="s">
        <v>8269</v>
      </c>
      <c r="O3166" s="14">
        <f t="shared" si="197"/>
        <v>107</v>
      </c>
      <c r="P3166" s="11">
        <f t="shared" si="200"/>
        <v>37.590000000000003</v>
      </c>
      <c r="Q3166" s="16" t="s">
        <v>8315</v>
      </c>
      <c r="R3166" s="11" t="s">
        <v>8316</v>
      </c>
      <c r="S3166" s="21">
        <f t="shared" si="198"/>
        <v>41766.80572916667</v>
      </c>
      <c r="T3166" s="21">
        <f t="shared" si="199"/>
        <v>41799.80572916667</v>
      </c>
    </row>
    <row r="3167" spans="1:20" ht="49" hidden="1" x14ac:dyDescent="0.25">
      <c r="A3167">
        <v>3165</v>
      </c>
      <c r="B3167" s="9" t="s">
        <v>3165</v>
      </c>
      <c r="C3167" s="3" t="s">
        <v>7275</v>
      </c>
      <c r="D3167" s="12">
        <v>750</v>
      </c>
      <c r="E3167" s="13">
        <v>1220</v>
      </c>
      <c r="F3167" s="11" t="s">
        <v>8218</v>
      </c>
      <c r="G3167" s="11" t="s">
        <v>8223</v>
      </c>
      <c r="H3167" s="11" t="s">
        <v>8245</v>
      </c>
      <c r="I3167" s="11">
        <v>1304395140</v>
      </c>
      <c r="J3167" s="11">
        <v>1302493760</v>
      </c>
      <c r="K3167" s="11" t="b">
        <v>1</v>
      </c>
      <c r="L3167" s="11">
        <v>21</v>
      </c>
      <c r="M3167" s="11" t="b">
        <v>1</v>
      </c>
      <c r="N3167" s="11" t="s">
        <v>8269</v>
      </c>
      <c r="O3167" s="14">
        <f t="shared" si="197"/>
        <v>163</v>
      </c>
      <c r="P3167" s="11">
        <f t="shared" si="200"/>
        <v>58.1</v>
      </c>
      <c r="Q3167" s="16" t="s">
        <v>8315</v>
      </c>
      <c r="R3167" s="11" t="s">
        <v>8316</v>
      </c>
      <c r="S3167" s="21">
        <f t="shared" si="198"/>
        <v>40644.159259259257</v>
      </c>
      <c r="T3167" s="21">
        <f t="shared" si="199"/>
        <v>40666.165972222225</v>
      </c>
    </row>
    <row r="3168" spans="1:20" ht="49" hidden="1" x14ac:dyDescent="0.25">
      <c r="A3168">
        <v>3166</v>
      </c>
      <c r="B3168" s="9" t="s">
        <v>3166</v>
      </c>
      <c r="C3168" s="3" t="s">
        <v>7276</v>
      </c>
      <c r="D3168" s="12">
        <v>35000</v>
      </c>
      <c r="E3168" s="13">
        <v>56079.83</v>
      </c>
      <c r="F3168" s="11" t="s">
        <v>8218</v>
      </c>
      <c r="G3168" s="11" t="s">
        <v>8223</v>
      </c>
      <c r="H3168" s="11" t="s">
        <v>8245</v>
      </c>
      <c r="I3168" s="11">
        <v>1416988740</v>
      </c>
      <c r="J3168" s="11">
        <v>1414514153</v>
      </c>
      <c r="K3168" s="11" t="b">
        <v>1</v>
      </c>
      <c r="L3168" s="11">
        <v>930</v>
      </c>
      <c r="M3168" s="11" t="b">
        <v>1</v>
      </c>
      <c r="N3168" s="11" t="s">
        <v>8269</v>
      </c>
      <c r="O3168" s="14">
        <f t="shared" si="197"/>
        <v>160</v>
      </c>
      <c r="P3168" s="11">
        <f t="shared" si="200"/>
        <v>60.3</v>
      </c>
      <c r="Q3168" s="16" t="s">
        <v>8315</v>
      </c>
      <c r="R3168" s="11" t="s">
        <v>8316</v>
      </c>
      <c r="S3168" s="21">
        <f t="shared" si="198"/>
        <v>41940.69158564815</v>
      </c>
      <c r="T3168" s="21">
        <f t="shared" si="199"/>
        <v>41969.332638888889</v>
      </c>
    </row>
    <row r="3169" spans="1:20" ht="33" hidden="1" x14ac:dyDescent="0.25">
      <c r="A3169">
        <v>3167</v>
      </c>
      <c r="B3169" s="9" t="s">
        <v>3167</v>
      </c>
      <c r="C3169" s="3" t="s">
        <v>7277</v>
      </c>
      <c r="D3169" s="12">
        <v>3000</v>
      </c>
      <c r="E3169" s="13">
        <v>3485</v>
      </c>
      <c r="F3169" s="11" t="s">
        <v>8218</v>
      </c>
      <c r="G3169" s="11" t="s">
        <v>8223</v>
      </c>
      <c r="H3169" s="11" t="s">
        <v>8245</v>
      </c>
      <c r="I3169" s="11">
        <v>1406952781</v>
      </c>
      <c r="J3169" s="11">
        <v>1405743181</v>
      </c>
      <c r="K3169" s="11" t="b">
        <v>1</v>
      </c>
      <c r="L3169" s="11">
        <v>55</v>
      </c>
      <c r="M3169" s="11" t="b">
        <v>1</v>
      </c>
      <c r="N3169" s="11" t="s">
        <v>8269</v>
      </c>
      <c r="O3169" s="14">
        <f t="shared" si="197"/>
        <v>116</v>
      </c>
      <c r="P3169" s="11">
        <f t="shared" si="200"/>
        <v>63.36</v>
      </c>
      <c r="Q3169" s="16" t="s">
        <v>8315</v>
      </c>
      <c r="R3169" s="11" t="s">
        <v>8316</v>
      </c>
      <c r="S3169" s="21">
        <f t="shared" si="198"/>
        <v>41839.175706018519</v>
      </c>
      <c r="T3169" s="21">
        <f t="shared" si="199"/>
        <v>41853.175706018519</v>
      </c>
    </row>
    <row r="3170" spans="1:20" ht="49" hidden="1" x14ac:dyDescent="0.25">
      <c r="A3170">
        <v>3168</v>
      </c>
      <c r="B3170" s="9" t="s">
        <v>3168</v>
      </c>
      <c r="C3170" s="3" t="s">
        <v>7278</v>
      </c>
      <c r="D3170" s="12">
        <v>2500</v>
      </c>
      <c r="E3170" s="13">
        <v>3105</v>
      </c>
      <c r="F3170" s="11" t="s">
        <v>8218</v>
      </c>
      <c r="G3170" s="11" t="s">
        <v>8223</v>
      </c>
      <c r="H3170" s="11" t="s">
        <v>8245</v>
      </c>
      <c r="I3170" s="11">
        <v>1402696800</v>
      </c>
      <c r="J3170" s="11">
        <v>1399948353</v>
      </c>
      <c r="K3170" s="11" t="b">
        <v>1</v>
      </c>
      <c r="L3170" s="11">
        <v>61</v>
      </c>
      <c r="M3170" s="11" t="b">
        <v>1</v>
      </c>
      <c r="N3170" s="11" t="s">
        <v>8269</v>
      </c>
      <c r="O3170" s="14">
        <f t="shared" si="197"/>
        <v>124</v>
      </c>
      <c r="P3170" s="11">
        <f t="shared" si="200"/>
        <v>50.9</v>
      </c>
      <c r="Q3170" s="16" t="s">
        <v>8315</v>
      </c>
      <c r="R3170" s="11" t="s">
        <v>8316</v>
      </c>
      <c r="S3170" s="21">
        <f t="shared" si="198"/>
        <v>41772.105937500004</v>
      </c>
      <c r="T3170" s="21">
        <f t="shared" si="199"/>
        <v>41803.916666666664</v>
      </c>
    </row>
    <row r="3171" spans="1:20" ht="33" hidden="1" x14ac:dyDescent="0.25">
      <c r="A3171">
        <v>3169</v>
      </c>
      <c r="B3171" s="9" t="s">
        <v>3169</v>
      </c>
      <c r="C3171" s="3" t="s">
        <v>7279</v>
      </c>
      <c r="D3171" s="12">
        <v>8000</v>
      </c>
      <c r="E3171" s="13">
        <v>8241</v>
      </c>
      <c r="F3171" s="11" t="s">
        <v>8218</v>
      </c>
      <c r="G3171" s="11" t="s">
        <v>8223</v>
      </c>
      <c r="H3171" s="11" t="s">
        <v>8245</v>
      </c>
      <c r="I3171" s="11">
        <v>1386910740</v>
      </c>
      <c r="J3171" s="11">
        <v>1384364561</v>
      </c>
      <c r="K3171" s="11" t="b">
        <v>1</v>
      </c>
      <c r="L3171" s="11">
        <v>82</v>
      </c>
      <c r="M3171" s="11" t="b">
        <v>1</v>
      </c>
      <c r="N3171" s="11" t="s">
        <v>8269</v>
      </c>
      <c r="O3171" s="14">
        <f t="shared" si="197"/>
        <v>103</v>
      </c>
      <c r="P3171" s="11">
        <f t="shared" si="200"/>
        <v>100.5</v>
      </c>
      <c r="Q3171" s="16" t="s">
        <v>8315</v>
      </c>
      <c r="R3171" s="11" t="s">
        <v>8316</v>
      </c>
      <c r="S3171" s="21">
        <f t="shared" si="198"/>
        <v>41591.737974537034</v>
      </c>
      <c r="T3171" s="21">
        <f t="shared" si="199"/>
        <v>41621.207638888889</v>
      </c>
    </row>
    <row r="3172" spans="1:20" ht="33" hidden="1" x14ac:dyDescent="0.25">
      <c r="A3172">
        <v>3170</v>
      </c>
      <c r="B3172" s="9" t="s">
        <v>3170</v>
      </c>
      <c r="C3172" s="3" t="s">
        <v>7280</v>
      </c>
      <c r="D3172" s="12">
        <v>2000</v>
      </c>
      <c r="E3172" s="13">
        <v>2245</v>
      </c>
      <c r="F3172" s="11" t="s">
        <v>8218</v>
      </c>
      <c r="G3172" s="11" t="s">
        <v>8223</v>
      </c>
      <c r="H3172" s="11" t="s">
        <v>8245</v>
      </c>
      <c r="I3172" s="11">
        <v>1404273600</v>
      </c>
      <c r="J3172" s="11">
        <v>1401414944</v>
      </c>
      <c r="K3172" s="11" t="b">
        <v>1</v>
      </c>
      <c r="L3172" s="11">
        <v>71</v>
      </c>
      <c r="M3172" s="11" t="b">
        <v>1</v>
      </c>
      <c r="N3172" s="11" t="s">
        <v>8269</v>
      </c>
      <c r="O3172" s="14">
        <f t="shared" si="197"/>
        <v>112</v>
      </c>
      <c r="P3172" s="11">
        <f t="shared" si="200"/>
        <v>31.62</v>
      </c>
      <c r="Q3172" s="16" t="s">
        <v>8315</v>
      </c>
      <c r="R3172" s="11" t="s">
        <v>8316</v>
      </c>
      <c r="S3172" s="21">
        <f t="shared" si="198"/>
        <v>41789.080370370371</v>
      </c>
      <c r="T3172" s="21">
        <f t="shared" si="199"/>
        <v>41822.166666666664</v>
      </c>
    </row>
    <row r="3173" spans="1:20" ht="49" hidden="1" x14ac:dyDescent="0.25">
      <c r="A3173">
        <v>3171</v>
      </c>
      <c r="B3173" s="9" t="s">
        <v>3171</v>
      </c>
      <c r="C3173" s="3" t="s">
        <v>7281</v>
      </c>
      <c r="D3173" s="12">
        <v>7000</v>
      </c>
      <c r="E3173" s="13">
        <v>7617</v>
      </c>
      <c r="F3173" s="11" t="s">
        <v>8218</v>
      </c>
      <c r="G3173" s="11" t="s">
        <v>8224</v>
      </c>
      <c r="H3173" s="11" t="s">
        <v>8246</v>
      </c>
      <c r="I3173" s="11">
        <v>1462545358</v>
      </c>
      <c r="J3173" s="11">
        <v>1459953358</v>
      </c>
      <c r="K3173" s="11" t="b">
        <v>1</v>
      </c>
      <c r="L3173" s="11">
        <v>117</v>
      </c>
      <c r="M3173" s="11" t="b">
        <v>1</v>
      </c>
      <c r="N3173" s="11" t="s">
        <v>8269</v>
      </c>
      <c r="O3173" s="14">
        <f t="shared" si="197"/>
        <v>109</v>
      </c>
      <c r="P3173" s="11">
        <f t="shared" si="200"/>
        <v>65.099999999999994</v>
      </c>
      <c r="Q3173" s="16" t="s">
        <v>8315</v>
      </c>
      <c r="R3173" s="11" t="s">
        <v>8316</v>
      </c>
      <c r="S3173" s="21">
        <f t="shared" si="198"/>
        <v>42466.608310185184</v>
      </c>
      <c r="T3173" s="21">
        <f t="shared" si="199"/>
        <v>42496.608310185184</v>
      </c>
    </row>
    <row r="3174" spans="1:20" ht="49" hidden="1" x14ac:dyDescent="0.25">
      <c r="A3174">
        <v>3172</v>
      </c>
      <c r="B3174" s="9" t="s">
        <v>3172</v>
      </c>
      <c r="C3174" s="3" t="s">
        <v>7282</v>
      </c>
      <c r="D3174" s="12">
        <v>2000</v>
      </c>
      <c r="E3174" s="13">
        <v>2300</v>
      </c>
      <c r="F3174" s="11" t="s">
        <v>8218</v>
      </c>
      <c r="G3174" s="11" t="s">
        <v>8223</v>
      </c>
      <c r="H3174" s="11" t="s">
        <v>8245</v>
      </c>
      <c r="I3174" s="11">
        <v>1329240668</v>
      </c>
      <c r="J3174" s="11">
        <v>1326648668</v>
      </c>
      <c r="K3174" s="11" t="b">
        <v>1</v>
      </c>
      <c r="L3174" s="11">
        <v>29</v>
      </c>
      <c r="M3174" s="11" t="b">
        <v>1</v>
      </c>
      <c r="N3174" s="11" t="s">
        <v>8269</v>
      </c>
      <c r="O3174" s="14">
        <f t="shared" si="197"/>
        <v>115</v>
      </c>
      <c r="P3174" s="11">
        <f t="shared" si="200"/>
        <v>79.31</v>
      </c>
      <c r="Q3174" s="16" t="s">
        <v>8315</v>
      </c>
      <c r="R3174" s="11" t="s">
        <v>8316</v>
      </c>
      <c r="S3174" s="21">
        <f t="shared" si="198"/>
        <v>40923.729953703703</v>
      </c>
      <c r="T3174" s="21">
        <f t="shared" si="199"/>
        <v>40953.729953703703</v>
      </c>
    </row>
    <row r="3175" spans="1:20" ht="49" hidden="1" x14ac:dyDescent="0.25">
      <c r="A3175">
        <v>3173</v>
      </c>
      <c r="B3175" s="9" t="s">
        <v>3173</v>
      </c>
      <c r="C3175" s="3" t="s">
        <v>7283</v>
      </c>
      <c r="D3175" s="12">
        <v>10000</v>
      </c>
      <c r="E3175" s="13">
        <v>10300</v>
      </c>
      <c r="F3175" s="11" t="s">
        <v>8218</v>
      </c>
      <c r="G3175" s="11" t="s">
        <v>8223</v>
      </c>
      <c r="H3175" s="11" t="s">
        <v>8245</v>
      </c>
      <c r="I3175" s="11">
        <v>1411765492</v>
      </c>
      <c r="J3175" s="11">
        <v>1409173492</v>
      </c>
      <c r="K3175" s="11" t="b">
        <v>1</v>
      </c>
      <c r="L3175" s="11">
        <v>74</v>
      </c>
      <c r="M3175" s="11" t="b">
        <v>1</v>
      </c>
      <c r="N3175" s="11" t="s">
        <v>8269</v>
      </c>
      <c r="O3175" s="14">
        <f t="shared" si="197"/>
        <v>103</v>
      </c>
      <c r="P3175" s="11">
        <f t="shared" si="200"/>
        <v>139.19</v>
      </c>
      <c r="Q3175" s="16" t="s">
        <v>8315</v>
      </c>
      <c r="R3175" s="11" t="s">
        <v>8316</v>
      </c>
      <c r="S3175" s="21">
        <f t="shared" si="198"/>
        <v>41878.878379629627</v>
      </c>
      <c r="T3175" s="21">
        <f t="shared" si="199"/>
        <v>41908.878379629627</v>
      </c>
    </row>
    <row r="3176" spans="1:20" ht="49" hidden="1" x14ac:dyDescent="0.25">
      <c r="A3176">
        <v>3174</v>
      </c>
      <c r="B3176" s="9" t="s">
        <v>3174</v>
      </c>
      <c r="C3176" s="3" t="s">
        <v>7284</v>
      </c>
      <c r="D3176" s="12">
        <v>3000</v>
      </c>
      <c r="E3176" s="13">
        <v>3034</v>
      </c>
      <c r="F3176" s="11" t="s">
        <v>8218</v>
      </c>
      <c r="G3176" s="11" t="s">
        <v>8223</v>
      </c>
      <c r="H3176" s="11" t="s">
        <v>8245</v>
      </c>
      <c r="I3176" s="11">
        <v>1408999508</v>
      </c>
      <c r="J3176" s="11">
        <v>1407789908</v>
      </c>
      <c r="K3176" s="11" t="b">
        <v>1</v>
      </c>
      <c r="L3176" s="11">
        <v>23</v>
      </c>
      <c r="M3176" s="11" t="b">
        <v>1</v>
      </c>
      <c r="N3176" s="11" t="s">
        <v>8269</v>
      </c>
      <c r="O3176" s="14">
        <f t="shared" si="197"/>
        <v>101</v>
      </c>
      <c r="P3176" s="11">
        <f t="shared" si="200"/>
        <v>131.91</v>
      </c>
      <c r="Q3176" s="16" t="s">
        <v>8315</v>
      </c>
      <c r="R3176" s="11" t="s">
        <v>8316</v>
      </c>
      <c r="S3176" s="21">
        <f t="shared" si="198"/>
        <v>41862.864675925928</v>
      </c>
      <c r="T3176" s="21">
        <f t="shared" si="199"/>
        <v>41876.864675925928</v>
      </c>
    </row>
    <row r="3177" spans="1:20" ht="49" hidden="1" x14ac:dyDescent="0.25">
      <c r="A3177">
        <v>3175</v>
      </c>
      <c r="B3177" s="9" t="s">
        <v>3175</v>
      </c>
      <c r="C3177" s="3" t="s">
        <v>7285</v>
      </c>
      <c r="D3177" s="12">
        <v>5000</v>
      </c>
      <c r="E3177" s="13">
        <v>5478</v>
      </c>
      <c r="F3177" s="11" t="s">
        <v>8218</v>
      </c>
      <c r="G3177" s="11" t="s">
        <v>8223</v>
      </c>
      <c r="H3177" s="11" t="s">
        <v>8245</v>
      </c>
      <c r="I3177" s="11">
        <v>1297977427</v>
      </c>
      <c r="J3177" s="11">
        <v>1292793427</v>
      </c>
      <c r="K3177" s="11" t="b">
        <v>1</v>
      </c>
      <c r="L3177" s="11">
        <v>60</v>
      </c>
      <c r="M3177" s="11" t="b">
        <v>1</v>
      </c>
      <c r="N3177" s="11" t="s">
        <v>8269</v>
      </c>
      <c r="O3177" s="14">
        <f t="shared" si="197"/>
        <v>110</v>
      </c>
      <c r="P3177" s="11">
        <f t="shared" si="200"/>
        <v>91.3</v>
      </c>
      <c r="Q3177" s="16" t="s">
        <v>8315</v>
      </c>
      <c r="R3177" s="11" t="s">
        <v>8316</v>
      </c>
      <c r="S3177" s="21">
        <f t="shared" si="198"/>
        <v>40531.886886574073</v>
      </c>
      <c r="T3177" s="21">
        <f t="shared" si="199"/>
        <v>40591.886886574073</v>
      </c>
    </row>
    <row r="3178" spans="1:20" ht="49" hidden="1" x14ac:dyDescent="0.25">
      <c r="A3178">
        <v>3176</v>
      </c>
      <c r="B3178" s="9" t="s">
        <v>3176</v>
      </c>
      <c r="C3178" s="3" t="s">
        <v>7286</v>
      </c>
      <c r="D3178" s="12">
        <v>1900</v>
      </c>
      <c r="E3178" s="13">
        <v>2182</v>
      </c>
      <c r="F3178" s="11" t="s">
        <v>8218</v>
      </c>
      <c r="G3178" s="11" t="s">
        <v>8223</v>
      </c>
      <c r="H3178" s="11" t="s">
        <v>8245</v>
      </c>
      <c r="I3178" s="11">
        <v>1376838000</v>
      </c>
      <c r="J3178" s="11">
        <v>1374531631</v>
      </c>
      <c r="K3178" s="11" t="b">
        <v>1</v>
      </c>
      <c r="L3178" s="11">
        <v>55</v>
      </c>
      <c r="M3178" s="11" t="b">
        <v>1</v>
      </c>
      <c r="N3178" s="11" t="s">
        <v>8269</v>
      </c>
      <c r="O3178" s="14">
        <f t="shared" si="197"/>
        <v>115</v>
      </c>
      <c r="P3178" s="11">
        <f t="shared" si="200"/>
        <v>39.67</v>
      </c>
      <c r="Q3178" s="16" t="s">
        <v>8315</v>
      </c>
      <c r="R3178" s="11" t="s">
        <v>8316</v>
      </c>
      <c r="S3178" s="21">
        <f t="shared" si="198"/>
        <v>41477.930914351848</v>
      </c>
      <c r="T3178" s="21">
        <f t="shared" si="199"/>
        <v>41504.625</v>
      </c>
    </row>
    <row r="3179" spans="1:20" ht="49" hidden="1" x14ac:dyDescent="0.25">
      <c r="A3179">
        <v>3177</v>
      </c>
      <c r="B3179" s="9" t="s">
        <v>3177</v>
      </c>
      <c r="C3179" s="3" t="s">
        <v>7287</v>
      </c>
      <c r="D3179" s="12">
        <v>2500</v>
      </c>
      <c r="E3179" s="13">
        <v>2935</v>
      </c>
      <c r="F3179" s="11" t="s">
        <v>8218</v>
      </c>
      <c r="G3179" s="11" t="s">
        <v>8223</v>
      </c>
      <c r="H3179" s="11" t="s">
        <v>8245</v>
      </c>
      <c r="I3179" s="11">
        <v>1403366409</v>
      </c>
      <c r="J3179" s="11">
        <v>1400774409</v>
      </c>
      <c r="K3179" s="11" t="b">
        <v>1</v>
      </c>
      <c r="L3179" s="11">
        <v>51</v>
      </c>
      <c r="M3179" s="11" t="b">
        <v>1</v>
      </c>
      <c r="N3179" s="11" t="s">
        <v>8269</v>
      </c>
      <c r="O3179" s="14">
        <f t="shared" si="197"/>
        <v>117</v>
      </c>
      <c r="P3179" s="11">
        <f t="shared" si="200"/>
        <v>57.55</v>
      </c>
      <c r="Q3179" s="16" t="s">
        <v>8315</v>
      </c>
      <c r="R3179" s="11" t="s">
        <v>8316</v>
      </c>
      <c r="S3179" s="21">
        <f t="shared" si="198"/>
        <v>41781.666770833333</v>
      </c>
      <c r="T3179" s="21">
        <f t="shared" si="199"/>
        <v>41811.666770833333</v>
      </c>
    </row>
    <row r="3180" spans="1:20" ht="49" hidden="1" x14ac:dyDescent="0.25">
      <c r="A3180">
        <v>3178</v>
      </c>
      <c r="B3180" s="9" t="s">
        <v>3178</v>
      </c>
      <c r="C3180" s="3" t="s">
        <v>7288</v>
      </c>
      <c r="D3180" s="12">
        <v>1500</v>
      </c>
      <c r="E3180" s="13">
        <v>2576</v>
      </c>
      <c r="F3180" s="11" t="s">
        <v>8218</v>
      </c>
      <c r="G3180" s="11" t="s">
        <v>8224</v>
      </c>
      <c r="H3180" s="11" t="s">
        <v>8246</v>
      </c>
      <c r="I3180" s="11">
        <v>1405521075</v>
      </c>
      <c r="J3180" s="11">
        <v>1402929075</v>
      </c>
      <c r="K3180" s="11" t="b">
        <v>1</v>
      </c>
      <c r="L3180" s="11">
        <v>78</v>
      </c>
      <c r="M3180" s="11" t="b">
        <v>1</v>
      </c>
      <c r="N3180" s="11" t="s">
        <v>8269</v>
      </c>
      <c r="O3180" s="14">
        <f t="shared" si="197"/>
        <v>172</v>
      </c>
      <c r="P3180" s="11">
        <f t="shared" si="200"/>
        <v>33.03</v>
      </c>
      <c r="Q3180" s="16" t="s">
        <v>8315</v>
      </c>
      <c r="R3180" s="11" t="s">
        <v>8316</v>
      </c>
      <c r="S3180" s="21">
        <f t="shared" si="198"/>
        <v>41806.605034722219</v>
      </c>
      <c r="T3180" s="21">
        <f t="shared" si="199"/>
        <v>41836.605034722219</v>
      </c>
    </row>
    <row r="3181" spans="1:20" ht="33" hidden="1" x14ac:dyDescent="0.25">
      <c r="A3181">
        <v>3179</v>
      </c>
      <c r="B3181" s="9" t="s">
        <v>3179</v>
      </c>
      <c r="C3181" s="3" t="s">
        <v>7289</v>
      </c>
      <c r="D3181" s="12">
        <v>4200</v>
      </c>
      <c r="E3181" s="13">
        <v>4794.82</v>
      </c>
      <c r="F3181" s="11" t="s">
        <v>8218</v>
      </c>
      <c r="G3181" s="11" t="s">
        <v>8223</v>
      </c>
      <c r="H3181" s="11" t="s">
        <v>8245</v>
      </c>
      <c r="I3181" s="11">
        <v>1367859071</v>
      </c>
      <c r="J3181" s="11">
        <v>1365699071</v>
      </c>
      <c r="K3181" s="11" t="b">
        <v>1</v>
      </c>
      <c r="L3181" s="11">
        <v>62</v>
      </c>
      <c r="M3181" s="11" t="b">
        <v>1</v>
      </c>
      <c r="N3181" s="11" t="s">
        <v>8269</v>
      </c>
      <c r="O3181" s="14">
        <f t="shared" si="197"/>
        <v>114</v>
      </c>
      <c r="P3181" s="11">
        <f t="shared" si="200"/>
        <v>77.34</v>
      </c>
      <c r="Q3181" s="16" t="s">
        <v>8315</v>
      </c>
      <c r="R3181" s="11" t="s">
        <v>8316</v>
      </c>
      <c r="S3181" s="21">
        <f t="shared" si="198"/>
        <v>41375.702210648145</v>
      </c>
      <c r="T3181" s="21">
        <f t="shared" si="199"/>
        <v>41400.702210648145</v>
      </c>
    </row>
    <row r="3182" spans="1:20" ht="49" hidden="1" x14ac:dyDescent="0.25">
      <c r="A3182">
        <v>3180</v>
      </c>
      <c r="B3182" s="9" t="s">
        <v>3180</v>
      </c>
      <c r="C3182" s="3" t="s">
        <v>7290</v>
      </c>
      <c r="D3182" s="12">
        <v>1200</v>
      </c>
      <c r="E3182" s="13">
        <v>1437</v>
      </c>
      <c r="F3182" s="11" t="s">
        <v>8218</v>
      </c>
      <c r="G3182" s="11" t="s">
        <v>8224</v>
      </c>
      <c r="H3182" s="11" t="s">
        <v>8246</v>
      </c>
      <c r="I3182" s="11">
        <v>1403258049</v>
      </c>
      <c r="J3182" s="11">
        <v>1400666049</v>
      </c>
      <c r="K3182" s="11" t="b">
        <v>1</v>
      </c>
      <c r="L3182" s="11">
        <v>45</v>
      </c>
      <c r="M3182" s="11" t="b">
        <v>1</v>
      </c>
      <c r="N3182" s="11" t="s">
        <v>8269</v>
      </c>
      <c r="O3182" s="14">
        <f t="shared" si="197"/>
        <v>120</v>
      </c>
      <c r="P3182" s="11">
        <f t="shared" si="200"/>
        <v>31.93</v>
      </c>
      <c r="Q3182" s="16" t="s">
        <v>8315</v>
      </c>
      <c r="R3182" s="11" t="s">
        <v>8316</v>
      </c>
      <c r="S3182" s="21">
        <f t="shared" si="198"/>
        <v>41780.412604166668</v>
      </c>
      <c r="T3182" s="21">
        <f t="shared" si="199"/>
        <v>41810.412604166668</v>
      </c>
    </row>
    <row r="3183" spans="1:20" ht="49" hidden="1" x14ac:dyDescent="0.25">
      <c r="A3183">
        <v>3181</v>
      </c>
      <c r="B3183" s="9" t="s">
        <v>3181</v>
      </c>
      <c r="C3183" s="3" t="s">
        <v>7291</v>
      </c>
      <c r="D3183" s="12">
        <v>500</v>
      </c>
      <c r="E3183" s="13">
        <v>545</v>
      </c>
      <c r="F3183" s="11" t="s">
        <v>8218</v>
      </c>
      <c r="G3183" s="11" t="s">
        <v>8224</v>
      </c>
      <c r="H3183" s="11" t="s">
        <v>8246</v>
      </c>
      <c r="I3183" s="11">
        <v>1402848000</v>
      </c>
      <c r="J3183" s="11">
        <v>1400570787</v>
      </c>
      <c r="K3183" s="11" t="b">
        <v>1</v>
      </c>
      <c r="L3183" s="11">
        <v>15</v>
      </c>
      <c r="M3183" s="11" t="b">
        <v>1</v>
      </c>
      <c r="N3183" s="11" t="s">
        <v>8269</v>
      </c>
      <c r="O3183" s="14">
        <f t="shared" si="197"/>
        <v>109</v>
      </c>
      <c r="P3183" s="11">
        <f t="shared" si="200"/>
        <v>36.33</v>
      </c>
      <c r="Q3183" s="16" t="s">
        <v>8315</v>
      </c>
      <c r="R3183" s="11" t="s">
        <v>8316</v>
      </c>
      <c r="S3183" s="21">
        <f t="shared" si="198"/>
        <v>41779.310034722221</v>
      </c>
      <c r="T3183" s="21">
        <f t="shared" si="199"/>
        <v>41805.666666666664</v>
      </c>
    </row>
    <row r="3184" spans="1:20" ht="65" hidden="1" x14ac:dyDescent="0.25">
      <c r="A3184">
        <v>3182</v>
      </c>
      <c r="B3184" s="9" t="s">
        <v>3182</v>
      </c>
      <c r="C3184" s="3" t="s">
        <v>7292</v>
      </c>
      <c r="D3184" s="12">
        <v>7000</v>
      </c>
      <c r="E3184" s="13">
        <v>7062</v>
      </c>
      <c r="F3184" s="11" t="s">
        <v>8218</v>
      </c>
      <c r="G3184" s="11" t="s">
        <v>8223</v>
      </c>
      <c r="H3184" s="11" t="s">
        <v>8245</v>
      </c>
      <c r="I3184" s="11">
        <v>1328029200</v>
      </c>
      <c r="J3184" s="11">
        <v>1323211621</v>
      </c>
      <c r="K3184" s="11" t="b">
        <v>1</v>
      </c>
      <c r="L3184" s="11">
        <v>151</v>
      </c>
      <c r="M3184" s="11" t="b">
        <v>1</v>
      </c>
      <c r="N3184" s="11" t="s">
        <v>8269</v>
      </c>
      <c r="O3184" s="14">
        <f t="shared" si="197"/>
        <v>101</v>
      </c>
      <c r="P3184" s="11">
        <f t="shared" si="200"/>
        <v>46.77</v>
      </c>
      <c r="Q3184" s="16" t="s">
        <v>8315</v>
      </c>
      <c r="R3184" s="11" t="s">
        <v>8316</v>
      </c>
      <c r="S3184" s="21">
        <f t="shared" si="198"/>
        <v>40883.949317129627</v>
      </c>
      <c r="T3184" s="21">
        <f t="shared" si="199"/>
        <v>40939.708333333336</v>
      </c>
    </row>
    <row r="3185" spans="1:20" ht="49" hidden="1" x14ac:dyDescent="0.25">
      <c r="A3185">
        <v>3183</v>
      </c>
      <c r="B3185" s="9" t="s">
        <v>3183</v>
      </c>
      <c r="C3185" s="3" t="s">
        <v>7293</v>
      </c>
      <c r="D3185" s="12">
        <v>2500</v>
      </c>
      <c r="E3185" s="13">
        <v>2725</v>
      </c>
      <c r="F3185" s="11" t="s">
        <v>8218</v>
      </c>
      <c r="G3185" s="11" t="s">
        <v>8223</v>
      </c>
      <c r="H3185" s="11" t="s">
        <v>8245</v>
      </c>
      <c r="I3185" s="11">
        <v>1377284669</v>
      </c>
      <c r="J3185" s="11">
        <v>1375729469</v>
      </c>
      <c r="K3185" s="11" t="b">
        <v>1</v>
      </c>
      <c r="L3185" s="11">
        <v>68</v>
      </c>
      <c r="M3185" s="11" t="b">
        <v>1</v>
      </c>
      <c r="N3185" s="11" t="s">
        <v>8269</v>
      </c>
      <c r="O3185" s="14">
        <f t="shared" si="197"/>
        <v>109</v>
      </c>
      <c r="P3185" s="11">
        <f t="shared" si="200"/>
        <v>40.07</v>
      </c>
      <c r="Q3185" s="16" t="s">
        <v>8315</v>
      </c>
      <c r="R3185" s="11" t="s">
        <v>8316</v>
      </c>
      <c r="S3185" s="21">
        <f t="shared" si="198"/>
        <v>41491.79478009259</v>
      </c>
      <c r="T3185" s="21">
        <f t="shared" si="199"/>
        <v>41509.79478009259</v>
      </c>
    </row>
    <row r="3186" spans="1:20" ht="49" hidden="1" x14ac:dyDescent="0.25">
      <c r="A3186">
        <v>3184</v>
      </c>
      <c r="B3186" s="9" t="s">
        <v>3184</v>
      </c>
      <c r="C3186" s="3" t="s">
        <v>7294</v>
      </c>
      <c r="D3186" s="12">
        <v>4300</v>
      </c>
      <c r="E3186" s="13">
        <v>4610</v>
      </c>
      <c r="F3186" s="11" t="s">
        <v>8218</v>
      </c>
      <c r="G3186" s="11" t="s">
        <v>8223</v>
      </c>
      <c r="H3186" s="11" t="s">
        <v>8245</v>
      </c>
      <c r="I3186" s="11">
        <v>1404258631</v>
      </c>
      <c r="J3186" s="11">
        <v>1401666631</v>
      </c>
      <c r="K3186" s="11" t="b">
        <v>1</v>
      </c>
      <c r="L3186" s="11">
        <v>46</v>
      </c>
      <c r="M3186" s="11" t="b">
        <v>1</v>
      </c>
      <c r="N3186" s="11" t="s">
        <v>8269</v>
      </c>
      <c r="O3186" s="14">
        <f t="shared" si="197"/>
        <v>107</v>
      </c>
      <c r="P3186" s="11">
        <f t="shared" si="200"/>
        <v>100.22</v>
      </c>
      <c r="Q3186" s="16" t="s">
        <v>8315</v>
      </c>
      <c r="R3186" s="11" t="s">
        <v>8316</v>
      </c>
      <c r="S3186" s="21">
        <f t="shared" si="198"/>
        <v>41791.993414351848</v>
      </c>
      <c r="T3186" s="21">
        <f t="shared" si="199"/>
        <v>41821.993414351848</v>
      </c>
    </row>
    <row r="3187" spans="1:20" ht="49" hidden="1" x14ac:dyDescent="0.25">
      <c r="A3187">
        <v>3185</v>
      </c>
      <c r="B3187" s="9" t="s">
        <v>3185</v>
      </c>
      <c r="C3187" s="3" t="s">
        <v>7295</v>
      </c>
      <c r="D3187" s="12">
        <v>1000</v>
      </c>
      <c r="E3187" s="13">
        <v>1000</v>
      </c>
      <c r="F3187" s="11" t="s">
        <v>8218</v>
      </c>
      <c r="G3187" s="11" t="s">
        <v>8224</v>
      </c>
      <c r="H3187" s="11" t="s">
        <v>8246</v>
      </c>
      <c r="I3187" s="11">
        <v>1405553241</v>
      </c>
      <c r="J3187" s="11">
        <v>1404948441</v>
      </c>
      <c r="K3187" s="11" t="b">
        <v>1</v>
      </c>
      <c r="L3187" s="11">
        <v>24</v>
      </c>
      <c r="M3187" s="11" t="b">
        <v>1</v>
      </c>
      <c r="N3187" s="11" t="s">
        <v>8269</v>
      </c>
      <c r="O3187" s="14">
        <f t="shared" si="197"/>
        <v>100</v>
      </c>
      <c r="P3187" s="11">
        <f t="shared" si="200"/>
        <v>41.67</v>
      </c>
      <c r="Q3187" s="16" t="s">
        <v>8315</v>
      </c>
      <c r="R3187" s="11" t="s">
        <v>8316</v>
      </c>
      <c r="S3187" s="21">
        <f t="shared" si="198"/>
        <v>41829.977326388893</v>
      </c>
      <c r="T3187" s="21">
        <f t="shared" si="199"/>
        <v>41836.977326388893</v>
      </c>
    </row>
    <row r="3188" spans="1:20" ht="49" hidden="1" x14ac:dyDescent="0.25">
      <c r="A3188">
        <v>3186</v>
      </c>
      <c r="B3188" s="9" t="s">
        <v>3186</v>
      </c>
      <c r="C3188" s="3" t="s">
        <v>7296</v>
      </c>
      <c r="D3188" s="12">
        <v>3200</v>
      </c>
      <c r="E3188" s="13">
        <v>3270</v>
      </c>
      <c r="F3188" s="11" t="s">
        <v>8218</v>
      </c>
      <c r="G3188" s="11" t="s">
        <v>8224</v>
      </c>
      <c r="H3188" s="11" t="s">
        <v>8246</v>
      </c>
      <c r="I3188" s="11">
        <v>1410901200</v>
      </c>
      <c r="J3188" s="11">
        <v>1408313438</v>
      </c>
      <c r="K3188" s="11" t="b">
        <v>1</v>
      </c>
      <c r="L3188" s="11">
        <v>70</v>
      </c>
      <c r="M3188" s="11" t="b">
        <v>1</v>
      </c>
      <c r="N3188" s="11" t="s">
        <v>8269</v>
      </c>
      <c r="O3188" s="14">
        <f t="shared" si="197"/>
        <v>102</v>
      </c>
      <c r="P3188" s="11">
        <f t="shared" si="200"/>
        <v>46.71</v>
      </c>
      <c r="Q3188" s="16" t="s">
        <v>8315</v>
      </c>
      <c r="R3188" s="11" t="s">
        <v>8316</v>
      </c>
      <c r="S3188" s="21">
        <f t="shared" si="198"/>
        <v>41868.924050925925</v>
      </c>
      <c r="T3188" s="21">
        <f t="shared" si="199"/>
        <v>41898.875</v>
      </c>
    </row>
    <row r="3189" spans="1:20" ht="49" hidden="1" x14ac:dyDescent="0.25">
      <c r="A3189">
        <v>3187</v>
      </c>
      <c r="B3189" s="9" t="s">
        <v>3187</v>
      </c>
      <c r="C3189" s="3" t="s">
        <v>7297</v>
      </c>
      <c r="D3189" s="12">
        <v>15000</v>
      </c>
      <c r="E3189" s="13">
        <v>17444</v>
      </c>
      <c r="F3189" s="11" t="s">
        <v>8218</v>
      </c>
      <c r="G3189" s="11" t="s">
        <v>8223</v>
      </c>
      <c r="H3189" s="11" t="s">
        <v>8245</v>
      </c>
      <c r="I3189" s="11">
        <v>1407167973</v>
      </c>
      <c r="J3189" s="11">
        <v>1405439973</v>
      </c>
      <c r="K3189" s="11" t="b">
        <v>1</v>
      </c>
      <c r="L3189" s="11">
        <v>244</v>
      </c>
      <c r="M3189" s="11" t="b">
        <v>1</v>
      </c>
      <c r="N3189" s="11" t="s">
        <v>8269</v>
      </c>
      <c r="O3189" s="14">
        <f t="shared" si="197"/>
        <v>116</v>
      </c>
      <c r="P3189" s="11">
        <f t="shared" si="200"/>
        <v>71.489999999999995</v>
      </c>
      <c r="Q3189" s="16" t="s">
        <v>8315</v>
      </c>
      <c r="R3189" s="11" t="s">
        <v>8316</v>
      </c>
      <c r="S3189" s="21">
        <f t="shared" si="198"/>
        <v>41835.666354166664</v>
      </c>
      <c r="T3189" s="21">
        <f t="shared" si="199"/>
        <v>41855.666354166664</v>
      </c>
    </row>
    <row r="3190" spans="1:20" ht="49" x14ac:dyDescent="0.25">
      <c r="A3190">
        <v>3188</v>
      </c>
      <c r="B3190" s="9" t="s">
        <v>3188</v>
      </c>
      <c r="C3190" s="3" t="s">
        <v>7298</v>
      </c>
      <c r="D3190" s="12">
        <v>200</v>
      </c>
      <c r="E3190" s="13">
        <v>130</v>
      </c>
      <c r="F3190" s="11" t="s">
        <v>8220</v>
      </c>
      <c r="G3190" s="11" t="s">
        <v>8224</v>
      </c>
      <c r="H3190" s="11" t="s">
        <v>8246</v>
      </c>
      <c r="I3190" s="11">
        <v>1433930302</v>
      </c>
      <c r="J3190" s="11">
        <v>1432115902</v>
      </c>
      <c r="K3190" s="11" t="b">
        <v>0</v>
      </c>
      <c r="L3190" s="11">
        <v>9</v>
      </c>
      <c r="M3190" s="11" t="b">
        <v>0</v>
      </c>
      <c r="N3190" s="11" t="s">
        <v>8303</v>
      </c>
      <c r="O3190" s="14">
        <f t="shared" si="197"/>
        <v>65</v>
      </c>
      <c r="P3190" s="11">
        <f t="shared" si="200"/>
        <v>14.44</v>
      </c>
      <c r="Q3190" s="16" t="s">
        <v>8315</v>
      </c>
      <c r="R3190" s="11" t="s">
        <v>8357</v>
      </c>
      <c r="S3190" s="21">
        <f t="shared" si="198"/>
        <v>42144.415532407409</v>
      </c>
      <c r="T3190" s="21">
        <f t="shared" si="199"/>
        <v>42165.415532407409</v>
      </c>
    </row>
    <row r="3191" spans="1:20" ht="49" hidden="1" x14ac:dyDescent="0.25">
      <c r="A3191">
        <v>3189</v>
      </c>
      <c r="B3191" s="9" t="s">
        <v>3189</v>
      </c>
      <c r="C3191" s="3" t="s">
        <v>7299</v>
      </c>
      <c r="D3191" s="12">
        <v>55000</v>
      </c>
      <c r="E3191" s="13">
        <v>6780</v>
      </c>
      <c r="F3191" s="11" t="s">
        <v>8220</v>
      </c>
      <c r="G3191" s="11" t="s">
        <v>8234</v>
      </c>
      <c r="H3191" s="11" t="s">
        <v>8254</v>
      </c>
      <c r="I3191" s="11">
        <v>1432455532</v>
      </c>
      <c r="J3191" s="11">
        <v>1429863532</v>
      </c>
      <c r="K3191" s="11" t="b">
        <v>0</v>
      </c>
      <c r="L3191" s="11">
        <v>19</v>
      </c>
      <c r="M3191" s="11" t="b">
        <v>0</v>
      </c>
      <c r="N3191" s="11" t="s">
        <v>8303</v>
      </c>
      <c r="O3191" s="14">
        <f t="shared" si="197"/>
        <v>12</v>
      </c>
      <c r="P3191" s="11">
        <f t="shared" si="200"/>
        <v>356.84</v>
      </c>
      <c r="Q3191" s="16" t="s">
        <v>8315</v>
      </c>
      <c r="R3191" s="11" t="s">
        <v>8357</v>
      </c>
      <c r="S3191" s="21">
        <f t="shared" si="198"/>
        <v>42118.346435185187</v>
      </c>
      <c r="T3191" s="21">
        <f t="shared" si="199"/>
        <v>42148.346435185187</v>
      </c>
    </row>
    <row r="3192" spans="1:20" ht="49" hidden="1" x14ac:dyDescent="0.25">
      <c r="A3192">
        <v>3190</v>
      </c>
      <c r="B3192" s="9" t="s">
        <v>3190</v>
      </c>
      <c r="C3192" s="3" t="s">
        <v>7300</v>
      </c>
      <c r="D3192" s="12">
        <v>4000</v>
      </c>
      <c r="E3192" s="13">
        <v>0</v>
      </c>
      <c r="F3192" s="11" t="s">
        <v>8220</v>
      </c>
      <c r="G3192" s="11" t="s">
        <v>8228</v>
      </c>
      <c r="H3192" s="11" t="s">
        <v>8250</v>
      </c>
      <c r="I3192" s="11">
        <v>1481258275</v>
      </c>
      <c r="J3192" s="11">
        <v>1478662675</v>
      </c>
      <c r="K3192" s="11" t="b">
        <v>0</v>
      </c>
      <c r="L3192" s="11">
        <v>0</v>
      </c>
      <c r="M3192" s="11" t="b">
        <v>0</v>
      </c>
      <c r="N3192" s="11" t="s">
        <v>8303</v>
      </c>
      <c r="O3192" s="14">
        <f t="shared" si="197"/>
        <v>0</v>
      </c>
      <c r="P3192" s="11">
        <f t="shared" si="200"/>
        <v>0</v>
      </c>
      <c r="Q3192" s="16" t="s">
        <v>8315</v>
      </c>
      <c r="R3192" s="11" t="s">
        <v>8357</v>
      </c>
      <c r="S3192" s="21">
        <f t="shared" si="198"/>
        <v>42683.151331018518</v>
      </c>
      <c r="T3192" s="21">
        <f t="shared" si="199"/>
        <v>42713.192997685182</v>
      </c>
    </row>
    <row r="3193" spans="1:20" ht="49" hidden="1" x14ac:dyDescent="0.25">
      <c r="A3193">
        <v>3191</v>
      </c>
      <c r="B3193" s="9" t="s">
        <v>3191</v>
      </c>
      <c r="C3193" s="3" t="s">
        <v>7301</v>
      </c>
      <c r="D3193" s="12">
        <v>3750</v>
      </c>
      <c r="E3193" s="13">
        <v>151</v>
      </c>
      <c r="F3193" s="11" t="s">
        <v>8220</v>
      </c>
      <c r="G3193" s="11" t="s">
        <v>8223</v>
      </c>
      <c r="H3193" s="11" t="s">
        <v>8245</v>
      </c>
      <c r="I3193" s="11">
        <v>1471370869</v>
      </c>
      <c r="J3193" s="11">
        <v>1466186869</v>
      </c>
      <c r="K3193" s="11" t="b">
        <v>0</v>
      </c>
      <c r="L3193" s="11">
        <v>4</v>
      </c>
      <c r="M3193" s="11" t="b">
        <v>0</v>
      </c>
      <c r="N3193" s="11" t="s">
        <v>8303</v>
      </c>
      <c r="O3193" s="14">
        <f t="shared" si="197"/>
        <v>4</v>
      </c>
      <c r="P3193" s="11">
        <f t="shared" si="200"/>
        <v>37.75</v>
      </c>
      <c r="Q3193" s="16" t="s">
        <v>8315</v>
      </c>
      <c r="R3193" s="11" t="s">
        <v>8357</v>
      </c>
      <c r="S3193" s="21">
        <f t="shared" si="198"/>
        <v>42538.755428240736</v>
      </c>
      <c r="T3193" s="21">
        <f t="shared" si="199"/>
        <v>42598.755428240736</v>
      </c>
    </row>
    <row r="3194" spans="1:20" ht="49" x14ac:dyDescent="0.25">
      <c r="A3194">
        <v>3192</v>
      </c>
      <c r="B3194" s="9" t="s">
        <v>3192</v>
      </c>
      <c r="C3194" s="3" t="s">
        <v>7302</v>
      </c>
      <c r="D3194" s="12">
        <v>10000</v>
      </c>
      <c r="E3194" s="13">
        <v>102</v>
      </c>
      <c r="F3194" s="11" t="s">
        <v>8220</v>
      </c>
      <c r="G3194" s="11" t="s">
        <v>8224</v>
      </c>
      <c r="H3194" s="11" t="s">
        <v>8246</v>
      </c>
      <c r="I3194" s="11">
        <v>1425160800</v>
      </c>
      <c r="J3194" s="11">
        <v>1421274859</v>
      </c>
      <c r="K3194" s="11" t="b">
        <v>0</v>
      </c>
      <c r="L3194" s="11">
        <v>8</v>
      </c>
      <c r="M3194" s="11" t="b">
        <v>0</v>
      </c>
      <c r="N3194" s="11" t="s">
        <v>8303</v>
      </c>
      <c r="O3194" s="14">
        <f t="shared" si="197"/>
        <v>1</v>
      </c>
      <c r="P3194" s="11">
        <f t="shared" si="200"/>
        <v>12.75</v>
      </c>
      <c r="Q3194" s="16" t="s">
        <v>8315</v>
      </c>
      <c r="R3194" s="11" t="s">
        <v>8357</v>
      </c>
      <c r="S3194" s="21">
        <f t="shared" si="198"/>
        <v>42018.94049768518</v>
      </c>
      <c r="T3194" s="21">
        <f t="shared" si="199"/>
        <v>42063.916666666672</v>
      </c>
    </row>
    <row r="3195" spans="1:20" ht="49" x14ac:dyDescent="0.25">
      <c r="A3195">
        <v>3193</v>
      </c>
      <c r="B3195" s="9" t="s">
        <v>3193</v>
      </c>
      <c r="C3195" s="3" t="s">
        <v>7303</v>
      </c>
      <c r="D3195" s="12">
        <v>5000</v>
      </c>
      <c r="E3195" s="13">
        <v>587</v>
      </c>
      <c r="F3195" s="11" t="s">
        <v>8220</v>
      </c>
      <c r="G3195" s="11" t="s">
        <v>8224</v>
      </c>
      <c r="H3195" s="11" t="s">
        <v>8246</v>
      </c>
      <c r="I3195" s="11">
        <v>1424474056</v>
      </c>
      <c r="J3195" s="11">
        <v>1420586056</v>
      </c>
      <c r="K3195" s="11" t="b">
        <v>0</v>
      </c>
      <c r="L3195" s="11">
        <v>24</v>
      </c>
      <c r="M3195" s="11" t="b">
        <v>0</v>
      </c>
      <c r="N3195" s="11" t="s">
        <v>8303</v>
      </c>
      <c r="O3195" s="14">
        <f t="shared" si="197"/>
        <v>12</v>
      </c>
      <c r="P3195" s="11">
        <f t="shared" si="200"/>
        <v>24.46</v>
      </c>
      <c r="Q3195" s="16" t="s">
        <v>8315</v>
      </c>
      <c r="R3195" s="11" t="s">
        <v>8357</v>
      </c>
      <c r="S3195" s="21">
        <f t="shared" si="198"/>
        <v>42010.968240740738</v>
      </c>
      <c r="T3195" s="21">
        <f t="shared" si="199"/>
        <v>42055.968240740738</v>
      </c>
    </row>
    <row r="3196" spans="1:20" ht="49" hidden="1" x14ac:dyDescent="0.25">
      <c r="A3196">
        <v>3194</v>
      </c>
      <c r="B3196" s="9" t="s">
        <v>3194</v>
      </c>
      <c r="C3196" s="3" t="s">
        <v>7304</v>
      </c>
      <c r="D3196" s="12">
        <v>11000</v>
      </c>
      <c r="E3196" s="13">
        <v>0</v>
      </c>
      <c r="F3196" s="11" t="s">
        <v>8220</v>
      </c>
      <c r="G3196" s="11" t="s">
        <v>8223</v>
      </c>
      <c r="H3196" s="11" t="s">
        <v>8245</v>
      </c>
      <c r="I3196" s="11">
        <v>1437960598</v>
      </c>
      <c r="J3196" s="11">
        <v>1435368598</v>
      </c>
      <c r="K3196" s="11" t="b">
        <v>0</v>
      </c>
      <c r="L3196" s="11">
        <v>0</v>
      </c>
      <c r="M3196" s="11" t="b">
        <v>0</v>
      </c>
      <c r="N3196" s="11" t="s">
        <v>8303</v>
      </c>
      <c r="O3196" s="14">
        <f t="shared" si="197"/>
        <v>0</v>
      </c>
      <c r="P3196" s="11">
        <f t="shared" si="200"/>
        <v>0</v>
      </c>
      <c r="Q3196" s="16" t="s">
        <v>8315</v>
      </c>
      <c r="R3196" s="11" t="s">
        <v>8357</v>
      </c>
      <c r="S3196" s="21">
        <f t="shared" si="198"/>
        <v>42182.062476851846</v>
      </c>
      <c r="T3196" s="21">
        <f t="shared" si="199"/>
        <v>42212.062476851846</v>
      </c>
    </row>
    <row r="3197" spans="1:20" ht="49" hidden="1" x14ac:dyDescent="0.25">
      <c r="A3197">
        <v>3195</v>
      </c>
      <c r="B3197" s="9" t="s">
        <v>3195</v>
      </c>
      <c r="C3197" s="3" t="s">
        <v>7305</v>
      </c>
      <c r="D3197" s="12">
        <v>3500</v>
      </c>
      <c r="E3197" s="13">
        <v>2070</v>
      </c>
      <c r="F3197" s="11" t="s">
        <v>8220</v>
      </c>
      <c r="G3197" s="11" t="s">
        <v>8223</v>
      </c>
      <c r="H3197" s="11" t="s">
        <v>8245</v>
      </c>
      <c r="I3197" s="11">
        <v>1423750542</v>
      </c>
      <c r="J3197" s="11">
        <v>1421158542</v>
      </c>
      <c r="K3197" s="11" t="b">
        <v>0</v>
      </c>
      <c r="L3197" s="11">
        <v>39</v>
      </c>
      <c r="M3197" s="11" t="b">
        <v>0</v>
      </c>
      <c r="N3197" s="11" t="s">
        <v>8303</v>
      </c>
      <c r="O3197" s="14">
        <f t="shared" si="197"/>
        <v>59</v>
      </c>
      <c r="P3197" s="11">
        <f t="shared" si="200"/>
        <v>53.08</v>
      </c>
      <c r="Q3197" s="16" t="s">
        <v>8315</v>
      </c>
      <c r="R3197" s="11" t="s">
        <v>8357</v>
      </c>
      <c r="S3197" s="21">
        <f t="shared" si="198"/>
        <v>42017.594236111108</v>
      </c>
      <c r="T3197" s="21">
        <f t="shared" si="199"/>
        <v>42047.594236111108</v>
      </c>
    </row>
    <row r="3198" spans="1:20" ht="49" hidden="1" x14ac:dyDescent="0.25">
      <c r="A3198">
        <v>3196</v>
      </c>
      <c r="B3198" s="9" t="s">
        <v>3196</v>
      </c>
      <c r="C3198" s="3" t="s">
        <v>7306</v>
      </c>
      <c r="D3198" s="12">
        <v>3000000</v>
      </c>
      <c r="E3198" s="13">
        <v>1800</v>
      </c>
      <c r="F3198" s="11" t="s">
        <v>8220</v>
      </c>
      <c r="G3198" s="11" t="s">
        <v>8223</v>
      </c>
      <c r="H3198" s="11" t="s">
        <v>8245</v>
      </c>
      <c r="I3198" s="11">
        <v>1438437600</v>
      </c>
      <c r="J3198" s="11">
        <v>1433254875</v>
      </c>
      <c r="K3198" s="11" t="b">
        <v>0</v>
      </c>
      <c r="L3198" s="11">
        <v>6</v>
      </c>
      <c r="M3198" s="11" t="b">
        <v>0</v>
      </c>
      <c r="N3198" s="11" t="s">
        <v>8303</v>
      </c>
      <c r="O3198" s="14">
        <f t="shared" si="197"/>
        <v>0</v>
      </c>
      <c r="P3198" s="11">
        <f t="shared" si="200"/>
        <v>300</v>
      </c>
      <c r="Q3198" s="16" t="s">
        <v>8315</v>
      </c>
      <c r="R3198" s="11" t="s">
        <v>8357</v>
      </c>
      <c r="S3198" s="21">
        <f t="shared" si="198"/>
        <v>42157.598090277781</v>
      </c>
      <c r="T3198" s="21">
        <f t="shared" si="199"/>
        <v>42217.583333333328</v>
      </c>
    </row>
    <row r="3199" spans="1:20" ht="33" hidden="1" x14ac:dyDescent="0.25">
      <c r="A3199">
        <v>3197</v>
      </c>
      <c r="B3199" s="9" t="s">
        <v>3197</v>
      </c>
      <c r="C3199" s="3" t="s">
        <v>7307</v>
      </c>
      <c r="D3199" s="12">
        <v>10000</v>
      </c>
      <c r="E3199" s="13">
        <v>1145</v>
      </c>
      <c r="F3199" s="11" t="s">
        <v>8220</v>
      </c>
      <c r="G3199" s="11" t="s">
        <v>8233</v>
      </c>
      <c r="H3199" s="11" t="s">
        <v>8253</v>
      </c>
      <c r="I3199" s="11">
        <v>1423050618</v>
      </c>
      <c r="J3199" s="11">
        <v>1420458618</v>
      </c>
      <c r="K3199" s="11" t="b">
        <v>0</v>
      </c>
      <c r="L3199" s="11">
        <v>4</v>
      </c>
      <c r="M3199" s="11" t="b">
        <v>0</v>
      </c>
      <c r="N3199" s="11" t="s">
        <v>8303</v>
      </c>
      <c r="O3199" s="14">
        <f t="shared" si="197"/>
        <v>11</v>
      </c>
      <c r="P3199" s="11">
        <f t="shared" si="200"/>
        <v>286.25</v>
      </c>
      <c r="Q3199" s="16" t="s">
        <v>8315</v>
      </c>
      <c r="R3199" s="11" t="s">
        <v>8357</v>
      </c>
      <c r="S3199" s="21">
        <f t="shared" si="198"/>
        <v>42009.493263888886</v>
      </c>
      <c r="T3199" s="21">
        <f t="shared" si="199"/>
        <v>42039.493263888886</v>
      </c>
    </row>
    <row r="3200" spans="1:20" ht="49" hidden="1" x14ac:dyDescent="0.25">
      <c r="A3200">
        <v>3198</v>
      </c>
      <c r="B3200" s="9" t="s">
        <v>3198</v>
      </c>
      <c r="C3200" s="3" t="s">
        <v>7308</v>
      </c>
      <c r="D3200" s="12">
        <v>30000</v>
      </c>
      <c r="E3200" s="13">
        <v>110</v>
      </c>
      <c r="F3200" s="11" t="s">
        <v>8220</v>
      </c>
      <c r="G3200" s="11" t="s">
        <v>8231</v>
      </c>
      <c r="H3200" s="11" t="s">
        <v>8252</v>
      </c>
      <c r="I3200" s="11">
        <v>1424081477</v>
      </c>
      <c r="J3200" s="11">
        <v>1420798277</v>
      </c>
      <c r="K3200" s="11" t="b">
        <v>0</v>
      </c>
      <c r="L3200" s="11">
        <v>3</v>
      </c>
      <c r="M3200" s="11" t="b">
        <v>0</v>
      </c>
      <c r="N3200" s="11" t="s">
        <v>8303</v>
      </c>
      <c r="O3200" s="14">
        <f t="shared" si="197"/>
        <v>0</v>
      </c>
      <c r="P3200" s="11">
        <f t="shared" si="200"/>
        <v>36.67</v>
      </c>
      <c r="Q3200" s="16" t="s">
        <v>8315</v>
      </c>
      <c r="R3200" s="11" t="s">
        <v>8357</v>
      </c>
      <c r="S3200" s="21">
        <f t="shared" si="198"/>
        <v>42013.424502314811</v>
      </c>
      <c r="T3200" s="21">
        <f t="shared" si="199"/>
        <v>42051.424502314811</v>
      </c>
    </row>
    <row r="3201" spans="1:20" ht="49" hidden="1" x14ac:dyDescent="0.25">
      <c r="A3201">
        <v>3199</v>
      </c>
      <c r="B3201" s="9" t="s">
        <v>3199</v>
      </c>
      <c r="C3201" s="3" t="s">
        <v>7309</v>
      </c>
      <c r="D3201" s="12">
        <v>5000</v>
      </c>
      <c r="E3201" s="13">
        <v>2608</v>
      </c>
      <c r="F3201" s="11" t="s">
        <v>8220</v>
      </c>
      <c r="G3201" s="11" t="s">
        <v>8223</v>
      </c>
      <c r="H3201" s="11" t="s">
        <v>8245</v>
      </c>
      <c r="I3201" s="11">
        <v>1410037200</v>
      </c>
      <c r="J3201" s="11">
        <v>1407435418</v>
      </c>
      <c r="K3201" s="11" t="b">
        <v>0</v>
      </c>
      <c r="L3201" s="11">
        <v>53</v>
      </c>
      <c r="M3201" s="11" t="b">
        <v>0</v>
      </c>
      <c r="N3201" s="11" t="s">
        <v>8303</v>
      </c>
      <c r="O3201" s="14">
        <f t="shared" si="197"/>
        <v>52</v>
      </c>
      <c r="P3201" s="11">
        <f t="shared" si="200"/>
        <v>49.21</v>
      </c>
      <c r="Q3201" s="16" t="s">
        <v>8315</v>
      </c>
      <c r="R3201" s="11" t="s">
        <v>8357</v>
      </c>
      <c r="S3201" s="21">
        <f t="shared" si="198"/>
        <v>41858.761782407404</v>
      </c>
      <c r="T3201" s="21">
        <f t="shared" si="199"/>
        <v>41888.875</v>
      </c>
    </row>
    <row r="3202" spans="1:20" ht="49" hidden="1" x14ac:dyDescent="0.25">
      <c r="A3202">
        <v>3200</v>
      </c>
      <c r="B3202" s="9" t="s">
        <v>3200</v>
      </c>
      <c r="C3202" s="3" t="s">
        <v>7310</v>
      </c>
      <c r="D3202" s="12">
        <v>50000</v>
      </c>
      <c r="E3202" s="13">
        <v>1</v>
      </c>
      <c r="F3202" s="11" t="s">
        <v>8220</v>
      </c>
      <c r="G3202" s="11" t="s">
        <v>8223</v>
      </c>
      <c r="H3202" s="11" t="s">
        <v>8245</v>
      </c>
      <c r="I3202" s="11">
        <v>1461994440</v>
      </c>
      <c r="J3202" s="11">
        <v>1459410101</v>
      </c>
      <c r="K3202" s="11" t="b">
        <v>0</v>
      </c>
      <c r="L3202" s="11">
        <v>1</v>
      </c>
      <c r="M3202" s="11" t="b">
        <v>0</v>
      </c>
      <c r="N3202" s="11" t="s">
        <v>8303</v>
      </c>
      <c r="O3202" s="14">
        <f t="shared" ref="O3202:O3265" si="201">ROUND(E3202/D3202*100,0)</f>
        <v>0</v>
      </c>
      <c r="P3202" s="11">
        <f t="shared" si="200"/>
        <v>1</v>
      </c>
      <c r="Q3202" s="16" t="s">
        <v>8315</v>
      </c>
      <c r="R3202" s="11" t="s">
        <v>8357</v>
      </c>
      <c r="S3202" s="21">
        <f t="shared" si="198"/>
        <v>42460.320613425924</v>
      </c>
      <c r="T3202" s="21">
        <f t="shared" si="199"/>
        <v>42490.231944444444</v>
      </c>
    </row>
    <row r="3203" spans="1:20" ht="49" x14ac:dyDescent="0.25">
      <c r="A3203">
        <v>3201</v>
      </c>
      <c r="B3203" s="9" t="s">
        <v>3201</v>
      </c>
      <c r="C3203" s="3" t="s">
        <v>7311</v>
      </c>
      <c r="D3203" s="12">
        <v>2000</v>
      </c>
      <c r="E3203" s="13">
        <v>25</v>
      </c>
      <c r="F3203" s="11" t="s">
        <v>8220</v>
      </c>
      <c r="G3203" s="11" t="s">
        <v>8224</v>
      </c>
      <c r="H3203" s="11" t="s">
        <v>8246</v>
      </c>
      <c r="I3203" s="11">
        <v>1409509477</v>
      </c>
      <c r="J3203" s="11">
        <v>1407695077</v>
      </c>
      <c r="K3203" s="11" t="b">
        <v>0</v>
      </c>
      <c r="L3203" s="11">
        <v>2</v>
      </c>
      <c r="M3203" s="11" t="b">
        <v>0</v>
      </c>
      <c r="N3203" s="11" t="s">
        <v>8303</v>
      </c>
      <c r="O3203" s="14">
        <f t="shared" si="201"/>
        <v>1</v>
      </c>
      <c r="P3203" s="11">
        <f t="shared" si="200"/>
        <v>12.5</v>
      </c>
      <c r="Q3203" s="16" t="s">
        <v>8315</v>
      </c>
      <c r="R3203" s="11" t="s">
        <v>8357</v>
      </c>
      <c r="S3203" s="21">
        <f t="shared" ref="S3203:S3266" si="202">(((J3203/60)/60)/24)+DATE(1970,1,1)</f>
        <v>41861.767094907409</v>
      </c>
      <c r="T3203" s="21">
        <f t="shared" ref="T3203:T3266" si="203">(((I3203/60)/60)/24)+DATE(1970,1,1)</f>
        <v>41882.767094907409</v>
      </c>
    </row>
    <row r="3204" spans="1:20" ht="49" hidden="1" x14ac:dyDescent="0.25">
      <c r="A3204">
        <v>3202</v>
      </c>
      <c r="B3204" s="9" t="s">
        <v>3202</v>
      </c>
      <c r="C3204" s="3" t="s">
        <v>7312</v>
      </c>
      <c r="D3204" s="12">
        <v>5000</v>
      </c>
      <c r="E3204" s="13">
        <v>2726</v>
      </c>
      <c r="F3204" s="11" t="s">
        <v>8220</v>
      </c>
      <c r="G3204" s="11" t="s">
        <v>8223</v>
      </c>
      <c r="H3204" s="11" t="s">
        <v>8245</v>
      </c>
      <c r="I3204" s="11">
        <v>1450072740</v>
      </c>
      <c r="J3204" s="11">
        <v>1445027346</v>
      </c>
      <c r="K3204" s="11" t="b">
        <v>0</v>
      </c>
      <c r="L3204" s="11">
        <v>25</v>
      </c>
      <c r="M3204" s="11" t="b">
        <v>0</v>
      </c>
      <c r="N3204" s="11" t="s">
        <v>8303</v>
      </c>
      <c r="O3204" s="14">
        <f t="shared" si="201"/>
        <v>55</v>
      </c>
      <c r="P3204" s="11">
        <f t="shared" si="200"/>
        <v>109.04</v>
      </c>
      <c r="Q3204" s="16" t="s">
        <v>8315</v>
      </c>
      <c r="R3204" s="11" t="s">
        <v>8357</v>
      </c>
      <c r="S3204" s="21">
        <f t="shared" si="202"/>
        <v>42293.853541666671</v>
      </c>
      <c r="T3204" s="21">
        <f t="shared" si="203"/>
        <v>42352.249305555553</v>
      </c>
    </row>
    <row r="3205" spans="1:20" ht="33" hidden="1" x14ac:dyDescent="0.25">
      <c r="A3205">
        <v>3203</v>
      </c>
      <c r="B3205" s="9" t="s">
        <v>3203</v>
      </c>
      <c r="C3205" s="3" t="s">
        <v>7313</v>
      </c>
      <c r="D3205" s="12">
        <v>1000</v>
      </c>
      <c r="E3205" s="13">
        <v>250</v>
      </c>
      <c r="F3205" s="11" t="s">
        <v>8220</v>
      </c>
      <c r="G3205" s="11" t="s">
        <v>8223</v>
      </c>
      <c r="H3205" s="11" t="s">
        <v>8245</v>
      </c>
      <c r="I3205" s="11">
        <v>1443224622</v>
      </c>
      <c r="J3205" s="11">
        <v>1440632622</v>
      </c>
      <c r="K3205" s="11" t="b">
        <v>0</v>
      </c>
      <c r="L3205" s="11">
        <v>6</v>
      </c>
      <c r="M3205" s="11" t="b">
        <v>0</v>
      </c>
      <c r="N3205" s="11" t="s">
        <v>8303</v>
      </c>
      <c r="O3205" s="14">
        <f t="shared" si="201"/>
        <v>25</v>
      </c>
      <c r="P3205" s="11">
        <f t="shared" si="200"/>
        <v>41.67</v>
      </c>
      <c r="Q3205" s="16" t="s">
        <v>8315</v>
      </c>
      <c r="R3205" s="11" t="s">
        <v>8357</v>
      </c>
      <c r="S3205" s="21">
        <f t="shared" si="202"/>
        <v>42242.988680555558</v>
      </c>
      <c r="T3205" s="21">
        <f t="shared" si="203"/>
        <v>42272.988680555558</v>
      </c>
    </row>
    <row r="3206" spans="1:20" ht="49" hidden="1" x14ac:dyDescent="0.25">
      <c r="A3206">
        <v>3204</v>
      </c>
      <c r="B3206" s="9" t="s">
        <v>3204</v>
      </c>
      <c r="C3206" s="3" t="s">
        <v>7314</v>
      </c>
      <c r="D3206" s="12">
        <v>500</v>
      </c>
      <c r="E3206" s="13">
        <v>0</v>
      </c>
      <c r="F3206" s="11" t="s">
        <v>8220</v>
      </c>
      <c r="G3206" s="11" t="s">
        <v>8223</v>
      </c>
      <c r="H3206" s="11" t="s">
        <v>8245</v>
      </c>
      <c r="I3206" s="11">
        <v>1437149640</v>
      </c>
      <c r="J3206" s="11">
        <v>1434558479</v>
      </c>
      <c r="K3206" s="11" t="b">
        <v>0</v>
      </c>
      <c r="L3206" s="11">
        <v>0</v>
      </c>
      <c r="M3206" s="11" t="b">
        <v>0</v>
      </c>
      <c r="N3206" s="11" t="s">
        <v>8303</v>
      </c>
      <c r="O3206" s="14">
        <f t="shared" si="201"/>
        <v>0</v>
      </c>
      <c r="P3206" s="11">
        <f t="shared" si="200"/>
        <v>0</v>
      </c>
      <c r="Q3206" s="16" t="s">
        <v>8315</v>
      </c>
      <c r="R3206" s="11" t="s">
        <v>8357</v>
      </c>
      <c r="S3206" s="21">
        <f t="shared" si="202"/>
        <v>42172.686099537037</v>
      </c>
      <c r="T3206" s="21">
        <f t="shared" si="203"/>
        <v>42202.676388888889</v>
      </c>
    </row>
    <row r="3207" spans="1:20" ht="49" x14ac:dyDescent="0.25">
      <c r="A3207">
        <v>3205</v>
      </c>
      <c r="B3207" s="9" t="s">
        <v>3205</v>
      </c>
      <c r="C3207" s="3" t="s">
        <v>7315</v>
      </c>
      <c r="D3207" s="12">
        <v>8000</v>
      </c>
      <c r="E3207" s="13">
        <v>273</v>
      </c>
      <c r="F3207" s="11" t="s">
        <v>8220</v>
      </c>
      <c r="G3207" s="11" t="s">
        <v>8224</v>
      </c>
      <c r="H3207" s="11" t="s">
        <v>8246</v>
      </c>
      <c r="I3207" s="11">
        <v>1430470772</v>
      </c>
      <c r="J3207" s="11">
        <v>1427878772</v>
      </c>
      <c r="K3207" s="11" t="b">
        <v>0</v>
      </c>
      <c r="L3207" s="11">
        <v>12</v>
      </c>
      <c r="M3207" s="11" t="b">
        <v>0</v>
      </c>
      <c r="N3207" s="11" t="s">
        <v>8303</v>
      </c>
      <c r="O3207" s="14">
        <f t="shared" si="201"/>
        <v>3</v>
      </c>
      <c r="P3207" s="11">
        <f t="shared" si="200"/>
        <v>22.75</v>
      </c>
      <c r="Q3207" s="16" t="s">
        <v>8315</v>
      </c>
      <c r="R3207" s="11" t="s">
        <v>8357</v>
      </c>
      <c r="S3207" s="21">
        <f t="shared" si="202"/>
        <v>42095.374675925923</v>
      </c>
      <c r="T3207" s="21">
        <f t="shared" si="203"/>
        <v>42125.374675925923</v>
      </c>
    </row>
    <row r="3208" spans="1:20" ht="49" hidden="1" x14ac:dyDescent="0.25">
      <c r="A3208">
        <v>3206</v>
      </c>
      <c r="B3208" s="9" t="s">
        <v>3206</v>
      </c>
      <c r="C3208" s="3" t="s">
        <v>7316</v>
      </c>
      <c r="D3208" s="12">
        <v>5000</v>
      </c>
      <c r="E3208" s="13">
        <v>0</v>
      </c>
      <c r="F3208" s="11" t="s">
        <v>8220</v>
      </c>
      <c r="G3208" s="11" t="s">
        <v>8223</v>
      </c>
      <c r="H3208" s="11" t="s">
        <v>8245</v>
      </c>
      <c r="I3208" s="11">
        <v>1442644651</v>
      </c>
      <c r="J3208" s="11">
        <v>1440052651</v>
      </c>
      <c r="K3208" s="11" t="b">
        <v>0</v>
      </c>
      <c r="L3208" s="11">
        <v>0</v>
      </c>
      <c r="M3208" s="11" t="b">
        <v>0</v>
      </c>
      <c r="N3208" s="11" t="s">
        <v>8303</v>
      </c>
      <c r="O3208" s="14">
        <f t="shared" si="201"/>
        <v>0</v>
      </c>
      <c r="P3208" s="11">
        <f t="shared" si="200"/>
        <v>0</v>
      </c>
      <c r="Q3208" s="16" t="s">
        <v>8315</v>
      </c>
      <c r="R3208" s="11" t="s">
        <v>8357</v>
      </c>
      <c r="S3208" s="21">
        <f t="shared" si="202"/>
        <v>42236.276053240741</v>
      </c>
      <c r="T3208" s="21">
        <f t="shared" si="203"/>
        <v>42266.276053240741</v>
      </c>
    </row>
    <row r="3209" spans="1:20" ht="49" hidden="1" x14ac:dyDescent="0.25">
      <c r="A3209">
        <v>3207</v>
      </c>
      <c r="B3209" s="9" t="s">
        <v>3207</v>
      </c>
      <c r="C3209" s="3" t="s">
        <v>7317</v>
      </c>
      <c r="D3209" s="12">
        <v>5500</v>
      </c>
      <c r="E3209" s="13">
        <v>2550</v>
      </c>
      <c r="F3209" s="11" t="s">
        <v>8220</v>
      </c>
      <c r="G3209" s="11" t="s">
        <v>8223</v>
      </c>
      <c r="H3209" s="11" t="s">
        <v>8245</v>
      </c>
      <c r="I3209" s="11">
        <v>1429767607</v>
      </c>
      <c r="J3209" s="11">
        <v>1424587207</v>
      </c>
      <c r="K3209" s="11" t="b">
        <v>0</v>
      </c>
      <c r="L3209" s="11">
        <v>36</v>
      </c>
      <c r="M3209" s="11" t="b">
        <v>0</v>
      </c>
      <c r="N3209" s="11" t="s">
        <v>8303</v>
      </c>
      <c r="O3209" s="14">
        <f t="shared" si="201"/>
        <v>46</v>
      </c>
      <c r="P3209" s="11">
        <f t="shared" si="200"/>
        <v>70.83</v>
      </c>
      <c r="Q3209" s="16" t="s">
        <v>8315</v>
      </c>
      <c r="R3209" s="11" t="s">
        <v>8357</v>
      </c>
      <c r="S3209" s="21">
        <f t="shared" si="202"/>
        <v>42057.277858796297</v>
      </c>
      <c r="T3209" s="21">
        <f t="shared" si="203"/>
        <v>42117.236192129625</v>
      </c>
    </row>
    <row r="3210" spans="1:20" ht="49" hidden="1" x14ac:dyDescent="0.25">
      <c r="A3210">
        <v>3208</v>
      </c>
      <c r="B3210" s="9" t="s">
        <v>3208</v>
      </c>
      <c r="C3210" s="3" t="s">
        <v>7318</v>
      </c>
      <c r="D3210" s="12">
        <v>5000</v>
      </c>
      <c r="E3210" s="13">
        <v>5175</v>
      </c>
      <c r="F3210" s="11" t="s">
        <v>8218</v>
      </c>
      <c r="G3210" s="11" t="s">
        <v>8223</v>
      </c>
      <c r="H3210" s="11" t="s">
        <v>8245</v>
      </c>
      <c r="I3210" s="11">
        <v>1406557877</v>
      </c>
      <c r="J3210" s="11">
        <v>1404743477</v>
      </c>
      <c r="K3210" s="11" t="b">
        <v>1</v>
      </c>
      <c r="L3210" s="11">
        <v>82</v>
      </c>
      <c r="M3210" s="11" t="b">
        <v>1</v>
      </c>
      <c r="N3210" s="11" t="s">
        <v>8269</v>
      </c>
      <c r="O3210" s="14">
        <f t="shared" si="201"/>
        <v>104</v>
      </c>
      <c r="P3210" s="11">
        <f t="shared" si="200"/>
        <v>63.11</v>
      </c>
      <c r="Q3210" s="16" t="s">
        <v>8315</v>
      </c>
      <c r="R3210" s="11" t="s">
        <v>8316</v>
      </c>
      <c r="S3210" s="21">
        <f t="shared" si="202"/>
        <v>41827.605057870373</v>
      </c>
      <c r="T3210" s="21">
        <f t="shared" si="203"/>
        <v>41848.605057870373</v>
      </c>
    </row>
    <row r="3211" spans="1:20" ht="49" hidden="1" x14ac:dyDescent="0.25">
      <c r="A3211">
        <v>3209</v>
      </c>
      <c r="B3211" s="9" t="s">
        <v>3209</v>
      </c>
      <c r="C3211" s="3" t="s">
        <v>7319</v>
      </c>
      <c r="D3211" s="12">
        <v>9500</v>
      </c>
      <c r="E3211" s="13">
        <v>11335.7</v>
      </c>
      <c r="F3211" s="11" t="s">
        <v>8218</v>
      </c>
      <c r="G3211" s="11" t="s">
        <v>8223</v>
      </c>
      <c r="H3211" s="11" t="s">
        <v>8245</v>
      </c>
      <c r="I3211" s="11">
        <v>1403305200</v>
      </c>
      <c r="J3211" s="11">
        <v>1400512658</v>
      </c>
      <c r="K3211" s="11" t="b">
        <v>1</v>
      </c>
      <c r="L3211" s="11">
        <v>226</v>
      </c>
      <c r="M3211" s="11" t="b">
        <v>1</v>
      </c>
      <c r="N3211" s="11" t="s">
        <v>8269</v>
      </c>
      <c r="O3211" s="14">
        <f t="shared" si="201"/>
        <v>119</v>
      </c>
      <c r="P3211" s="11">
        <f t="shared" si="200"/>
        <v>50.16</v>
      </c>
      <c r="Q3211" s="16" t="s">
        <v>8315</v>
      </c>
      <c r="R3211" s="11" t="s">
        <v>8316</v>
      </c>
      <c r="S3211" s="21">
        <f t="shared" si="202"/>
        <v>41778.637245370373</v>
      </c>
      <c r="T3211" s="21">
        <f t="shared" si="203"/>
        <v>41810.958333333336</v>
      </c>
    </row>
    <row r="3212" spans="1:20" ht="49" hidden="1" x14ac:dyDescent="0.25">
      <c r="A3212">
        <v>3210</v>
      </c>
      <c r="B3212" s="9" t="s">
        <v>3210</v>
      </c>
      <c r="C3212" s="3" t="s">
        <v>7320</v>
      </c>
      <c r="D3212" s="12">
        <v>3000</v>
      </c>
      <c r="E3212" s="13">
        <v>3773</v>
      </c>
      <c r="F3212" s="11" t="s">
        <v>8218</v>
      </c>
      <c r="G3212" s="11" t="s">
        <v>8223</v>
      </c>
      <c r="H3212" s="11" t="s">
        <v>8245</v>
      </c>
      <c r="I3212" s="11">
        <v>1338523140</v>
      </c>
      <c r="J3212" s="11">
        <v>1334442519</v>
      </c>
      <c r="K3212" s="11" t="b">
        <v>1</v>
      </c>
      <c r="L3212" s="11">
        <v>60</v>
      </c>
      <c r="M3212" s="11" t="b">
        <v>1</v>
      </c>
      <c r="N3212" s="11" t="s">
        <v>8269</v>
      </c>
      <c r="O3212" s="14">
        <f t="shared" si="201"/>
        <v>126</v>
      </c>
      <c r="P3212" s="11">
        <f t="shared" si="200"/>
        <v>62.88</v>
      </c>
      <c r="Q3212" s="16" t="s">
        <v>8315</v>
      </c>
      <c r="R3212" s="11" t="s">
        <v>8316</v>
      </c>
      <c r="S3212" s="21">
        <f t="shared" si="202"/>
        <v>41013.936562499999</v>
      </c>
      <c r="T3212" s="21">
        <f t="shared" si="203"/>
        <v>41061.165972222225</v>
      </c>
    </row>
    <row r="3213" spans="1:20" ht="49" hidden="1" x14ac:dyDescent="0.25">
      <c r="A3213">
        <v>3211</v>
      </c>
      <c r="B3213" s="9" t="s">
        <v>3211</v>
      </c>
      <c r="C3213" s="3" t="s">
        <v>7321</v>
      </c>
      <c r="D3213" s="12">
        <v>23000</v>
      </c>
      <c r="E3213" s="13">
        <v>27541</v>
      </c>
      <c r="F3213" s="11" t="s">
        <v>8218</v>
      </c>
      <c r="G3213" s="11" t="s">
        <v>8223</v>
      </c>
      <c r="H3213" s="11" t="s">
        <v>8245</v>
      </c>
      <c r="I3213" s="11">
        <v>1408068000</v>
      </c>
      <c r="J3213" s="11">
        <v>1405346680</v>
      </c>
      <c r="K3213" s="11" t="b">
        <v>1</v>
      </c>
      <c r="L3213" s="11">
        <v>322</v>
      </c>
      <c r="M3213" s="11" t="b">
        <v>1</v>
      </c>
      <c r="N3213" s="11" t="s">
        <v>8269</v>
      </c>
      <c r="O3213" s="14">
        <f t="shared" si="201"/>
        <v>120</v>
      </c>
      <c r="P3213" s="11">
        <f t="shared" si="200"/>
        <v>85.53</v>
      </c>
      <c r="Q3213" s="16" t="s">
        <v>8315</v>
      </c>
      <c r="R3213" s="11" t="s">
        <v>8316</v>
      </c>
      <c r="S3213" s="21">
        <f t="shared" si="202"/>
        <v>41834.586574074077</v>
      </c>
      <c r="T3213" s="21">
        <f t="shared" si="203"/>
        <v>41866.083333333336</v>
      </c>
    </row>
    <row r="3214" spans="1:20" ht="33" hidden="1" x14ac:dyDescent="0.25">
      <c r="A3214">
        <v>3212</v>
      </c>
      <c r="B3214" s="9" t="s">
        <v>3212</v>
      </c>
      <c r="C3214" s="3" t="s">
        <v>7322</v>
      </c>
      <c r="D3214" s="12">
        <v>4000</v>
      </c>
      <c r="E3214" s="13">
        <v>5050</v>
      </c>
      <c r="F3214" s="11" t="s">
        <v>8218</v>
      </c>
      <c r="G3214" s="11" t="s">
        <v>8223</v>
      </c>
      <c r="H3214" s="11" t="s">
        <v>8245</v>
      </c>
      <c r="I3214" s="11">
        <v>1407524751</v>
      </c>
      <c r="J3214" s="11">
        <v>1404932751</v>
      </c>
      <c r="K3214" s="11" t="b">
        <v>1</v>
      </c>
      <c r="L3214" s="11">
        <v>94</v>
      </c>
      <c r="M3214" s="11" t="b">
        <v>1</v>
      </c>
      <c r="N3214" s="11" t="s">
        <v>8269</v>
      </c>
      <c r="O3214" s="14">
        <f t="shared" si="201"/>
        <v>126</v>
      </c>
      <c r="P3214" s="11">
        <f t="shared" si="200"/>
        <v>53.72</v>
      </c>
      <c r="Q3214" s="16" t="s">
        <v>8315</v>
      </c>
      <c r="R3214" s="11" t="s">
        <v>8316</v>
      </c>
      <c r="S3214" s="21">
        <f t="shared" si="202"/>
        <v>41829.795729166668</v>
      </c>
      <c r="T3214" s="21">
        <f t="shared" si="203"/>
        <v>41859.795729166668</v>
      </c>
    </row>
    <row r="3215" spans="1:20" ht="49" hidden="1" x14ac:dyDescent="0.25">
      <c r="A3215">
        <v>3213</v>
      </c>
      <c r="B3215" s="9" t="s">
        <v>3213</v>
      </c>
      <c r="C3215" s="3" t="s">
        <v>7323</v>
      </c>
      <c r="D3215" s="12">
        <v>6000</v>
      </c>
      <c r="E3215" s="13">
        <v>6007</v>
      </c>
      <c r="F3215" s="11" t="s">
        <v>8218</v>
      </c>
      <c r="G3215" s="11" t="s">
        <v>8224</v>
      </c>
      <c r="H3215" s="11" t="s">
        <v>8246</v>
      </c>
      <c r="I3215" s="11">
        <v>1437934759</v>
      </c>
      <c r="J3215" s="11">
        <v>1434478759</v>
      </c>
      <c r="K3215" s="11" t="b">
        <v>1</v>
      </c>
      <c r="L3215" s="11">
        <v>47</v>
      </c>
      <c r="M3215" s="11" t="b">
        <v>1</v>
      </c>
      <c r="N3215" s="11" t="s">
        <v>8269</v>
      </c>
      <c r="O3215" s="14">
        <f t="shared" si="201"/>
        <v>100</v>
      </c>
      <c r="P3215" s="11">
        <f t="shared" si="200"/>
        <v>127.81</v>
      </c>
      <c r="Q3215" s="16" t="s">
        <v>8315</v>
      </c>
      <c r="R3215" s="11" t="s">
        <v>8316</v>
      </c>
      <c r="S3215" s="21">
        <f t="shared" si="202"/>
        <v>42171.763414351852</v>
      </c>
      <c r="T3215" s="21">
        <f t="shared" si="203"/>
        <v>42211.763414351852</v>
      </c>
    </row>
    <row r="3216" spans="1:20" ht="49" hidden="1" x14ac:dyDescent="0.25">
      <c r="A3216">
        <v>3214</v>
      </c>
      <c r="B3216" s="9" t="s">
        <v>3214</v>
      </c>
      <c r="C3216" s="3" t="s">
        <v>7324</v>
      </c>
      <c r="D3216" s="12">
        <v>12000</v>
      </c>
      <c r="E3216" s="13">
        <v>12256</v>
      </c>
      <c r="F3216" s="11" t="s">
        <v>8218</v>
      </c>
      <c r="G3216" s="11" t="s">
        <v>8224</v>
      </c>
      <c r="H3216" s="11" t="s">
        <v>8246</v>
      </c>
      <c r="I3216" s="11">
        <v>1452038100</v>
      </c>
      <c r="J3216" s="11">
        <v>1448823673</v>
      </c>
      <c r="K3216" s="11" t="b">
        <v>1</v>
      </c>
      <c r="L3216" s="11">
        <v>115</v>
      </c>
      <c r="M3216" s="11" t="b">
        <v>1</v>
      </c>
      <c r="N3216" s="11" t="s">
        <v>8269</v>
      </c>
      <c r="O3216" s="14">
        <f t="shared" si="201"/>
        <v>102</v>
      </c>
      <c r="P3216" s="11">
        <f t="shared" si="200"/>
        <v>106.57</v>
      </c>
      <c r="Q3216" s="16" t="s">
        <v>8315</v>
      </c>
      <c r="R3216" s="11" t="s">
        <v>8316</v>
      </c>
      <c r="S3216" s="21">
        <f t="shared" si="202"/>
        <v>42337.792511574073</v>
      </c>
      <c r="T3216" s="21">
        <f t="shared" si="203"/>
        <v>42374.996527777781</v>
      </c>
    </row>
    <row r="3217" spans="1:20" ht="65" hidden="1" x14ac:dyDescent="0.25">
      <c r="A3217">
        <v>3215</v>
      </c>
      <c r="B3217" s="9" t="s">
        <v>3215</v>
      </c>
      <c r="C3217" s="3" t="s">
        <v>7325</v>
      </c>
      <c r="D3217" s="12">
        <v>35000</v>
      </c>
      <c r="E3217" s="13">
        <v>35123</v>
      </c>
      <c r="F3217" s="11" t="s">
        <v>8218</v>
      </c>
      <c r="G3217" s="11" t="s">
        <v>8223</v>
      </c>
      <c r="H3217" s="11" t="s">
        <v>8245</v>
      </c>
      <c r="I3217" s="11">
        <v>1441857540</v>
      </c>
      <c r="J3217" s="11">
        <v>1438617471</v>
      </c>
      <c r="K3217" s="11" t="b">
        <v>1</v>
      </c>
      <c r="L3217" s="11">
        <v>134</v>
      </c>
      <c r="M3217" s="11" t="b">
        <v>1</v>
      </c>
      <c r="N3217" s="11" t="s">
        <v>8269</v>
      </c>
      <c r="O3217" s="14">
        <f t="shared" si="201"/>
        <v>100</v>
      </c>
      <c r="P3217" s="11">
        <f t="shared" si="200"/>
        <v>262.11</v>
      </c>
      <c r="Q3217" s="16" t="s">
        <v>8315</v>
      </c>
      <c r="R3217" s="11" t="s">
        <v>8316</v>
      </c>
      <c r="S3217" s="21">
        <f t="shared" si="202"/>
        <v>42219.665173611109</v>
      </c>
      <c r="T3217" s="21">
        <f t="shared" si="203"/>
        <v>42257.165972222225</v>
      </c>
    </row>
    <row r="3218" spans="1:20" ht="49" hidden="1" x14ac:dyDescent="0.25">
      <c r="A3218">
        <v>3216</v>
      </c>
      <c r="B3218" s="9" t="s">
        <v>3216</v>
      </c>
      <c r="C3218" s="3" t="s">
        <v>7326</v>
      </c>
      <c r="D3218" s="12">
        <v>2000</v>
      </c>
      <c r="E3218" s="13">
        <v>2001</v>
      </c>
      <c r="F3218" s="11" t="s">
        <v>8218</v>
      </c>
      <c r="G3218" s="11" t="s">
        <v>8224</v>
      </c>
      <c r="H3218" s="11" t="s">
        <v>8246</v>
      </c>
      <c r="I3218" s="11">
        <v>1436625000</v>
      </c>
      <c r="J3218" s="11">
        <v>1433934371</v>
      </c>
      <c r="K3218" s="11" t="b">
        <v>1</v>
      </c>
      <c r="L3218" s="11">
        <v>35</v>
      </c>
      <c r="M3218" s="11" t="b">
        <v>1</v>
      </c>
      <c r="N3218" s="11" t="s">
        <v>8269</v>
      </c>
      <c r="O3218" s="14">
        <f t="shared" si="201"/>
        <v>100</v>
      </c>
      <c r="P3218" s="11">
        <f t="shared" si="200"/>
        <v>57.17</v>
      </c>
      <c r="Q3218" s="16" t="s">
        <v>8315</v>
      </c>
      <c r="R3218" s="11" t="s">
        <v>8316</v>
      </c>
      <c r="S3218" s="21">
        <f t="shared" si="202"/>
        <v>42165.462627314817</v>
      </c>
      <c r="T3218" s="21">
        <f t="shared" si="203"/>
        <v>42196.604166666672</v>
      </c>
    </row>
    <row r="3219" spans="1:20" ht="33" hidden="1" x14ac:dyDescent="0.25">
      <c r="A3219">
        <v>3217</v>
      </c>
      <c r="B3219" s="9" t="s">
        <v>3217</v>
      </c>
      <c r="C3219" s="3" t="s">
        <v>7327</v>
      </c>
      <c r="D3219" s="12">
        <v>4500</v>
      </c>
      <c r="E3219" s="13">
        <v>5221</v>
      </c>
      <c r="F3219" s="11" t="s">
        <v>8218</v>
      </c>
      <c r="G3219" s="11" t="s">
        <v>8223</v>
      </c>
      <c r="H3219" s="11" t="s">
        <v>8245</v>
      </c>
      <c r="I3219" s="11">
        <v>1478264784</v>
      </c>
      <c r="J3219" s="11">
        <v>1475672784</v>
      </c>
      <c r="K3219" s="11" t="b">
        <v>1</v>
      </c>
      <c r="L3219" s="11">
        <v>104</v>
      </c>
      <c r="M3219" s="11" t="b">
        <v>1</v>
      </c>
      <c r="N3219" s="11" t="s">
        <v>8269</v>
      </c>
      <c r="O3219" s="14">
        <f t="shared" si="201"/>
        <v>116</v>
      </c>
      <c r="P3219" s="11">
        <f t="shared" si="200"/>
        <v>50.2</v>
      </c>
      <c r="Q3219" s="16" t="s">
        <v>8315</v>
      </c>
      <c r="R3219" s="11" t="s">
        <v>8316</v>
      </c>
      <c r="S3219" s="21">
        <f t="shared" si="202"/>
        <v>42648.546111111107</v>
      </c>
      <c r="T3219" s="21">
        <f t="shared" si="203"/>
        <v>42678.546111111107</v>
      </c>
    </row>
    <row r="3220" spans="1:20" ht="49" hidden="1" x14ac:dyDescent="0.25">
      <c r="A3220">
        <v>3218</v>
      </c>
      <c r="B3220" s="9" t="s">
        <v>3218</v>
      </c>
      <c r="C3220" s="3" t="s">
        <v>7328</v>
      </c>
      <c r="D3220" s="12">
        <v>12000</v>
      </c>
      <c r="E3220" s="13">
        <v>12252</v>
      </c>
      <c r="F3220" s="11" t="s">
        <v>8218</v>
      </c>
      <c r="G3220" s="11" t="s">
        <v>8224</v>
      </c>
      <c r="H3220" s="11" t="s">
        <v>8246</v>
      </c>
      <c r="I3220" s="11">
        <v>1419984000</v>
      </c>
      <c r="J3220" s="11">
        <v>1417132986</v>
      </c>
      <c r="K3220" s="11" t="b">
        <v>1</v>
      </c>
      <c r="L3220" s="11">
        <v>184</v>
      </c>
      <c r="M3220" s="11" t="b">
        <v>1</v>
      </c>
      <c r="N3220" s="11" t="s">
        <v>8269</v>
      </c>
      <c r="O3220" s="14">
        <f t="shared" si="201"/>
        <v>102</v>
      </c>
      <c r="P3220" s="11">
        <f t="shared" si="200"/>
        <v>66.59</v>
      </c>
      <c r="Q3220" s="16" t="s">
        <v>8315</v>
      </c>
      <c r="R3220" s="11" t="s">
        <v>8316</v>
      </c>
      <c r="S3220" s="21">
        <f t="shared" si="202"/>
        <v>41971.002152777779</v>
      </c>
      <c r="T3220" s="21">
        <f t="shared" si="203"/>
        <v>42004</v>
      </c>
    </row>
    <row r="3221" spans="1:20" ht="33" hidden="1" x14ac:dyDescent="0.25">
      <c r="A3221">
        <v>3219</v>
      </c>
      <c r="B3221" s="9" t="s">
        <v>3219</v>
      </c>
      <c r="C3221" s="3" t="s">
        <v>7329</v>
      </c>
      <c r="D3221" s="12">
        <v>20000</v>
      </c>
      <c r="E3221" s="13">
        <v>20022</v>
      </c>
      <c r="F3221" s="11" t="s">
        <v>8218</v>
      </c>
      <c r="G3221" s="11" t="s">
        <v>8223</v>
      </c>
      <c r="H3221" s="11" t="s">
        <v>8245</v>
      </c>
      <c r="I3221" s="11">
        <v>1427063747</v>
      </c>
      <c r="J3221" s="11">
        <v>1424043347</v>
      </c>
      <c r="K3221" s="11" t="b">
        <v>1</v>
      </c>
      <c r="L3221" s="11">
        <v>119</v>
      </c>
      <c r="M3221" s="11" t="b">
        <v>1</v>
      </c>
      <c r="N3221" s="11" t="s">
        <v>8269</v>
      </c>
      <c r="O3221" s="14">
        <f t="shared" si="201"/>
        <v>100</v>
      </c>
      <c r="P3221" s="11">
        <f t="shared" si="200"/>
        <v>168.25</v>
      </c>
      <c r="Q3221" s="16" t="s">
        <v>8315</v>
      </c>
      <c r="R3221" s="11" t="s">
        <v>8316</v>
      </c>
      <c r="S3221" s="21">
        <f t="shared" si="202"/>
        <v>42050.983182870375</v>
      </c>
      <c r="T3221" s="21">
        <f t="shared" si="203"/>
        <v>42085.941516203704</v>
      </c>
    </row>
    <row r="3222" spans="1:20" ht="33" hidden="1" x14ac:dyDescent="0.25">
      <c r="A3222">
        <v>3220</v>
      </c>
      <c r="B3222" s="9" t="s">
        <v>3220</v>
      </c>
      <c r="C3222" s="3" t="s">
        <v>7330</v>
      </c>
      <c r="D3222" s="12">
        <v>15000</v>
      </c>
      <c r="E3222" s="13">
        <v>15126</v>
      </c>
      <c r="F3222" s="11" t="s">
        <v>8218</v>
      </c>
      <c r="G3222" s="11" t="s">
        <v>8223</v>
      </c>
      <c r="H3222" s="11" t="s">
        <v>8245</v>
      </c>
      <c r="I3222" s="11">
        <v>1489352400</v>
      </c>
      <c r="J3222" s="11">
        <v>1486411204</v>
      </c>
      <c r="K3222" s="11" t="b">
        <v>1</v>
      </c>
      <c r="L3222" s="11">
        <v>59</v>
      </c>
      <c r="M3222" s="11" t="b">
        <v>1</v>
      </c>
      <c r="N3222" s="11" t="s">
        <v>8269</v>
      </c>
      <c r="O3222" s="14">
        <f t="shared" si="201"/>
        <v>101</v>
      </c>
      <c r="P3222" s="11">
        <f t="shared" si="200"/>
        <v>256.37</v>
      </c>
      <c r="Q3222" s="16" t="s">
        <v>8315</v>
      </c>
      <c r="R3222" s="11" t="s">
        <v>8316</v>
      </c>
      <c r="S3222" s="21">
        <f t="shared" si="202"/>
        <v>42772.833379629628</v>
      </c>
      <c r="T3222" s="21">
        <f t="shared" si="203"/>
        <v>42806.875</v>
      </c>
    </row>
    <row r="3223" spans="1:20" ht="49" hidden="1" x14ac:dyDescent="0.25">
      <c r="A3223">
        <v>3221</v>
      </c>
      <c r="B3223" s="9" t="s">
        <v>3221</v>
      </c>
      <c r="C3223" s="3" t="s">
        <v>7331</v>
      </c>
      <c r="D3223" s="12">
        <v>4000</v>
      </c>
      <c r="E3223" s="13">
        <v>4137</v>
      </c>
      <c r="F3223" s="11" t="s">
        <v>8218</v>
      </c>
      <c r="G3223" s="11" t="s">
        <v>8224</v>
      </c>
      <c r="H3223" s="11" t="s">
        <v>8246</v>
      </c>
      <c r="I3223" s="11">
        <v>1436114603</v>
      </c>
      <c r="J3223" s="11">
        <v>1433090603</v>
      </c>
      <c r="K3223" s="11" t="b">
        <v>1</v>
      </c>
      <c r="L3223" s="11">
        <v>113</v>
      </c>
      <c r="M3223" s="11" t="b">
        <v>1</v>
      </c>
      <c r="N3223" s="11" t="s">
        <v>8269</v>
      </c>
      <c r="O3223" s="14">
        <f t="shared" si="201"/>
        <v>103</v>
      </c>
      <c r="P3223" s="11">
        <f t="shared" si="200"/>
        <v>36.61</v>
      </c>
      <c r="Q3223" s="16" t="s">
        <v>8315</v>
      </c>
      <c r="R3223" s="11" t="s">
        <v>8316</v>
      </c>
      <c r="S3223" s="21">
        <f t="shared" si="202"/>
        <v>42155.696793981479</v>
      </c>
      <c r="T3223" s="21">
        <f t="shared" si="203"/>
        <v>42190.696793981479</v>
      </c>
    </row>
    <row r="3224" spans="1:20" ht="33" hidden="1" x14ac:dyDescent="0.25">
      <c r="A3224">
        <v>3222</v>
      </c>
      <c r="B3224" s="9" t="s">
        <v>3222</v>
      </c>
      <c r="C3224" s="3" t="s">
        <v>7332</v>
      </c>
      <c r="D3224" s="12">
        <v>2500</v>
      </c>
      <c r="E3224" s="13">
        <v>3120</v>
      </c>
      <c r="F3224" s="11" t="s">
        <v>8218</v>
      </c>
      <c r="G3224" s="11" t="s">
        <v>8223</v>
      </c>
      <c r="H3224" s="11" t="s">
        <v>8245</v>
      </c>
      <c r="I3224" s="11">
        <v>1445722140</v>
      </c>
      <c r="J3224" s="11">
        <v>1443016697</v>
      </c>
      <c r="K3224" s="11" t="b">
        <v>1</v>
      </c>
      <c r="L3224" s="11">
        <v>84</v>
      </c>
      <c r="M3224" s="11" t="b">
        <v>1</v>
      </c>
      <c r="N3224" s="11" t="s">
        <v>8269</v>
      </c>
      <c r="O3224" s="14">
        <f t="shared" si="201"/>
        <v>125</v>
      </c>
      <c r="P3224" s="11">
        <f t="shared" si="200"/>
        <v>37.14</v>
      </c>
      <c r="Q3224" s="16" t="s">
        <v>8315</v>
      </c>
      <c r="R3224" s="11" t="s">
        <v>8316</v>
      </c>
      <c r="S3224" s="21">
        <f t="shared" si="202"/>
        <v>42270.582141203704</v>
      </c>
      <c r="T3224" s="21">
        <f t="shared" si="203"/>
        <v>42301.895138888889</v>
      </c>
    </row>
    <row r="3225" spans="1:20" ht="33" hidden="1" x14ac:dyDescent="0.25">
      <c r="A3225">
        <v>3223</v>
      </c>
      <c r="B3225" s="9" t="s">
        <v>3223</v>
      </c>
      <c r="C3225" s="3" t="s">
        <v>7333</v>
      </c>
      <c r="D3225" s="12">
        <v>3100</v>
      </c>
      <c r="E3225" s="13">
        <v>3395</v>
      </c>
      <c r="F3225" s="11" t="s">
        <v>8218</v>
      </c>
      <c r="G3225" s="11" t="s">
        <v>8223</v>
      </c>
      <c r="H3225" s="11" t="s">
        <v>8245</v>
      </c>
      <c r="I3225" s="11">
        <v>1440100976</v>
      </c>
      <c r="J3225" s="11">
        <v>1437508976</v>
      </c>
      <c r="K3225" s="11" t="b">
        <v>1</v>
      </c>
      <c r="L3225" s="11">
        <v>74</v>
      </c>
      <c r="M3225" s="11" t="b">
        <v>1</v>
      </c>
      <c r="N3225" s="11" t="s">
        <v>8269</v>
      </c>
      <c r="O3225" s="14">
        <f t="shared" si="201"/>
        <v>110</v>
      </c>
      <c r="P3225" s="11">
        <f t="shared" si="200"/>
        <v>45.88</v>
      </c>
      <c r="Q3225" s="16" t="s">
        <v>8315</v>
      </c>
      <c r="R3225" s="11" t="s">
        <v>8316</v>
      </c>
      <c r="S3225" s="21">
        <f t="shared" si="202"/>
        <v>42206.835370370376</v>
      </c>
      <c r="T3225" s="21">
        <f t="shared" si="203"/>
        <v>42236.835370370376</v>
      </c>
    </row>
    <row r="3226" spans="1:20" ht="49" hidden="1" x14ac:dyDescent="0.25">
      <c r="A3226">
        <v>3224</v>
      </c>
      <c r="B3226" s="9" t="s">
        <v>3224</v>
      </c>
      <c r="C3226" s="3" t="s">
        <v>7334</v>
      </c>
      <c r="D3226" s="12">
        <v>30000</v>
      </c>
      <c r="E3226" s="13">
        <v>30610</v>
      </c>
      <c r="F3226" s="11" t="s">
        <v>8218</v>
      </c>
      <c r="G3226" s="11" t="s">
        <v>8223</v>
      </c>
      <c r="H3226" s="11" t="s">
        <v>8245</v>
      </c>
      <c r="I3226" s="11">
        <v>1484024400</v>
      </c>
      <c r="J3226" s="11">
        <v>1479932713</v>
      </c>
      <c r="K3226" s="11" t="b">
        <v>1</v>
      </c>
      <c r="L3226" s="11">
        <v>216</v>
      </c>
      <c r="M3226" s="11" t="b">
        <v>1</v>
      </c>
      <c r="N3226" s="11" t="s">
        <v>8269</v>
      </c>
      <c r="O3226" s="14">
        <f t="shared" si="201"/>
        <v>102</v>
      </c>
      <c r="P3226" s="11">
        <f t="shared" si="200"/>
        <v>141.71</v>
      </c>
      <c r="Q3226" s="16" t="s">
        <v>8315</v>
      </c>
      <c r="R3226" s="11" t="s">
        <v>8316</v>
      </c>
      <c r="S3226" s="21">
        <f t="shared" si="202"/>
        <v>42697.850844907407</v>
      </c>
      <c r="T3226" s="21">
        <f t="shared" si="203"/>
        <v>42745.208333333328</v>
      </c>
    </row>
    <row r="3227" spans="1:20" ht="49" hidden="1" x14ac:dyDescent="0.25">
      <c r="A3227">
        <v>3225</v>
      </c>
      <c r="B3227" s="9" t="s">
        <v>3225</v>
      </c>
      <c r="C3227" s="3" t="s">
        <v>7335</v>
      </c>
      <c r="D3227" s="12">
        <v>2000</v>
      </c>
      <c r="E3227" s="13">
        <v>2047</v>
      </c>
      <c r="F3227" s="11" t="s">
        <v>8218</v>
      </c>
      <c r="G3227" s="11" t="s">
        <v>8223</v>
      </c>
      <c r="H3227" s="11" t="s">
        <v>8245</v>
      </c>
      <c r="I3227" s="11">
        <v>1464987600</v>
      </c>
      <c r="J3227" s="11">
        <v>1463145938</v>
      </c>
      <c r="K3227" s="11" t="b">
        <v>1</v>
      </c>
      <c r="L3227" s="11">
        <v>39</v>
      </c>
      <c r="M3227" s="11" t="b">
        <v>1</v>
      </c>
      <c r="N3227" s="11" t="s">
        <v>8269</v>
      </c>
      <c r="O3227" s="14">
        <f t="shared" si="201"/>
        <v>102</v>
      </c>
      <c r="P3227" s="11">
        <f t="shared" si="200"/>
        <v>52.49</v>
      </c>
      <c r="Q3227" s="16" t="s">
        <v>8315</v>
      </c>
      <c r="R3227" s="11" t="s">
        <v>8316</v>
      </c>
      <c r="S3227" s="21">
        <f t="shared" si="202"/>
        <v>42503.559467592597</v>
      </c>
      <c r="T3227" s="21">
        <f t="shared" si="203"/>
        <v>42524.875</v>
      </c>
    </row>
    <row r="3228" spans="1:20" ht="49" hidden="1" x14ac:dyDescent="0.25">
      <c r="A3228">
        <v>3226</v>
      </c>
      <c r="B3228" s="9" t="s">
        <v>3226</v>
      </c>
      <c r="C3228" s="3" t="s">
        <v>7336</v>
      </c>
      <c r="D3228" s="12">
        <v>1200</v>
      </c>
      <c r="E3228" s="13">
        <v>1250</v>
      </c>
      <c r="F3228" s="11" t="s">
        <v>8218</v>
      </c>
      <c r="G3228" s="11" t="s">
        <v>8224</v>
      </c>
      <c r="H3228" s="11" t="s">
        <v>8246</v>
      </c>
      <c r="I3228" s="11">
        <v>1446213612</v>
      </c>
      <c r="J3228" s="11">
        <v>1443621612</v>
      </c>
      <c r="K3228" s="11" t="b">
        <v>1</v>
      </c>
      <c r="L3228" s="11">
        <v>21</v>
      </c>
      <c r="M3228" s="11" t="b">
        <v>1</v>
      </c>
      <c r="N3228" s="11" t="s">
        <v>8269</v>
      </c>
      <c r="O3228" s="14">
        <f t="shared" si="201"/>
        <v>104</v>
      </c>
      <c r="P3228" s="11">
        <f t="shared" si="200"/>
        <v>59.52</v>
      </c>
      <c r="Q3228" s="16" t="s">
        <v>8315</v>
      </c>
      <c r="R3228" s="11" t="s">
        <v>8316</v>
      </c>
      <c r="S3228" s="21">
        <f t="shared" si="202"/>
        <v>42277.583472222221</v>
      </c>
      <c r="T3228" s="21">
        <f t="shared" si="203"/>
        <v>42307.583472222221</v>
      </c>
    </row>
    <row r="3229" spans="1:20" ht="49" hidden="1" x14ac:dyDescent="0.25">
      <c r="A3229">
        <v>3227</v>
      </c>
      <c r="B3229" s="9" t="s">
        <v>3227</v>
      </c>
      <c r="C3229" s="3" t="s">
        <v>7337</v>
      </c>
      <c r="D3229" s="12">
        <v>1200</v>
      </c>
      <c r="E3229" s="13">
        <v>1500</v>
      </c>
      <c r="F3229" s="11" t="s">
        <v>8218</v>
      </c>
      <c r="G3229" s="11" t="s">
        <v>8224</v>
      </c>
      <c r="H3229" s="11" t="s">
        <v>8246</v>
      </c>
      <c r="I3229" s="11">
        <v>1484687436</v>
      </c>
      <c r="J3229" s="11">
        <v>1482095436</v>
      </c>
      <c r="K3229" s="11" t="b">
        <v>0</v>
      </c>
      <c r="L3229" s="11">
        <v>30</v>
      </c>
      <c r="M3229" s="11" t="b">
        <v>1</v>
      </c>
      <c r="N3229" s="11" t="s">
        <v>8269</v>
      </c>
      <c r="O3229" s="14">
        <f t="shared" si="201"/>
        <v>125</v>
      </c>
      <c r="P3229" s="11">
        <f t="shared" ref="P3229:P3292" si="204">IFERROR(ROUND(E3229/L3229,2),0)</f>
        <v>50</v>
      </c>
      <c r="Q3229" s="16" t="s">
        <v>8315</v>
      </c>
      <c r="R3229" s="11" t="s">
        <v>8316</v>
      </c>
      <c r="S3229" s="21">
        <f t="shared" si="202"/>
        <v>42722.882361111115</v>
      </c>
      <c r="T3229" s="21">
        <f t="shared" si="203"/>
        <v>42752.882361111115</v>
      </c>
    </row>
    <row r="3230" spans="1:20" ht="21" hidden="1" x14ac:dyDescent="0.25">
      <c r="A3230">
        <v>3228</v>
      </c>
      <c r="B3230" s="9" t="s">
        <v>3228</v>
      </c>
      <c r="C3230" s="3" t="s">
        <v>7338</v>
      </c>
      <c r="D3230" s="12">
        <v>7000</v>
      </c>
      <c r="E3230" s="13">
        <v>7164</v>
      </c>
      <c r="F3230" s="11" t="s">
        <v>8218</v>
      </c>
      <c r="G3230" s="11" t="s">
        <v>8223</v>
      </c>
      <c r="H3230" s="11" t="s">
        <v>8245</v>
      </c>
      <c r="I3230" s="11">
        <v>1450328340</v>
      </c>
      <c r="J3230" s="11">
        <v>1447606884</v>
      </c>
      <c r="K3230" s="11" t="b">
        <v>1</v>
      </c>
      <c r="L3230" s="11">
        <v>37</v>
      </c>
      <c r="M3230" s="11" t="b">
        <v>1</v>
      </c>
      <c r="N3230" s="11" t="s">
        <v>8269</v>
      </c>
      <c r="O3230" s="14">
        <f t="shared" si="201"/>
        <v>102</v>
      </c>
      <c r="P3230" s="11">
        <f t="shared" si="204"/>
        <v>193.62</v>
      </c>
      <c r="Q3230" s="16" t="s">
        <v>8315</v>
      </c>
      <c r="R3230" s="11" t="s">
        <v>8316</v>
      </c>
      <c r="S3230" s="21">
        <f t="shared" si="202"/>
        <v>42323.70930555556</v>
      </c>
      <c r="T3230" s="21">
        <f t="shared" si="203"/>
        <v>42355.207638888889</v>
      </c>
    </row>
    <row r="3231" spans="1:20" ht="49" hidden="1" x14ac:dyDescent="0.25">
      <c r="A3231">
        <v>3229</v>
      </c>
      <c r="B3231" s="9" t="s">
        <v>3229</v>
      </c>
      <c r="C3231" s="3" t="s">
        <v>7339</v>
      </c>
      <c r="D3231" s="12">
        <v>20000</v>
      </c>
      <c r="E3231" s="13">
        <v>21573</v>
      </c>
      <c r="F3231" s="11" t="s">
        <v>8218</v>
      </c>
      <c r="G3231" s="11" t="s">
        <v>8223</v>
      </c>
      <c r="H3231" s="11" t="s">
        <v>8245</v>
      </c>
      <c r="I3231" s="11">
        <v>1416470398</v>
      </c>
      <c r="J3231" s="11">
        <v>1413874798</v>
      </c>
      <c r="K3231" s="11" t="b">
        <v>1</v>
      </c>
      <c r="L3231" s="11">
        <v>202</v>
      </c>
      <c r="M3231" s="11" t="b">
        <v>1</v>
      </c>
      <c r="N3231" s="11" t="s">
        <v>8269</v>
      </c>
      <c r="O3231" s="14">
        <f t="shared" si="201"/>
        <v>108</v>
      </c>
      <c r="P3231" s="11">
        <f t="shared" si="204"/>
        <v>106.8</v>
      </c>
      <c r="Q3231" s="16" t="s">
        <v>8315</v>
      </c>
      <c r="R3231" s="11" t="s">
        <v>8316</v>
      </c>
      <c r="S3231" s="21">
        <f t="shared" si="202"/>
        <v>41933.291643518518</v>
      </c>
      <c r="T3231" s="21">
        <f t="shared" si="203"/>
        <v>41963.333310185189</v>
      </c>
    </row>
    <row r="3232" spans="1:20" ht="49" hidden="1" x14ac:dyDescent="0.25">
      <c r="A3232">
        <v>3230</v>
      </c>
      <c r="B3232" s="9" t="s">
        <v>3230</v>
      </c>
      <c r="C3232" s="3" t="s">
        <v>7340</v>
      </c>
      <c r="D3232" s="12">
        <v>2600</v>
      </c>
      <c r="E3232" s="13">
        <v>2857</v>
      </c>
      <c r="F3232" s="11" t="s">
        <v>8218</v>
      </c>
      <c r="G3232" s="11" t="s">
        <v>8223</v>
      </c>
      <c r="H3232" s="11" t="s">
        <v>8245</v>
      </c>
      <c r="I3232" s="11">
        <v>1412135940</v>
      </c>
      <c r="J3232" s="11">
        <v>1410840126</v>
      </c>
      <c r="K3232" s="11" t="b">
        <v>1</v>
      </c>
      <c r="L3232" s="11">
        <v>37</v>
      </c>
      <c r="M3232" s="11" t="b">
        <v>1</v>
      </c>
      <c r="N3232" s="11" t="s">
        <v>8269</v>
      </c>
      <c r="O3232" s="14">
        <f t="shared" si="201"/>
        <v>110</v>
      </c>
      <c r="P3232" s="11">
        <f t="shared" si="204"/>
        <v>77.22</v>
      </c>
      <c r="Q3232" s="16" t="s">
        <v>8315</v>
      </c>
      <c r="R3232" s="11" t="s">
        <v>8316</v>
      </c>
      <c r="S3232" s="21">
        <f t="shared" si="202"/>
        <v>41898.168125000004</v>
      </c>
      <c r="T3232" s="21">
        <f t="shared" si="203"/>
        <v>41913.165972222225</v>
      </c>
    </row>
    <row r="3233" spans="1:20" ht="49" hidden="1" x14ac:dyDescent="0.25">
      <c r="A3233">
        <v>3231</v>
      </c>
      <c r="B3233" s="9" t="s">
        <v>3231</v>
      </c>
      <c r="C3233" s="3" t="s">
        <v>7341</v>
      </c>
      <c r="D3233" s="12">
        <v>1000</v>
      </c>
      <c r="E3233" s="13">
        <v>1610</v>
      </c>
      <c r="F3233" s="11" t="s">
        <v>8218</v>
      </c>
      <c r="G3233" s="11" t="s">
        <v>8223</v>
      </c>
      <c r="H3233" s="11" t="s">
        <v>8245</v>
      </c>
      <c r="I3233" s="11">
        <v>1460846347</v>
      </c>
      <c r="J3233" s="11">
        <v>1458254347</v>
      </c>
      <c r="K3233" s="11" t="b">
        <v>0</v>
      </c>
      <c r="L3233" s="11">
        <v>28</v>
      </c>
      <c r="M3233" s="11" t="b">
        <v>1</v>
      </c>
      <c r="N3233" s="11" t="s">
        <v>8269</v>
      </c>
      <c r="O3233" s="14">
        <f t="shared" si="201"/>
        <v>161</v>
      </c>
      <c r="P3233" s="11">
        <f t="shared" si="204"/>
        <v>57.5</v>
      </c>
      <c r="Q3233" s="16" t="s">
        <v>8315</v>
      </c>
      <c r="R3233" s="11" t="s">
        <v>8316</v>
      </c>
      <c r="S3233" s="21">
        <f t="shared" si="202"/>
        <v>42446.943831018521</v>
      </c>
      <c r="T3233" s="21">
        <f t="shared" si="203"/>
        <v>42476.943831018521</v>
      </c>
    </row>
    <row r="3234" spans="1:20" ht="49" hidden="1" x14ac:dyDescent="0.25">
      <c r="A3234">
        <v>3232</v>
      </c>
      <c r="B3234" s="9" t="s">
        <v>3232</v>
      </c>
      <c r="C3234" s="3" t="s">
        <v>7342</v>
      </c>
      <c r="D3234" s="12">
        <v>1000</v>
      </c>
      <c r="E3234" s="13">
        <v>1312</v>
      </c>
      <c r="F3234" s="11" t="s">
        <v>8218</v>
      </c>
      <c r="G3234" s="11" t="s">
        <v>8223</v>
      </c>
      <c r="H3234" s="11" t="s">
        <v>8245</v>
      </c>
      <c r="I3234" s="11">
        <v>1462334340</v>
      </c>
      <c r="J3234" s="11">
        <v>1459711917</v>
      </c>
      <c r="K3234" s="11" t="b">
        <v>1</v>
      </c>
      <c r="L3234" s="11">
        <v>26</v>
      </c>
      <c r="M3234" s="11" t="b">
        <v>1</v>
      </c>
      <c r="N3234" s="11" t="s">
        <v>8269</v>
      </c>
      <c r="O3234" s="14">
        <f t="shared" si="201"/>
        <v>131</v>
      </c>
      <c r="P3234" s="11">
        <f t="shared" si="204"/>
        <v>50.46</v>
      </c>
      <c r="Q3234" s="16" t="s">
        <v>8315</v>
      </c>
      <c r="R3234" s="11" t="s">
        <v>8316</v>
      </c>
      <c r="S3234" s="21">
        <f t="shared" si="202"/>
        <v>42463.81385416667</v>
      </c>
      <c r="T3234" s="21">
        <f t="shared" si="203"/>
        <v>42494.165972222225</v>
      </c>
    </row>
    <row r="3235" spans="1:20" ht="49" hidden="1" x14ac:dyDescent="0.25">
      <c r="A3235">
        <v>3233</v>
      </c>
      <c r="B3235" s="9" t="s">
        <v>3233</v>
      </c>
      <c r="C3235" s="3" t="s">
        <v>7343</v>
      </c>
      <c r="D3235" s="12">
        <v>5000</v>
      </c>
      <c r="E3235" s="13">
        <v>5940</v>
      </c>
      <c r="F3235" s="11" t="s">
        <v>8218</v>
      </c>
      <c r="G3235" s="11" t="s">
        <v>8223</v>
      </c>
      <c r="H3235" s="11" t="s">
        <v>8245</v>
      </c>
      <c r="I3235" s="11">
        <v>1488482355</v>
      </c>
      <c r="J3235" s="11">
        <v>1485890355</v>
      </c>
      <c r="K3235" s="11" t="b">
        <v>0</v>
      </c>
      <c r="L3235" s="11">
        <v>61</v>
      </c>
      <c r="M3235" s="11" t="b">
        <v>1</v>
      </c>
      <c r="N3235" s="11" t="s">
        <v>8269</v>
      </c>
      <c r="O3235" s="14">
        <f t="shared" si="201"/>
        <v>119</v>
      </c>
      <c r="P3235" s="11">
        <f t="shared" si="204"/>
        <v>97.38</v>
      </c>
      <c r="Q3235" s="16" t="s">
        <v>8315</v>
      </c>
      <c r="R3235" s="11" t="s">
        <v>8316</v>
      </c>
      <c r="S3235" s="21">
        <f t="shared" si="202"/>
        <v>42766.805034722223</v>
      </c>
      <c r="T3235" s="21">
        <f t="shared" si="203"/>
        <v>42796.805034722223</v>
      </c>
    </row>
    <row r="3236" spans="1:20" ht="49" hidden="1" x14ac:dyDescent="0.25">
      <c r="A3236">
        <v>3234</v>
      </c>
      <c r="B3236" s="9" t="s">
        <v>3234</v>
      </c>
      <c r="C3236" s="3" t="s">
        <v>7344</v>
      </c>
      <c r="D3236" s="12">
        <v>4000</v>
      </c>
      <c r="E3236" s="13">
        <v>4015.71</v>
      </c>
      <c r="F3236" s="11" t="s">
        <v>8218</v>
      </c>
      <c r="G3236" s="11" t="s">
        <v>8224</v>
      </c>
      <c r="H3236" s="11" t="s">
        <v>8246</v>
      </c>
      <c r="I3236" s="11">
        <v>1485991860</v>
      </c>
      <c r="J3236" s="11">
        <v>1483124208</v>
      </c>
      <c r="K3236" s="11" t="b">
        <v>0</v>
      </c>
      <c r="L3236" s="11">
        <v>115</v>
      </c>
      <c r="M3236" s="11" t="b">
        <v>1</v>
      </c>
      <c r="N3236" s="11" t="s">
        <v>8269</v>
      </c>
      <c r="O3236" s="14">
        <f t="shared" si="201"/>
        <v>100</v>
      </c>
      <c r="P3236" s="11">
        <f t="shared" si="204"/>
        <v>34.92</v>
      </c>
      <c r="Q3236" s="16" t="s">
        <v>8315</v>
      </c>
      <c r="R3236" s="11" t="s">
        <v>8316</v>
      </c>
      <c r="S3236" s="21">
        <f t="shared" si="202"/>
        <v>42734.789444444439</v>
      </c>
      <c r="T3236" s="21">
        <f t="shared" si="203"/>
        <v>42767.979861111111</v>
      </c>
    </row>
    <row r="3237" spans="1:20" ht="49" hidden="1" x14ac:dyDescent="0.25">
      <c r="A3237">
        <v>3235</v>
      </c>
      <c r="B3237" s="9" t="s">
        <v>3235</v>
      </c>
      <c r="C3237" s="3" t="s">
        <v>7345</v>
      </c>
      <c r="D3237" s="12">
        <v>15000</v>
      </c>
      <c r="E3237" s="13">
        <v>15481</v>
      </c>
      <c r="F3237" s="11" t="s">
        <v>8218</v>
      </c>
      <c r="G3237" s="11" t="s">
        <v>8223</v>
      </c>
      <c r="H3237" s="11" t="s">
        <v>8245</v>
      </c>
      <c r="I3237" s="11">
        <v>1467361251</v>
      </c>
      <c r="J3237" s="11">
        <v>1464769251</v>
      </c>
      <c r="K3237" s="11" t="b">
        <v>1</v>
      </c>
      <c r="L3237" s="11">
        <v>181</v>
      </c>
      <c r="M3237" s="11" t="b">
        <v>1</v>
      </c>
      <c r="N3237" s="11" t="s">
        <v>8269</v>
      </c>
      <c r="O3237" s="14">
        <f t="shared" si="201"/>
        <v>103</v>
      </c>
      <c r="P3237" s="11">
        <f t="shared" si="204"/>
        <v>85.53</v>
      </c>
      <c r="Q3237" s="16" t="s">
        <v>8315</v>
      </c>
      <c r="R3237" s="11" t="s">
        <v>8316</v>
      </c>
      <c r="S3237" s="21">
        <f t="shared" si="202"/>
        <v>42522.347812499997</v>
      </c>
      <c r="T3237" s="21">
        <f t="shared" si="203"/>
        <v>42552.347812499997</v>
      </c>
    </row>
    <row r="3238" spans="1:20" ht="49" hidden="1" x14ac:dyDescent="0.25">
      <c r="A3238">
        <v>3236</v>
      </c>
      <c r="B3238" s="9" t="s">
        <v>3236</v>
      </c>
      <c r="C3238" s="3" t="s">
        <v>7346</v>
      </c>
      <c r="D3238" s="12">
        <v>20000</v>
      </c>
      <c r="E3238" s="13">
        <v>20120</v>
      </c>
      <c r="F3238" s="11" t="s">
        <v>8218</v>
      </c>
      <c r="G3238" s="11" t="s">
        <v>8223</v>
      </c>
      <c r="H3238" s="11" t="s">
        <v>8245</v>
      </c>
      <c r="I3238" s="11">
        <v>1482962433</v>
      </c>
      <c r="J3238" s="11">
        <v>1480370433</v>
      </c>
      <c r="K3238" s="11" t="b">
        <v>0</v>
      </c>
      <c r="L3238" s="11">
        <v>110</v>
      </c>
      <c r="M3238" s="11" t="b">
        <v>1</v>
      </c>
      <c r="N3238" s="11" t="s">
        <v>8269</v>
      </c>
      <c r="O3238" s="14">
        <f t="shared" si="201"/>
        <v>101</v>
      </c>
      <c r="P3238" s="11">
        <f t="shared" si="204"/>
        <v>182.91</v>
      </c>
      <c r="Q3238" s="16" t="s">
        <v>8315</v>
      </c>
      <c r="R3238" s="11" t="s">
        <v>8316</v>
      </c>
      <c r="S3238" s="21">
        <f t="shared" si="202"/>
        <v>42702.917048611111</v>
      </c>
      <c r="T3238" s="21">
        <f t="shared" si="203"/>
        <v>42732.917048611111</v>
      </c>
    </row>
    <row r="3239" spans="1:20" ht="33" hidden="1" x14ac:dyDescent="0.25">
      <c r="A3239">
        <v>3237</v>
      </c>
      <c r="B3239" s="9" t="s">
        <v>3237</v>
      </c>
      <c r="C3239" s="3" t="s">
        <v>7347</v>
      </c>
      <c r="D3239" s="12">
        <v>35000</v>
      </c>
      <c r="E3239" s="13">
        <v>35275.64</v>
      </c>
      <c r="F3239" s="11" t="s">
        <v>8218</v>
      </c>
      <c r="G3239" s="11" t="s">
        <v>8223</v>
      </c>
      <c r="H3239" s="11" t="s">
        <v>8245</v>
      </c>
      <c r="I3239" s="11">
        <v>1443499140</v>
      </c>
      <c r="J3239" s="11">
        <v>1441452184</v>
      </c>
      <c r="K3239" s="11" t="b">
        <v>1</v>
      </c>
      <c r="L3239" s="11">
        <v>269</v>
      </c>
      <c r="M3239" s="11" t="b">
        <v>1</v>
      </c>
      <c r="N3239" s="11" t="s">
        <v>8269</v>
      </c>
      <c r="O3239" s="14">
        <f t="shared" si="201"/>
        <v>101</v>
      </c>
      <c r="P3239" s="11">
        <f t="shared" si="204"/>
        <v>131.13999999999999</v>
      </c>
      <c r="Q3239" s="16" t="s">
        <v>8315</v>
      </c>
      <c r="R3239" s="11" t="s">
        <v>8316</v>
      </c>
      <c r="S3239" s="21">
        <f t="shared" si="202"/>
        <v>42252.474351851852</v>
      </c>
      <c r="T3239" s="21">
        <f t="shared" si="203"/>
        <v>42276.165972222225</v>
      </c>
    </row>
    <row r="3240" spans="1:20" ht="49" hidden="1" x14ac:dyDescent="0.25">
      <c r="A3240">
        <v>3238</v>
      </c>
      <c r="B3240" s="9" t="s">
        <v>3238</v>
      </c>
      <c r="C3240" s="3" t="s">
        <v>7348</v>
      </c>
      <c r="D3240" s="12">
        <v>2800</v>
      </c>
      <c r="E3240" s="13">
        <v>3145</v>
      </c>
      <c r="F3240" s="11" t="s">
        <v>8218</v>
      </c>
      <c r="G3240" s="11" t="s">
        <v>8224</v>
      </c>
      <c r="H3240" s="11" t="s">
        <v>8246</v>
      </c>
      <c r="I3240" s="11">
        <v>1435752898</v>
      </c>
      <c r="J3240" s="11">
        <v>1433160898</v>
      </c>
      <c r="K3240" s="11" t="b">
        <v>1</v>
      </c>
      <c r="L3240" s="11">
        <v>79</v>
      </c>
      <c r="M3240" s="11" t="b">
        <v>1</v>
      </c>
      <c r="N3240" s="11" t="s">
        <v>8269</v>
      </c>
      <c r="O3240" s="14">
        <f t="shared" si="201"/>
        <v>112</v>
      </c>
      <c r="P3240" s="11">
        <f t="shared" si="204"/>
        <v>39.81</v>
      </c>
      <c r="Q3240" s="16" t="s">
        <v>8315</v>
      </c>
      <c r="R3240" s="11" t="s">
        <v>8316</v>
      </c>
      <c r="S3240" s="21">
        <f t="shared" si="202"/>
        <v>42156.510393518518</v>
      </c>
      <c r="T3240" s="21">
        <f t="shared" si="203"/>
        <v>42186.510393518518</v>
      </c>
    </row>
    <row r="3241" spans="1:20" ht="49" hidden="1" x14ac:dyDescent="0.25">
      <c r="A3241">
        <v>3239</v>
      </c>
      <c r="B3241" s="9" t="s">
        <v>3239</v>
      </c>
      <c r="C3241" s="3" t="s">
        <v>7349</v>
      </c>
      <c r="D3241" s="12">
        <v>5862</v>
      </c>
      <c r="E3241" s="13">
        <v>6208.98</v>
      </c>
      <c r="F3241" s="11" t="s">
        <v>8218</v>
      </c>
      <c r="G3241" s="11" t="s">
        <v>8224</v>
      </c>
      <c r="H3241" s="11" t="s">
        <v>8246</v>
      </c>
      <c r="I3241" s="11">
        <v>1445817540</v>
      </c>
      <c r="J3241" s="11">
        <v>1443665293</v>
      </c>
      <c r="K3241" s="11" t="b">
        <v>1</v>
      </c>
      <c r="L3241" s="11">
        <v>104</v>
      </c>
      <c r="M3241" s="11" t="b">
        <v>1</v>
      </c>
      <c r="N3241" s="11" t="s">
        <v>8269</v>
      </c>
      <c r="O3241" s="14">
        <f t="shared" si="201"/>
        <v>106</v>
      </c>
      <c r="P3241" s="11">
        <f t="shared" si="204"/>
        <v>59.7</v>
      </c>
      <c r="Q3241" s="16" t="s">
        <v>8315</v>
      </c>
      <c r="R3241" s="11" t="s">
        <v>8316</v>
      </c>
      <c r="S3241" s="21">
        <f t="shared" si="202"/>
        <v>42278.089039351849</v>
      </c>
      <c r="T3241" s="21">
        <f t="shared" si="203"/>
        <v>42302.999305555553</v>
      </c>
    </row>
    <row r="3242" spans="1:20" ht="49" hidden="1" x14ac:dyDescent="0.25">
      <c r="A3242">
        <v>3240</v>
      </c>
      <c r="B3242" s="9" t="s">
        <v>3240</v>
      </c>
      <c r="C3242" s="3" t="s">
        <v>7350</v>
      </c>
      <c r="D3242" s="12">
        <v>3000</v>
      </c>
      <c r="E3242" s="13">
        <v>3017</v>
      </c>
      <c r="F3242" s="11" t="s">
        <v>8218</v>
      </c>
      <c r="G3242" s="11" t="s">
        <v>8224</v>
      </c>
      <c r="H3242" s="11" t="s">
        <v>8246</v>
      </c>
      <c r="I3242" s="11">
        <v>1487286000</v>
      </c>
      <c r="J3242" s="11">
        <v>1484843948</v>
      </c>
      <c r="K3242" s="11" t="b">
        <v>0</v>
      </c>
      <c r="L3242" s="11">
        <v>34</v>
      </c>
      <c r="M3242" s="11" t="b">
        <v>1</v>
      </c>
      <c r="N3242" s="11" t="s">
        <v>8269</v>
      </c>
      <c r="O3242" s="14">
        <f t="shared" si="201"/>
        <v>101</v>
      </c>
      <c r="P3242" s="11">
        <f t="shared" si="204"/>
        <v>88.74</v>
      </c>
      <c r="Q3242" s="16" t="s">
        <v>8315</v>
      </c>
      <c r="R3242" s="11" t="s">
        <v>8316</v>
      </c>
      <c r="S3242" s="21">
        <f t="shared" si="202"/>
        <v>42754.693842592591</v>
      </c>
      <c r="T3242" s="21">
        <f t="shared" si="203"/>
        <v>42782.958333333328</v>
      </c>
    </row>
    <row r="3243" spans="1:20" ht="65" hidden="1" x14ac:dyDescent="0.25">
      <c r="A3243">
        <v>3241</v>
      </c>
      <c r="B3243" s="9" t="s">
        <v>3241</v>
      </c>
      <c r="C3243" s="3" t="s">
        <v>7351</v>
      </c>
      <c r="D3243" s="12">
        <v>8500</v>
      </c>
      <c r="E3243" s="13">
        <v>9801</v>
      </c>
      <c r="F3243" s="11" t="s">
        <v>8218</v>
      </c>
      <c r="G3243" s="11" t="s">
        <v>8223</v>
      </c>
      <c r="H3243" s="11" t="s">
        <v>8245</v>
      </c>
      <c r="I3243" s="11">
        <v>1413269940</v>
      </c>
      <c r="J3243" s="11">
        <v>1410421670</v>
      </c>
      <c r="K3243" s="11" t="b">
        <v>1</v>
      </c>
      <c r="L3243" s="11">
        <v>167</v>
      </c>
      <c r="M3243" s="11" t="b">
        <v>1</v>
      </c>
      <c r="N3243" s="11" t="s">
        <v>8269</v>
      </c>
      <c r="O3243" s="14">
        <f t="shared" si="201"/>
        <v>115</v>
      </c>
      <c r="P3243" s="11">
        <f t="shared" si="204"/>
        <v>58.69</v>
      </c>
      <c r="Q3243" s="16" t="s">
        <v>8315</v>
      </c>
      <c r="R3243" s="11" t="s">
        <v>8316</v>
      </c>
      <c r="S3243" s="21">
        <f t="shared" si="202"/>
        <v>41893.324884259258</v>
      </c>
      <c r="T3243" s="21">
        <f t="shared" si="203"/>
        <v>41926.290972222225</v>
      </c>
    </row>
    <row r="3244" spans="1:20" ht="33" hidden="1" x14ac:dyDescent="0.25">
      <c r="A3244">
        <v>3242</v>
      </c>
      <c r="B3244" s="9" t="s">
        <v>3242</v>
      </c>
      <c r="C3244" s="3" t="s">
        <v>7352</v>
      </c>
      <c r="D3244" s="12">
        <v>10000</v>
      </c>
      <c r="E3244" s="13">
        <v>12730.42</v>
      </c>
      <c r="F3244" s="11" t="s">
        <v>8218</v>
      </c>
      <c r="G3244" s="11" t="s">
        <v>8223</v>
      </c>
      <c r="H3244" s="11" t="s">
        <v>8245</v>
      </c>
      <c r="I3244" s="11">
        <v>1411150092</v>
      </c>
      <c r="J3244" s="11">
        <v>1408558092</v>
      </c>
      <c r="K3244" s="11" t="b">
        <v>1</v>
      </c>
      <c r="L3244" s="11">
        <v>183</v>
      </c>
      <c r="M3244" s="11" t="b">
        <v>1</v>
      </c>
      <c r="N3244" s="11" t="s">
        <v>8269</v>
      </c>
      <c r="O3244" s="14">
        <f t="shared" si="201"/>
        <v>127</v>
      </c>
      <c r="P3244" s="11">
        <f t="shared" si="204"/>
        <v>69.569999999999993</v>
      </c>
      <c r="Q3244" s="16" t="s">
        <v>8315</v>
      </c>
      <c r="R3244" s="11" t="s">
        <v>8316</v>
      </c>
      <c r="S3244" s="21">
        <f t="shared" si="202"/>
        <v>41871.755694444444</v>
      </c>
      <c r="T3244" s="21">
        <f t="shared" si="203"/>
        <v>41901.755694444444</v>
      </c>
    </row>
    <row r="3245" spans="1:20" ht="49" hidden="1" x14ac:dyDescent="0.25">
      <c r="A3245">
        <v>3243</v>
      </c>
      <c r="B3245" s="9" t="s">
        <v>3243</v>
      </c>
      <c r="C3245" s="3" t="s">
        <v>7353</v>
      </c>
      <c r="D3245" s="12">
        <v>8000</v>
      </c>
      <c r="E3245" s="13">
        <v>8227</v>
      </c>
      <c r="F3245" s="11" t="s">
        <v>8218</v>
      </c>
      <c r="G3245" s="11" t="s">
        <v>8223</v>
      </c>
      <c r="H3245" s="11" t="s">
        <v>8245</v>
      </c>
      <c r="I3245" s="11">
        <v>1444348800</v>
      </c>
      <c r="J3245" s="11">
        <v>1442283562</v>
      </c>
      <c r="K3245" s="11" t="b">
        <v>1</v>
      </c>
      <c r="L3245" s="11">
        <v>71</v>
      </c>
      <c r="M3245" s="11" t="b">
        <v>1</v>
      </c>
      <c r="N3245" s="11" t="s">
        <v>8269</v>
      </c>
      <c r="O3245" s="14">
        <f t="shared" si="201"/>
        <v>103</v>
      </c>
      <c r="P3245" s="11">
        <f t="shared" si="204"/>
        <v>115.87</v>
      </c>
      <c r="Q3245" s="16" t="s">
        <v>8315</v>
      </c>
      <c r="R3245" s="11" t="s">
        <v>8316</v>
      </c>
      <c r="S3245" s="21">
        <f t="shared" si="202"/>
        <v>42262.096782407403</v>
      </c>
      <c r="T3245" s="21">
        <f t="shared" si="203"/>
        <v>42286</v>
      </c>
    </row>
    <row r="3246" spans="1:20" ht="49" hidden="1" x14ac:dyDescent="0.25">
      <c r="A3246">
        <v>3244</v>
      </c>
      <c r="B3246" s="9" t="s">
        <v>3244</v>
      </c>
      <c r="C3246" s="3" t="s">
        <v>7354</v>
      </c>
      <c r="D3246" s="12">
        <v>1600</v>
      </c>
      <c r="E3246" s="13">
        <v>1647</v>
      </c>
      <c r="F3246" s="11" t="s">
        <v>8218</v>
      </c>
      <c r="G3246" s="11" t="s">
        <v>8224</v>
      </c>
      <c r="H3246" s="11" t="s">
        <v>8246</v>
      </c>
      <c r="I3246" s="11">
        <v>1480613982</v>
      </c>
      <c r="J3246" s="11">
        <v>1478018382</v>
      </c>
      <c r="K3246" s="11" t="b">
        <v>0</v>
      </c>
      <c r="L3246" s="11">
        <v>69</v>
      </c>
      <c r="M3246" s="11" t="b">
        <v>1</v>
      </c>
      <c r="N3246" s="11" t="s">
        <v>8269</v>
      </c>
      <c r="O3246" s="14">
        <f t="shared" si="201"/>
        <v>103</v>
      </c>
      <c r="P3246" s="11">
        <f t="shared" si="204"/>
        <v>23.87</v>
      </c>
      <c r="Q3246" s="16" t="s">
        <v>8315</v>
      </c>
      <c r="R3246" s="11" t="s">
        <v>8316</v>
      </c>
      <c r="S3246" s="21">
        <f t="shared" si="202"/>
        <v>42675.694236111114</v>
      </c>
      <c r="T3246" s="21">
        <f t="shared" si="203"/>
        <v>42705.735902777778</v>
      </c>
    </row>
    <row r="3247" spans="1:20" ht="49" hidden="1" x14ac:dyDescent="0.25">
      <c r="A3247">
        <v>3245</v>
      </c>
      <c r="B3247" s="9" t="s">
        <v>3245</v>
      </c>
      <c r="C3247" s="3" t="s">
        <v>7355</v>
      </c>
      <c r="D3247" s="12">
        <v>21000</v>
      </c>
      <c r="E3247" s="13">
        <v>21904</v>
      </c>
      <c r="F3247" s="11" t="s">
        <v>8218</v>
      </c>
      <c r="G3247" s="11" t="s">
        <v>8223</v>
      </c>
      <c r="H3247" s="11" t="s">
        <v>8245</v>
      </c>
      <c r="I3247" s="11">
        <v>1434074400</v>
      </c>
      <c r="J3247" s="11">
        <v>1431354258</v>
      </c>
      <c r="K3247" s="11" t="b">
        <v>0</v>
      </c>
      <c r="L3247" s="11">
        <v>270</v>
      </c>
      <c r="M3247" s="11" t="b">
        <v>1</v>
      </c>
      <c r="N3247" s="11" t="s">
        <v>8269</v>
      </c>
      <c r="O3247" s="14">
        <f t="shared" si="201"/>
        <v>104</v>
      </c>
      <c r="P3247" s="11">
        <f t="shared" si="204"/>
        <v>81.13</v>
      </c>
      <c r="Q3247" s="16" t="s">
        <v>8315</v>
      </c>
      <c r="R3247" s="11" t="s">
        <v>8316</v>
      </c>
      <c r="S3247" s="21">
        <f t="shared" si="202"/>
        <v>42135.60020833333</v>
      </c>
      <c r="T3247" s="21">
        <f t="shared" si="203"/>
        <v>42167.083333333328</v>
      </c>
    </row>
    <row r="3248" spans="1:20" ht="49" hidden="1" x14ac:dyDescent="0.25">
      <c r="A3248">
        <v>3246</v>
      </c>
      <c r="B3248" s="9" t="s">
        <v>3246</v>
      </c>
      <c r="C3248" s="3" t="s">
        <v>7356</v>
      </c>
      <c r="D3248" s="12">
        <v>10000</v>
      </c>
      <c r="E3248" s="13">
        <v>11122</v>
      </c>
      <c r="F3248" s="11" t="s">
        <v>8218</v>
      </c>
      <c r="G3248" s="11" t="s">
        <v>8223</v>
      </c>
      <c r="H3248" s="11" t="s">
        <v>8245</v>
      </c>
      <c r="I3248" s="11">
        <v>1442030340</v>
      </c>
      <c r="J3248" s="11">
        <v>1439551200</v>
      </c>
      <c r="K3248" s="11" t="b">
        <v>1</v>
      </c>
      <c r="L3248" s="11">
        <v>193</v>
      </c>
      <c r="M3248" s="11" t="b">
        <v>1</v>
      </c>
      <c r="N3248" s="11" t="s">
        <v>8269</v>
      </c>
      <c r="O3248" s="14">
        <f t="shared" si="201"/>
        <v>111</v>
      </c>
      <c r="P3248" s="11">
        <f t="shared" si="204"/>
        <v>57.63</v>
      </c>
      <c r="Q3248" s="16" t="s">
        <v>8315</v>
      </c>
      <c r="R3248" s="11" t="s">
        <v>8316</v>
      </c>
      <c r="S3248" s="21">
        <f t="shared" si="202"/>
        <v>42230.472222222219</v>
      </c>
      <c r="T3248" s="21">
        <f t="shared" si="203"/>
        <v>42259.165972222225</v>
      </c>
    </row>
    <row r="3249" spans="1:20" ht="49" hidden="1" x14ac:dyDescent="0.25">
      <c r="A3249">
        <v>3247</v>
      </c>
      <c r="B3249" s="9" t="s">
        <v>3247</v>
      </c>
      <c r="C3249" s="3" t="s">
        <v>7357</v>
      </c>
      <c r="D3249" s="12">
        <v>2500</v>
      </c>
      <c r="E3249" s="13">
        <v>2646.5</v>
      </c>
      <c r="F3249" s="11" t="s">
        <v>8218</v>
      </c>
      <c r="G3249" s="11" t="s">
        <v>8224</v>
      </c>
      <c r="H3249" s="11" t="s">
        <v>8246</v>
      </c>
      <c r="I3249" s="11">
        <v>1436696712</v>
      </c>
      <c r="J3249" s="11">
        <v>1434104712</v>
      </c>
      <c r="K3249" s="11" t="b">
        <v>1</v>
      </c>
      <c r="L3249" s="11">
        <v>57</v>
      </c>
      <c r="M3249" s="11" t="b">
        <v>1</v>
      </c>
      <c r="N3249" s="11" t="s">
        <v>8269</v>
      </c>
      <c r="O3249" s="14">
        <f t="shared" si="201"/>
        <v>106</v>
      </c>
      <c r="P3249" s="11">
        <f t="shared" si="204"/>
        <v>46.43</v>
      </c>
      <c r="Q3249" s="16" t="s">
        <v>8315</v>
      </c>
      <c r="R3249" s="11" t="s">
        <v>8316</v>
      </c>
      <c r="S3249" s="21">
        <f t="shared" si="202"/>
        <v>42167.434166666666</v>
      </c>
      <c r="T3249" s="21">
        <f t="shared" si="203"/>
        <v>42197.434166666666</v>
      </c>
    </row>
    <row r="3250" spans="1:20" ht="33" hidden="1" x14ac:dyDescent="0.25">
      <c r="A3250">
        <v>3248</v>
      </c>
      <c r="B3250" s="9" t="s">
        <v>3248</v>
      </c>
      <c r="C3250" s="3" t="s">
        <v>7358</v>
      </c>
      <c r="D3250" s="12">
        <v>12000</v>
      </c>
      <c r="E3250" s="13">
        <v>12095</v>
      </c>
      <c r="F3250" s="11" t="s">
        <v>8218</v>
      </c>
      <c r="G3250" s="11" t="s">
        <v>8223</v>
      </c>
      <c r="H3250" s="11" t="s">
        <v>8245</v>
      </c>
      <c r="I3250" s="11">
        <v>1428178757</v>
      </c>
      <c r="J3250" s="11">
        <v>1425590357</v>
      </c>
      <c r="K3250" s="11" t="b">
        <v>1</v>
      </c>
      <c r="L3250" s="11">
        <v>200</v>
      </c>
      <c r="M3250" s="11" t="b">
        <v>1</v>
      </c>
      <c r="N3250" s="11" t="s">
        <v>8269</v>
      </c>
      <c r="O3250" s="14">
        <f t="shared" si="201"/>
        <v>101</v>
      </c>
      <c r="P3250" s="11">
        <f t="shared" si="204"/>
        <v>60.48</v>
      </c>
      <c r="Q3250" s="16" t="s">
        <v>8315</v>
      </c>
      <c r="R3250" s="11" t="s">
        <v>8316</v>
      </c>
      <c r="S3250" s="21">
        <f t="shared" si="202"/>
        <v>42068.888391203705</v>
      </c>
      <c r="T3250" s="21">
        <f t="shared" si="203"/>
        <v>42098.846724537041</v>
      </c>
    </row>
    <row r="3251" spans="1:20" ht="49" hidden="1" x14ac:dyDescent="0.25">
      <c r="A3251">
        <v>3249</v>
      </c>
      <c r="B3251" s="9" t="s">
        <v>3249</v>
      </c>
      <c r="C3251" s="3" t="s">
        <v>7359</v>
      </c>
      <c r="D3251" s="12">
        <v>5500</v>
      </c>
      <c r="E3251" s="13">
        <v>5771</v>
      </c>
      <c r="F3251" s="11" t="s">
        <v>8218</v>
      </c>
      <c r="G3251" s="11" t="s">
        <v>8223</v>
      </c>
      <c r="H3251" s="11" t="s">
        <v>8245</v>
      </c>
      <c r="I3251" s="11">
        <v>1434822914</v>
      </c>
      <c r="J3251" s="11">
        <v>1432230914</v>
      </c>
      <c r="K3251" s="11" t="b">
        <v>1</v>
      </c>
      <c r="L3251" s="11">
        <v>88</v>
      </c>
      <c r="M3251" s="11" t="b">
        <v>1</v>
      </c>
      <c r="N3251" s="11" t="s">
        <v>8269</v>
      </c>
      <c r="O3251" s="14">
        <f t="shared" si="201"/>
        <v>105</v>
      </c>
      <c r="P3251" s="11">
        <f t="shared" si="204"/>
        <v>65.58</v>
      </c>
      <c r="Q3251" s="16" t="s">
        <v>8315</v>
      </c>
      <c r="R3251" s="11" t="s">
        <v>8316</v>
      </c>
      <c r="S3251" s="21">
        <f t="shared" si="202"/>
        <v>42145.746689814812</v>
      </c>
      <c r="T3251" s="21">
        <f t="shared" si="203"/>
        <v>42175.746689814812</v>
      </c>
    </row>
    <row r="3252" spans="1:20" ht="49" hidden="1" x14ac:dyDescent="0.25">
      <c r="A3252">
        <v>3250</v>
      </c>
      <c r="B3252" s="9" t="s">
        <v>3250</v>
      </c>
      <c r="C3252" s="3" t="s">
        <v>7360</v>
      </c>
      <c r="D3252" s="12">
        <v>25000</v>
      </c>
      <c r="E3252" s="13">
        <v>25388</v>
      </c>
      <c r="F3252" s="11" t="s">
        <v>8218</v>
      </c>
      <c r="G3252" s="11" t="s">
        <v>8223</v>
      </c>
      <c r="H3252" s="11" t="s">
        <v>8245</v>
      </c>
      <c r="I3252" s="11">
        <v>1415213324</v>
      </c>
      <c r="J3252" s="11">
        <v>1412617724</v>
      </c>
      <c r="K3252" s="11" t="b">
        <v>1</v>
      </c>
      <c r="L3252" s="11">
        <v>213</v>
      </c>
      <c r="M3252" s="11" t="b">
        <v>1</v>
      </c>
      <c r="N3252" s="11" t="s">
        <v>8269</v>
      </c>
      <c r="O3252" s="14">
        <f t="shared" si="201"/>
        <v>102</v>
      </c>
      <c r="P3252" s="11">
        <f t="shared" si="204"/>
        <v>119.19</v>
      </c>
      <c r="Q3252" s="16" t="s">
        <v>8315</v>
      </c>
      <c r="R3252" s="11" t="s">
        <v>8316</v>
      </c>
      <c r="S3252" s="21">
        <f t="shared" si="202"/>
        <v>41918.742175925923</v>
      </c>
      <c r="T3252" s="21">
        <f t="shared" si="203"/>
        <v>41948.783842592595</v>
      </c>
    </row>
    <row r="3253" spans="1:20" ht="49" hidden="1" x14ac:dyDescent="0.25">
      <c r="A3253">
        <v>3251</v>
      </c>
      <c r="B3253" s="9" t="s">
        <v>3251</v>
      </c>
      <c r="C3253" s="3" t="s">
        <v>7361</v>
      </c>
      <c r="D3253" s="12">
        <v>1500</v>
      </c>
      <c r="E3253" s="13">
        <v>1661</v>
      </c>
      <c r="F3253" s="11" t="s">
        <v>8218</v>
      </c>
      <c r="G3253" s="11" t="s">
        <v>8223</v>
      </c>
      <c r="H3253" s="11" t="s">
        <v>8245</v>
      </c>
      <c r="I3253" s="11">
        <v>1434907966</v>
      </c>
      <c r="J3253" s="11">
        <v>1432315966</v>
      </c>
      <c r="K3253" s="11" t="b">
        <v>1</v>
      </c>
      <c r="L3253" s="11">
        <v>20</v>
      </c>
      <c r="M3253" s="11" t="b">
        <v>1</v>
      </c>
      <c r="N3253" s="11" t="s">
        <v>8269</v>
      </c>
      <c r="O3253" s="14">
        <f t="shared" si="201"/>
        <v>111</v>
      </c>
      <c r="P3253" s="11">
        <f t="shared" si="204"/>
        <v>83.05</v>
      </c>
      <c r="Q3253" s="16" t="s">
        <v>8315</v>
      </c>
      <c r="R3253" s="11" t="s">
        <v>8316</v>
      </c>
      <c r="S3253" s="21">
        <f t="shared" si="202"/>
        <v>42146.731087962966</v>
      </c>
      <c r="T3253" s="21">
        <f t="shared" si="203"/>
        <v>42176.731087962966</v>
      </c>
    </row>
    <row r="3254" spans="1:20" ht="33" hidden="1" x14ac:dyDescent="0.25">
      <c r="A3254">
        <v>3252</v>
      </c>
      <c r="B3254" s="9" t="s">
        <v>3252</v>
      </c>
      <c r="C3254" s="3" t="s">
        <v>7362</v>
      </c>
      <c r="D3254" s="12">
        <v>2250</v>
      </c>
      <c r="E3254" s="13">
        <v>2876</v>
      </c>
      <c r="F3254" s="11" t="s">
        <v>8218</v>
      </c>
      <c r="G3254" s="11" t="s">
        <v>8224</v>
      </c>
      <c r="H3254" s="11" t="s">
        <v>8246</v>
      </c>
      <c r="I3254" s="11">
        <v>1473247240</v>
      </c>
      <c r="J3254" s="11">
        <v>1470655240</v>
      </c>
      <c r="K3254" s="11" t="b">
        <v>1</v>
      </c>
      <c r="L3254" s="11">
        <v>50</v>
      </c>
      <c r="M3254" s="11" t="b">
        <v>1</v>
      </c>
      <c r="N3254" s="11" t="s">
        <v>8269</v>
      </c>
      <c r="O3254" s="14">
        <f t="shared" si="201"/>
        <v>128</v>
      </c>
      <c r="P3254" s="11">
        <f t="shared" si="204"/>
        <v>57.52</v>
      </c>
      <c r="Q3254" s="16" t="s">
        <v>8315</v>
      </c>
      <c r="R3254" s="11" t="s">
        <v>8316</v>
      </c>
      <c r="S3254" s="21">
        <f t="shared" si="202"/>
        <v>42590.472685185188</v>
      </c>
      <c r="T3254" s="21">
        <f t="shared" si="203"/>
        <v>42620.472685185188</v>
      </c>
    </row>
    <row r="3255" spans="1:20" ht="49" hidden="1" x14ac:dyDescent="0.25">
      <c r="A3255">
        <v>3253</v>
      </c>
      <c r="B3255" s="9" t="s">
        <v>3253</v>
      </c>
      <c r="C3255" s="3" t="s">
        <v>7363</v>
      </c>
      <c r="D3255" s="12">
        <v>20000</v>
      </c>
      <c r="E3255" s="13">
        <v>20365</v>
      </c>
      <c r="F3255" s="11" t="s">
        <v>8218</v>
      </c>
      <c r="G3255" s="11" t="s">
        <v>8223</v>
      </c>
      <c r="H3255" s="11" t="s">
        <v>8245</v>
      </c>
      <c r="I3255" s="11">
        <v>1473306300</v>
      </c>
      <c r="J3255" s="11">
        <v>1471701028</v>
      </c>
      <c r="K3255" s="11" t="b">
        <v>1</v>
      </c>
      <c r="L3255" s="11">
        <v>115</v>
      </c>
      <c r="M3255" s="11" t="b">
        <v>1</v>
      </c>
      <c r="N3255" s="11" t="s">
        <v>8269</v>
      </c>
      <c r="O3255" s="14">
        <f t="shared" si="201"/>
        <v>102</v>
      </c>
      <c r="P3255" s="11">
        <f t="shared" si="204"/>
        <v>177.09</v>
      </c>
      <c r="Q3255" s="16" t="s">
        <v>8315</v>
      </c>
      <c r="R3255" s="11" t="s">
        <v>8316</v>
      </c>
      <c r="S3255" s="21">
        <f t="shared" si="202"/>
        <v>42602.576712962968</v>
      </c>
      <c r="T3255" s="21">
        <f t="shared" si="203"/>
        <v>42621.15625</v>
      </c>
    </row>
    <row r="3256" spans="1:20" ht="49" hidden="1" x14ac:dyDescent="0.25">
      <c r="A3256">
        <v>3254</v>
      </c>
      <c r="B3256" s="9" t="s">
        <v>3254</v>
      </c>
      <c r="C3256" s="3" t="s">
        <v>7364</v>
      </c>
      <c r="D3256" s="12">
        <v>13000</v>
      </c>
      <c r="E3256" s="13">
        <v>13163.5</v>
      </c>
      <c r="F3256" s="11" t="s">
        <v>8218</v>
      </c>
      <c r="G3256" s="11" t="s">
        <v>8224</v>
      </c>
      <c r="H3256" s="11" t="s">
        <v>8246</v>
      </c>
      <c r="I3256" s="11">
        <v>1427331809</v>
      </c>
      <c r="J3256" s="11">
        <v>1424743409</v>
      </c>
      <c r="K3256" s="11" t="b">
        <v>1</v>
      </c>
      <c r="L3256" s="11">
        <v>186</v>
      </c>
      <c r="M3256" s="11" t="b">
        <v>1</v>
      </c>
      <c r="N3256" s="11" t="s">
        <v>8269</v>
      </c>
      <c r="O3256" s="14">
        <f t="shared" si="201"/>
        <v>101</v>
      </c>
      <c r="P3256" s="11">
        <f t="shared" si="204"/>
        <v>70.77</v>
      </c>
      <c r="Q3256" s="16" t="s">
        <v>8315</v>
      </c>
      <c r="R3256" s="11" t="s">
        <v>8316</v>
      </c>
      <c r="S3256" s="21">
        <f t="shared" si="202"/>
        <v>42059.085752314815</v>
      </c>
      <c r="T3256" s="21">
        <f t="shared" si="203"/>
        <v>42089.044085648144</v>
      </c>
    </row>
    <row r="3257" spans="1:20" ht="49" hidden="1" x14ac:dyDescent="0.25">
      <c r="A3257">
        <v>3255</v>
      </c>
      <c r="B3257" s="9" t="s">
        <v>3255</v>
      </c>
      <c r="C3257" s="3" t="s">
        <v>7365</v>
      </c>
      <c r="D3257" s="12">
        <v>300</v>
      </c>
      <c r="E3257" s="13">
        <v>525</v>
      </c>
      <c r="F3257" s="11" t="s">
        <v>8218</v>
      </c>
      <c r="G3257" s="11" t="s">
        <v>8224</v>
      </c>
      <c r="H3257" s="11" t="s">
        <v>8246</v>
      </c>
      <c r="I3257" s="11">
        <v>1412706375</v>
      </c>
      <c r="J3257" s="11">
        <v>1410114375</v>
      </c>
      <c r="K3257" s="11" t="b">
        <v>1</v>
      </c>
      <c r="L3257" s="11">
        <v>18</v>
      </c>
      <c r="M3257" s="11" t="b">
        <v>1</v>
      </c>
      <c r="N3257" s="11" t="s">
        <v>8269</v>
      </c>
      <c r="O3257" s="14">
        <f t="shared" si="201"/>
        <v>175</v>
      </c>
      <c r="P3257" s="11">
        <f t="shared" si="204"/>
        <v>29.17</v>
      </c>
      <c r="Q3257" s="16" t="s">
        <v>8315</v>
      </c>
      <c r="R3257" s="11" t="s">
        <v>8316</v>
      </c>
      <c r="S3257" s="21">
        <f t="shared" si="202"/>
        <v>41889.768229166664</v>
      </c>
      <c r="T3257" s="21">
        <f t="shared" si="203"/>
        <v>41919.768229166664</v>
      </c>
    </row>
    <row r="3258" spans="1:20" ht="49" hidden="1" x14ac:dyDescent="0.25">
      <c r="A3258">
        <v>3256</v>
      </c>
      <c r="B3258" s="9" t="s">
        <v>3256</v>
      </c>
      <c r="C3258" s="3" t="s">
        <v>7366</v>
      </c>
      <c r="D3258" s="12">
        <v>10000</v>
      </c>
      <c r="E3258" s="13">
        <v>12806</v>
      </c>
      <c r="F3258" s="11" t="s">
        <v>8218</v>
      </c>
      <c r="G3258" s="11" t="s">
        <v>8223</v>
      </c>
      <c r="H3258" s="11" t="s">
        <v>8245</v>
      </c>
      <c r="I3258" s="11">
        <v>1433995140</v>
      </c>
      <c r="J3258" s="11">
        <v>1432129577</v>
      </c>
      <c r="K3258" s="11" t="b">
        <v>1</v>
      </c>
      <c r="L3258" s="11">
        <v>176</v>
      </c>
      <c r="M3258" s="11" t="b">
        <v>1</v>
      </c>
      <c r="N3258" s="11" t="s">
        <v>8269</v>
      </c>
      <c r="O3258" s="14">
        <f t="shared" si="201"/>
        <v>128</v>
      </c>
      <c r="P3258" s="11">
        <f t="shared" si="204"/>
        <v>72.760000000000005</v>
      </c>
      <c r="Q3258" s="16" t="s">
        <v>8315</v>
      </c>
      <c r="R3258" s="11" t="s">
        <v>8316</v>
      </c>
      <c r="S3258" s="21">
        <f t="shared" si="202"/>
        <v>42144.573807870373</v>
      </c>
      <c r="T3258" s="21">
        <f t="shared" si="203"/>
        <v>42166.165972222225</v>
      </c>
    </row>
    <row r="3259" spans="1:20" ht="49" hidden="1" x14ac:dyDescent="0.25">
      <c r="A3259">
        <v>3257</v>
      </c>
      <c r="B3259" s="9" t="s">
        <v>3257</v>
      </c>
      <c r="C3259" s="3" t="s">
        <v>7367</v>
      </c>
      <c r="D3259" s="12">
        <v>2000</v>
      </c>
      <c r="E3259" s="13">
        <v>2125.9899999999998</v>
      </c>
      <c r="F3259" s="11" t="s">
        <v>8218</v>
      </c>
      <c r="G3259" s="11" t="s">
        <v>8224</v>
      </c>
      <c r="H3259" s="11" t="s">
        <v>8246</v>
      </c>
      <c r="I3259" s="11">
        <v>1487769952</v>
      </c>
      <c r="J3259" s="11">
        <v>1485177952</v>
      </c>
      <c r="K3259" s="11" t="b">
        <v>0</v>
      </c>
      <c r="L3259" s="11">
        <v>41</v>
      </c>
      <c r="M3259" s="11" t="b">
        <v>1</v>
      </c>
      <c r="N3259" s="11" t="s">
        <v>8269</v>
      </c>
      <c r="O3259" s="14">
        <f t="shared" si="201"/>
        <v>106</v>
      </c>
      <c r="P3259" s="11">
        <f t="shared" si="204"/>
        <v>51.85</v>
      </c>
      <c r="Q3259" s="16" t="s">
        <v>8315</v>
      </c>
      <c r="R3259" s="11" t="s">
        <v>8316</v>
      </c>
      <c r="S3259" s="21">
        <f t="shared" si="202"/>
        <v>42758.559629629628</v>
      </c>
      <c r="T3259" s="21">
        <f t="shared" si="203"/>
        <v>42788.559629629628</v>
      </c>
    </row>
    <row r="3260" spans="1:20" ht="33" hidden="1" x14ac:dyDescent="0.25">
      <c r="A3260">
        <v>3258</v>
      </c>
      <c r="B3260" s="9" t="s">
        <v>3258</v>
      </c>
      <c r="C3260" s="3" t="s">
        <v>7368</v>
      </c>
      <c r="D3260" s="12">
        <v>7000</v>
      </c>
      <c r="E3260" s="13">
        <v>7365</v>
      </c>
      <c r="F3260" s="11" t="s">
        <v>8218</v>
      </c>
      <c r="G3260" s="11" t="s">
        <v>8223</v>
      </c>
      <c r="H3260" s="11" t="s">
        <v>8245</v>
      </c>
      <c r="I3260" s="11">
        <v>1420751861</v>
      </c>
      <c r="J3260" s="11">
        <v>1418159861</v>
      </c>
      <c r="K3260" s="11" t="b">
        <v>1</v>
      </c>
      <c r="L3260" s="11">
        <v>75</v>
      </c>
      <c r="M3260" s="11" t="b">
        <v>1</v>
      </c>
      <c r="N3260" s="11" t="s">
        <v>8269</v>
      </c>
      <c r="O3260" s="14">
        <f t="shared" si="201"/>
        <v>105</v>
      </c>
      <c r="P3260" s="11">
        <f t="shared" si="204"/>
        <v>98.2</v>
      </c>
      <c r="Q3260" s="16" t="s">
        <v>8315</v>
      </c>
      <c r="R3260" s="11" t="s">
        <v>8316</v>
      </c>
      <c r="S3260" s="21">
        <f t="shared" si="202"/>
        <v>41982.887280092589</v>
      </c>
      <c r="T3260" s="21">
        <f t="shared" si="203"/>
        <v>42012.887280092589</v>
      </c>
    </row>
    <row r="3261" spans="1:20" ht="49" hidden="1" x14ac:dyDescent="0.25">
      <c r="A3261">
        <v>3259</v>
      </c>
      <c r="B3261" s="9" t="s">
        <v>3259</v>
      </c>
      <c r="C3261" s="3" t="s">
        <v>7369</v>
      </c>
      <c r="D3261" s="12">
        <v>23000</v>
      </c>
      <c r="E3261" s="13">
        <v>24418.6</v>
      </c>
      <c r="F3261" s="11" t="s">
        <v>8218</v>
      </c>
      <c r="G3261" s="11" t="s">
        <v>8223</v>
      </c>
      <c r="H3261" s="11" t="s">
        <v>8245</v>
      </c>
      <c r="I3261" s="11">
        <v>1475294340</v>
      </c>
      <c r="J3261" s="11">
        <v>1472753745</v>
      </c>
      <c r="K3261" s="11" t="b">
        <v>1</v>
      </c>
      <c r="L3261" s="11">
        <v>97</v>
      </c>
      <c r="M3261" s="11" t="b">
        <v>1</v>
      </c>
      <c r="N3261" s="11" t="s">
        <v>8269</v>
      </c>
      <c r="O3261" s="14">
        <f t="shared" si="201"/>
        <v>106</v>
      </c>
      <c r="P3261" s="11">
        <f t="shared" si="204"/>
        <v>251.74</v>
      </c>
      <c r="Q3261" s="16" t="s">
        <v>8315</v>
      </c>
      <c r="R3261" s="11" t="s">
        <v>8316</v>
      </c>
      <c r="S3261" s="21">
        <f t="shared" si="202"/>
        <v>42614.760937500003</v>
      </c>
      <c r="T3261" s="21">
        <f t="shared" si="203"/>
        <v>42644.165972222225</v>
      </c>
    </row>
    <row r="3262" spans="1:20" ht="49" hidden="1" x14ac:dyDescent="0.25">
      <c r="A3262">
        <v>3260</v>
      </c>
      <c r="B3262" s="9" t="s">
        <v>3260</v>
      </c>
      <c r="C3262" s="3" t="s">
        <v>7370</v>
      </c>
      <c r="D3262" s="12">
        <v>5000</v>
      </c>
      <c r="E3262" s="13">
        <v>5462</v>
      </c>
      <c r="F3262" s="11" t="s">
        <v>8218</v>
      </c>
      <c r="G3262" s="11" t="s">
        <v>8223</v>
      </c>
      <c r="H3262" s="11" t="s">
        <v>8245</v>
      </c>
      <c r="I3262" s="11">
        <v>1448903318</v>
      </c>
      <c r="J3262" s="11">
        <v>1445875718</v>
      </c>
      <c r="K3262" s="11" t="b">
        <v>1</v>
      </c>
      <c r="L3262" s="11">
        <v>73</v>
      </c>
      <c r="M3262" s="11" t="b">
        <v>1</v>
      </c>
      <c r="N3262" s="11" t="s">
        <v>8269</v>
      </c>
      <c r="O3262" s="14">
        <f t="shared" si="201"/>
        <v>109</v>
      </c>
      <c r="P3262" s="11">
        <f t="shared" si="204"/>
        <v>74.819999999999993</v>
      </c>
      <c r="Q3262" s="16" t="s">
        <v>8315</v>
      </c>
      <c r="R3262" s="11" t="s">
        <v>8316</v>
      </c>
      <c r="S3262" s="21">
        <f t="shared" si="202"/>
        <v>42303.672662037032</v>
      </c>
      <c r="T3262" s="21">
        <f t="shared" si="203"/>
        <v>42338.714328703703</v>
      </c>
    </row>
    <row r="3263" spans="1:20" ht="49" hidden="1" x14ac:dyDescent="0.25">
      <c r="A3263">
        <v>3261</v>
      </c>
      <c r="B3263" s="9" t="s">
        <v>3261</v>
      </c>
      <c r="C3263" s="3" t="s">
        <v>7371</v>
      </c>
      <c r="D3263" s="12">
        <v>3300</v>
      </c>
      <c r="E3263" s="13">
        <v>3315</v>
      </c>
      <c r="F3263" s="11" t="s">
        <v>8218</v>
      </c>
      <c r="G3263" s="11" t="s">
        <v>8223</v>
      </c>
      <c r="H3263" s="11" t="s">
        <v>8245</v>
      </c>
      <c r="I3263" s="11">
        <v>1437067476</v>
      </c>
      <c r="J3263" s="11">
        <v>1434475476</v>
      </c>
      <c r="K3263" s="11" t="b">
        <v>1</v>
      </c>
      <c r="L3263" s="11">
        <v>49</v>
      </c>
      <c r="M3263" s="11" t="b">
        <v>1</v>
      </c>
      <c r="N3263" s="11" t="s">
        <v>8269</v>
      </c>
      <c r="O3263" s="14">
        <f t="shared" si="201"/>
        <v>100</v>
      </c>
      <c r="P3263" s="11">
        <f t="shared" si="204"/>
        <v>67.650000000000006</v>
      </c>
      <c r="Q3263" s="16" t="s">
        <v>8315</v>
      </c>
      <c r="R3263" s="11" t="s">
        <v>8316</v>
      </c>
      <c r="S3263" s="21">
        <f t="shared" si="202"/>
        <v>42171.725416666668</v>
      </c>
      <c r="T3263" s="21">
        <f t="shared" si="203"/>
        <v>42201.725416666668</v>
      </c>
    </row>
    <row r="3264" spans="1:20" ht="33" hidden="1" x14ac:dyDescent="0.25">
      <c r="A3264">
        <v>3262</v>
      </c>
      <c r="B3264" s="9" t="s">
        <v>3262</v>
      </c>
      <c r="C3264" s="3" t="s">
        <v>7372</v>
      </c>
      <c r="D3264" s="12">
        <v>12200</v>
      </c>
      <c r="E3264" s="13">
        <v>12571</v>
      </c>
      <c r="F3264" s="11" t="s">
        <v>8218</v>
      </c>
      <c r="G3264" s="11" t="s">
        <v>8223</v>
      </c>
      <c r="H3264" s="11" t="s">
        <v>8245</v>
      </c>
      <c r="I3264" s="11">
        <v>1419220800</v>
      </c>
      <c r="J3264" s="11">
        <v>1416555262</v>
      </c>
      <c r="K3264" s="11" t="b">
        <v>1</v>
      </c>
      <c r="L3264" s="11">
        <v>134</v>
      </c>
      <c r="M3264" s="11" t="b">
        <v>1</v>
      </c>
      <c r="N3264" s="11" t="s">
        <v>8269</v>
      </c>
      <c r="O3264" s="14">
        <f t="shared" si="201"/>
        <v>103</v>
      </c>
      <c r="P3264" s="11">
        <f t="shared" si="204"/>
        <v>93.81</v>
      </c>
      <c r="Q3264" s="16" t="s">
        <v>8315</v>
      </c>
      <c r="R3264" s="11" t="s">
        <v>8316</v>
      </c>
      <c r="S3264" s="21">
        <f t="shared" si="202"/>
        <v>41964.315532407403</v>
      </c>
      <c r="T3264" s="21">
        <f t="shared" si="203"/>
        <v>41995.166666666672</v>
      </c>
    </row>
    <row r="3265" spans="1:20" ht="33" hidden="1" x14ac:dyDescent="0.25">
      <c r="A3265">
        <v>3263</v>
      </c>
      <c r="B3265" s="9" t="s">
        <v>3263</v>
      </c>
      <c r="C3265" s="3" t="s">
        <v>7373</v>
      </c>
      <c r="D3265" s="12">
        <v>2500</v>
      </c>
      <c r="E3265" s="13">
        <v>2804.16</v>
      </c>
      <c r="F3265" s="11" t="s">
        <v>8218</v>
      </c>
      <c r="G3265" s="11" t="s">
        <v>8223</v>
      </c>
      <c r="H3265" s="11" t="s">
        <v>8245</v>
      </c>
      <c r="I3265" s="11">
        <v>1446238800</v>
      </c>
      <c r="J3265" s="11">
        <v>1444220588</v>
      </c>
      <c r="K3265" s="11" t="b">
        <v>1</v>
      </c>
      <c r="L3265" s="11">
        <v>68</v>
      </c>
      <c r="M3265" s="11" t="b">
        <v>1</v>
      </c>
      <c r="N3265" s="11" t="s">
        <v>8269</v>
      </c>
      <c r="O3265" s="14">
        <f t="shared" si="201"/>
        <v>112</v>
      </c>
      <c r="P3265" s="11">
        <f t="shared" si="204"/>
        <v>41.24</v>
      </c>
      <c r="Q3265" s="16" t="s">
        <v>8315</v>
      </c>
      <c r="R3265" s="11" t="s">
        <v>8316</v>
      </c>
      <c r="S3265" s="21">
        <f t="shared" si="202"/>
        <v>42284.516064814816</v>
      </c>
      <c r="T3265" s="21">
        <f t="shared" si="203"/>
        <v>42307.875</v>
      </c>
    </row>
    <row r="3266" spans="1:20" ht="33" hidden="1" x14ac:dyDescent="0.25">
      <c r="A3266">
        <v>3264</v>
      </c>
      <c r="B3266" s="9" t="s">
        <v>3264</v>
      </c>
      <c r="C3266" s="3" t="s">
        <v>7374</v>
      </c>
      <c r="D3266" s="12">
        <v>2500</v>
      </c>
      <c r="E3266" s="13">
        <v>2575</v>
      </c>
      <c r="F3266" s="11" t="s">
        <v>8218</v>
      </c>
      <c r="G3266" s="11" t="s">
        <v>8223</v>
      </c>
      <c r="H3266" s="11" t="s">
        <v>8245</v>
      </c>
      <c r="I3266" s="11">
        <v>1422482400</v>
      </c>
      <c r="J3266" s="11">
        <v>1421089938</v>
      </c>
      <c r="K3266" s="11" t="b">
        <v>1</v>
      </c>
      <c r="L3266" s="11">
        <v>49</v>
      </c>
      <c r="M3266" s="11" t="b">
        <v>1</v>
      </c>
      <c r="N3266" s="11" t="s">
        <v>8269</v>
      </c>
      <c r="O3266" s="14">
        <f t="shared" ref="O3266:O3329" si="205">ROUND(E3266/D3266*100,0)</f>
        <v>103</v>
      </c>
      <c r="P3266" s="11">
        <f t="shared" si="204"/>
        <v>52.55</v>
      </c>
      <c r="Q3266" s="16" t="s">
        <v>8315</v>
      </c>
      <c r="R3266" s="11" t="s">
        <v>8316</v>
      </c>
      <c r="S3266" s="21">
        <f t="shared" si="202"/>
        <v>42016.800208333334</v>
      </c>
      <c r="T3266" s="21">
        <f t="shared" si="203"/>
        <v>42032.916666666672</v>
      </c>
    </row>
    <row r="3267" spans="1:20" ht="49" hidden="1" x14ac:dyDescent="0.25">
      <c r="A3267">
        <v>3265</v>
      </c>
      <c r="B3267" s="9" t="s">
        <v>3265</v>
      </c>
      <c r="C3267" s="3" t="s">
        <v>7375</v>
      </c>
      <c r="D3267" s="12">
        <v>2700</v>
      </c>
      <c r="E3267" s="13">
        <v>4428</v>
      </c>
      <c r="F3267" s="11" t="s">
        <v>8218</v>
      </c>
      <c r="G3267" s="11" t="s">
        <v>8240</v>
      </c>
      <c r="H3267" s="11" t="s">
        <v>8248</v>
      </c>
      <c r="I3267" s="11">
        <v>1449162000</v>
      </c>
      <c r="J3267" s="11">
        <v>1446570315</v>
      </c>
      <c r="K3267" s="11" t="b">
        <v>1</v>
      </c>
      <c r="L3267" s="11">
        <v>63</v>
      </c>
      <c r="M3267" s="11" t="b">
        <v>1</v>
      </c>
      <c r="N3267" s="11" t="s">
        <v>8269</v>
      </c>
      <c r="O3267" s="14">
        <f t="shared" si="205"/>
        <v>164</v>
      </c>
      <c r="P3267" s="11">
        <f t="shared" si="204"/>
        <v>70.290000000000006</v>
      </c>
      <c r="Q3267" s="16" t="s">
        <v>8315</v>
      </c>
      <c r="R3267" s="11" t="s">
        <v>8316</v>
      </c>
      <c r="S3267" s="21">
        <f t="shared" ref="S3267:S3330" si="206">(((J3267/60)/60)/24)+DATE(1970,1,1)</f>
        <v>42311.711979166663</v>
      </c>
      <c r="T3267" s="21">
        <f t="shared" ref="T3267:T3330" si="207">(((I3267/60)/60)/24)+DATE(1970,1,1)</f>
        <v>42341.708333333328</v>
      </c>
    </row>
    <row r="3268" spans="1:20" ht="49" hidden="1" x14ac:dyDescent="0.25">
      <c r="A3268">
        <v>3266</v>
      </c>
      <c r="B3268" s="9" t="s">
        <v>3266</v>
      </c>
      <c r="C3268" s="3" t="s">
        <v>7376</v>
      </c>
      <c r="D3268" s="12">
        <v>6000</v>
      </c>
      <c r="E3268" s="13">
        <v>7877</v>
      </c>
      <c r="F3268" s="11" t="s">
        <v>8218</v>
      </c>
      <c r="G3268" s="11" t="s">
        <v>8223</v>
      </c>
      <c r="H3268" s="11" t="s">
        <v>8245</v>
      </c>
      <c r="I3268" s="11">
        <v>1434142800</v>
      </c>
      <c r="J3268" s="11">
        <v>1431435122</v>
      </c>
      <c r="K3268" s="11" t="b">
        <v>1</v>
      </c>
      <c r="L3268" s="11">
        <v>163</v>
      </c>
      <c r="M3268" s="11" t="b">
        <v>1</v>
      </c>
      <c r="N3268" s="11" t="s">
        <v>8269</v>
      </c>
      <c r="O3268" s="14">
        <f t="shared" si="205"/>
        <v>131</v>
      </c>
      <c r="P3268" s="11">
        <f t="shared" si="204"/>
        <v>48.33</v>
      </c>
      <c r="Q3268" s="16" t="s">
        <v>8315</v>
      </c>
      <c r="R3268" s="11" t="s">
        <v>8316</v>
      </c>
      <c r="S3268" s="21">
        <f t="shared" si="206"/>
        <v>42136.536134259266</v>
      </c>
      <c r="T3268" s="21">
        <f t="shared" si="207"/>
        <v>42167.875</v>
      </c>
    </row>
    <row r="3269" spans="1:20" ht="49" hidden="1" x14ac:dyDescent="0.25">
      <c r="A3269">
        <v>3267</v>
      </c>
      <c r="B3269" s="9" t="s">
        <v>3267</v>
      </c>
      <c r="C3269" s="3" t="s">
        <v>7377</v>
      </c>
      <c r="D3269" s="12">
        <v>15000</v>
      </c>
      <c r="E3269" s="13">
        <v>15315</v>
      </c>
      <c r="F3269" s="11" t="s">
        <v>8218</v>
      </c>
      <c r="G3269" s="11" t="s">
        <v>8223</v>
      </c>
      <c r="H3269" s="11" t="s">
        <v>8245</v>
      </c>
      <c r="I3269" s="11">
        <v>1437156660</v>
      </c>
      <c r="J3269" s="11">
        <v>1434564660</v>
      </c>
      <c r="K3269" s="11" t="b">
        <v>1</v>
      </c>
      <c r="L3269" s="11">
        <v>288</v>
      </c>
      <c r="M3269" s="11" t="b">
        <v>1</v>
      </c>
      <c r="N3269" s="11" t="s">
        <v>8269</v>
      </c>
      <c r="O3269" s="14">
        <f t="shared" si="205"/>
        <v>102</v>
      </c>
      <c r="P3269" s="11">
        <f t="shared" si="204"/>
        <v>53.18</v>
      </c>
      <c r="Q3269" s="16" t="s">
        <v>8315</v>
      </c>
      <c r="R3269" s="11" t="s">
        <v>8316</v>
      </c>
      <c r="S3269" s="21">
        <f t="shared" si="206"/>
        <v>42172.757638888885</v>
      </c>
      <c r="T3269" s="21">
        <f t="shared" si="207"/>
        <v>42202.757638888885</v>
      </c>
    </row>
    <row r="3270" spans="1:20" ht="49" hidden="1" x14ac:dyDescent="0.25">
      <c r="A3270">
        <v>3268</v>
      </c>
      <c r="B3270" s="9" t="s">
        <v>3268</v>
      </c>
      <c r="C3270" s="3" t="s">
        <v>7378</v>
      </c>
      <c r="D3270" s="12">
        <v>2000</v>
      </c>
      <c r="E3270" s="13">
        <v>2560</v>
      </c>
      <c r="F3270" s="11" t="s">
        <v>8218</v>
      </c>
      <c r="G3270" s="11" t="s">
        <v>8223</v>
      </c>
      <c r="H3270" s="11" t="s">
        <v>8245</v>
      </c>
      <c r="I3270" s="11">
        <v>1472074928</v>
      </c>
      <c r="J3270" s="11">
        <v>1470692528</v>
      </c>
      <c r="K3270" s="11" t="b">
        <v>1</v>
      </c>
      <c r="L3270" s="11">
        <v>42</v>
      </c>
      <c r="M3270" s="11" t="b">
        <v>1</v>
      </c>
      <c r="N3270" s="11" t="s">
        <v>8269</v>
      </c>
      <c r="O3270" s="14">
        <f t="shared" si="205"/>
        <v>128</v>
      </c>
      <c r="P3270" s="11">
        <f t="shared" si="204"/>
        <v>60.95</v>
      </c>
      <c r="Q3270" s="16" t="s">
        <v>8315</v>
      </c>
      <c r="R3270" s="11" t="s">
        <v>8316</v>
      </c>
      <c r="S3270" s="21">
        <f t="shared" si="206"/>
        <v>42590.90425925926</v>
      </c>
      <c r="T3270" s="21">
        <f t="shared" si="207"/>
        <v>42606.90425925926</v>
      </c>
    </row>
    <row r="3271" spans="1:20" ht="49" hidden="1" x14ac:dyDescent="0.25">
      <c r="A3271">
        <v>3269</v>
      </c>
      <c r="B3271" s="9" t="s">
        <v>3269</v>
      </c>
      <c r="C3271" s="3" t="s">
        <v>7379</v>
      </c>
      <c r="D3271" s="12">
        <v>8000</v>
      </c>
      <c r="E3271" s="13">
        <v>8120</v>
      </c>
      <c r="F3271" s="11" t="s">
        <v>8218</v>
      </c>
      <c r="G3271" s="11" t="s">
        <v>8224</v>
      </c>
      <c r="H3271" s="11" t="s">
        <v>8246</v>
      </c>
      <c r="I3271" s="11">
        <v>1434452400</v>
      </c>
      <c r="J3271" s="11">
        <v>1431509397</v>
      </c>
      <c r="K3271" s="11" t="b">
        <v>1</v>
      </c>
      <c r="L3271" s="11">
        <v>70</v>
      </c>
      <c r="M3271" s="11" t="b">
        <v>1</v>
      </c>
      <c r="N3271" s="11" t="s">
        <v>8269</v>
      </c>
      <c r="O3271" s="14">
        <f t="shared" si="205"/>
        <v>102</v>
      </c>
      <c r="P3271" s="11">
        <f t="shared" si="204"/>
        <v>116</v>
      </c>
      <c r="Q3271" s="16" t="s">
        <v>8315</v>
      </c>
      <c r="R3271" s="11" t="s">
        <v>8316</v>
      </c>
      <c r="S3271" s="21">
        <f t="shared" si="206"/>
        <v>42137.395798611105</v>
      </c>
      <c r="T3271" s="21">
        <f t="shared" si="207"/>
        <v>42171.458333333328</v>
      </c>
    </row>
    <row r="3272" spans="1:20" ht="49" hidden="1" x14ac:dyDescent="0.25">
      <c r="A3272">
        <v>3270</v>
      </c>
      <c r="B3272" s="9" t="s">
        <v>3270</v>
      </c>
      <c r="C3272" s="3" t="s">
        <v>7380</v>
      </c>
      <c r="D3272" s="12">
        <v>1800</v>
      </c>
      <c r="E3272" s="13">
        <v>1830</v>
      </c>
      <c r="F3272" s="11" t="s">
        <v>8218</v>
      </c>
      <c r="G3272" s="11" t="s">
        <v>8224</v>
      </c>
      <c r="H3272" s="11" t="s">
        <v>8246</v>
      </c>
      <c r="I3272" s="11">
        <v>1436705265</v>
      </c>
      <c r="J3272" s="11">
        <v>1434113265</v>
      </c>
      <c r="K3272" s="11" t="b">
        <v>1</v>
      </c>
      <c r="L3272" s="11">
        <v>30</v>
      </c>
      <c r="M3272" s="11" t="b">
        <v>1</v>
      </c>
      <c r="N3272" s="11" t="s">
        <v>8269</v>
      </c>
      <c r="O3272" s="14">
        <f t="shared" si="205"/>
        <v>102</v>
      </c>
      <c r="P3272" s="11">
        <f t="shared" si="204"/>
        <v>61</v>
      </c>
      <c r="Q3272" s="16" t="s">
        <v>8315</v>
      </c>
      <c r="R3272" s="11" t="s">
        <v>8316</v>
      </c>
      <c r="S3272" s="21">
        <f t="shared" si="206"/>
        <v>42167.533159722225</v>
      </c>
      <c r="T3272" s="21">
        <f t="shared" si="207"/>
        <v>42197.533159722225</v>
      </c>
    </row>
    <row r="3273" spans="1:20" ht="21" hidden="1" x14ac:dyDescent="0.25">
      <c r="A3273">
        <v>3271</v>
      </c>
      <c r="B3273" s="9" t="s">
        <v>3271</v>
      </c>
      <c r="C3273" s="3" t="s">
        <v>7381</v>
      </c>
      <c r="D3273" s="12">
        <v>1500</v>
      </c>
      <c r="E3273" s="13">
        <v>1950</v>
      </c>
      <c r="F3273" s="11" t="s">
        <v>8218</v>
      </c>
      <c r="G3273" s="11" t="s">
        <v>8224</v>
      </c>
      <c r="H3273" s="11" t="s">
        <v>8246</v>
      </c>
      <c r="I3273" s="11">
        <v>1414927775</v>
      </c>
      <c r="J3273" s="11">
        <v>1412332175</v>
      </c>
      <c r="K3273" s="11" t="b">
        <v>1</v>
      </c>
      <c r="L3273" s="11">
        <v>51</v>
      </c>
      <c r="M3273" s="11" t="b">
        <v>1</v>
      </c>
      <c r="N3273" s="11" t="s">
        <v>8269</v>
      </c>
      <c r="O3273" s="14">
        <f t="shared" si="205"/>
        <v>130</v>
      </c>
      <c r="P3273" s="11">
        <f t="shared" si="204"/>
        <v>38.24</v>
      </c>
      <c r="Q3273" s="16" t="s">
        <v>8315</v>
      </c>
      <c r="R3273" s="11" t="s">
        <v>8316</v>
      </c>
      <c r="S3273" s="21">
        <f t="shared" si="206"/>
        <v>41915.437210648146</v>
      </c>
      <c r="T3273" s="21">
        <f t="shared" si="207"/>
        <v>41945.478877314818</v>
      </c>
    </row>
    <row r="3274" spans="1:20" ht="49" hidden="1" x14ac:dyDescent="0.25">
      <c r="A3274">
        <v>3272</v>
      </c>
      <c r="B3274" s="9" t="s">
        <v>3272</v>
      </c>
      <c r="C3274" s="3" t="s">
        <v>7382</v>
      </c>
      <c r="D3274" s="12">
        <v>10000</v>
      </c>
      <c r="E3274" s="13">
        <v>15443</v>
      </c>
      <c r="F3274" s="11" t="s">
        <v>8218</v>
      </c>
      <c r="G3274" s="11" t="s">
        <v>8223</v>
      </c>
      <c r="H3274" s="11" t="s">
        <v>8245</v>
      </c>
      <c r="I3274" s="11">
        <v>1446814809</v>
      </c>
      <c r="J3274" s="11">
        <v>1444219209</v>
      </c>
      <c r="K3274" s="11" t="b">
        <v>1</v>
      </c>
      <c r="L3274" s="11">
        <v>145</v>
      </c>
      <c r="M3274" s="11" t="b">
        <v>1</v>
      </c>
      <c r="N3274" s="11" t="s">
        <v>8269</v>
      </c>
      <c r="O3274" s="14">
        <f t="shared" si="205"/>
        <v>154</v>
      </c>
      <c r="P3274" s="11">
        <f t="shared" si="204"/>
        <v>106.5</v>
      </c>
      <c r="Q3274" s="16" t="s">
        <v>8315</v>
      </c>
      <c r="R3274" s="11" t="s">
        <v>8316</v>
      </c>
      <c r="S3274" s="21">
        <f t="shared" si="206"/>
        <v>42284.500104166669</v>
      </c>
      <c r="T3274" s="21">
        <f t="shared" si="207"/>
        <v>42314.541770833333</v>
      </c>
    </row>
    <row r="3275" spans="1:20" ht="49" hidden="1" x14ac:dyDescent="0.25">
      <c r="A3275">
        <v>3273</v>
      </c>
      <c r="B3275" s="9" t="s">
        <v>3273</v>
      </c>
      <c r="C3275" s="3" t="s">
        <v>7383</v>
      </c>
      <c r="D3275" s="12">
        <v>4000</v>
      </c>
      <c r="E3275" s="13">
        <v>4296</v>
      </c>
      <c r="F3275" s="11" t="s">
        <v>8218</v>
      </c>
      <c r="G3275" s="11" t="s">
        <v>8223</v>
      </c>
      <c r="H3275" s="11" t="s">
        <v>8245</v>
      </c>
      <c r="I3275" s="11">
        <v>1473879600</v>
      </c>
      <c r="J3275" s="11">
        <v>1472498042</v>
      </c>
      <c r="K3275" s="11" t="b">
        <v>1</v>
      </c>
      <c r="L3275" s="11">
        <v>21</v>
      </c>
      <c r="M3275" s="11" t="b">
        <v>1</v>
      </c>
      <c r="N3275" s="11" t="s">
        <v>8269</v>
      </c>
      <c r="O3275" s="14">
        <f t="shared" si="205"/>
        <v>107</v>
      </c>
      <c r="P3275" s="11">
        <f t="shared" si="204"/>
        <v>204.57</v>
      </c>
      <c r="Q3275" s="16" t="s">
        <v>8315</v>
      </c>
      <c r="R3275" s="11" t="s">
        <v>8316</v>
      </c>
      <c r="S3275" s="21">
        <f t="shared" si="206"/>
        <v>42611.801412037035</v>
      </c>
      <c r="T3275" s="21">
        <f t="shared" si="207"/>
        <v>42627.791666666672</v>
      </c>
    </row>
    <row r="3276" spans="1:20" ht="49" hidden="1" x14ac:dyDescent="0.25">
      <c r="A3276">
        <v>3274</v>
      </c>
      <c r="B3276" s="9" t="s">
        <v>3274</v>
      </c>
      <c r="C3276" s="3" t="s">
        <v>7384</v>
      </c>
      <c r="D3276" s="12">
        <v>15500</v>
      </c>
      <c r="E3276" s="13">
        <v>15705</v>
      </c>
      <c r="F3276" s="11" t="s">
        <v>8218</v>
      </c>
      <c r="G3276" s="11" t="s">
        <v>8223</v>
      </c>
      <c r="H3276" s="11" t="s">
        <v>8245</v>
      </c>
      <c r="I3276" s="11">
        <v>1458075600</v>
      </c>
      <c r="J3276" s="11">
        <v>1454259272</v>
      </c>
      <c r="K3276" s="11" t="b">
        <v>1</v>
      </c>
      <c r="L3276" s="11">
        <v>286</v>
      </c>
      <c r="M3276" s="11" t="b">
        <v>1</v>
      </c>
      <c r="N3276" s="11" t="s">
        <v>8269</v>
      </c>
      <c r="O3276" s="14">
        <f t="shared" si="205"/>
        <v>101</v>
      </c>
      <c r="P3276" s="11">
        <f t="shared" si="204"/>
        <v>54.91</v>
      </c>
      <c r="Q3276" s="16" t="s">
        <v>8315</v>
      </c>
      <c r="R3276" s="11" t="s">
        <v>8316</v>
      </c>
      <c r="S3276" s="21">
        <f t="shared" si="206"/>
        <v>42400.704537037032</v>
      </c>
      <c r="T3276" s="21">
        <f t="shared" si="207"/>
        <v>42444.875</v>
      </c>
    </row>
    <row r="3277" spans="1:20" ht="49" hidden="1" x14ac:dyDescent="0.25">
      <c r="A3277">
        <v>3275</v>
      </c>
      <c r="B3277" s="9" t="s">
        <v>3275</v>
      </c>
      <c r="C3277" s="3" t="s">
        <v>7385</v>
      </c>
      <c r="D3277" s="12">
        <v>1800</v>
      </c>
      <c r="E3277" s="13">
        <v>1805</v>
      </c>
      <c r="F3277" s="11" t="s">
        <v>8218</v>
      </c>
      <c r="G3277" s="11" t="s">
        <v>8223</v>
      </c>
      <c r="H3277" s="11" t="s">
        <v>8245</v>
      </c>
      <c r="I3277" s="11">
        <v>1423456200</v>
      </c>
      <c r="J3277" s="11">
        <v>1421183271</v>
      </c>
      <c r="K3277" s="11" t="b">
        <v>1</v>
      </c>
      <c r="L3277" s="11">
        <v>12</v>
      </c>
      <c r="M3277" s="11" t="b">
        <v>1</v>
      </c>
      <c r="N3277" s="11" t="s">
        <v>8269</v>
      </c>
      <c r="O3277" s="14">
        <f t="shared" si="205"/>
        <v>100</v>
      </c>
      <c r="P3277" s="11">
        <f t="shared" si="204"/>
        <v>150.41999999999999</v>
      </c>
      <c r="Q3277" s="16" t="s">
        <v>8315</v>
      </c>
      <c r="R3277" s="11" t="s">
        <v>8316</v>
      </c>
      <c r="S3277" s="21">
        <f t="shared" si="206"/>
        <v>42017.88045138889</v>
      </c>
      <c r="T3277" s="21">
        <f t="shared" si="207"/>
        <v>42044.1875</v>
      </c>
    </row>
    <row r="3278" spans="1:20" ht="49" hidden="1" x14ac:dyDescent="0.25">
      <c r="A3278">
        <v>3276</v>
      </c>
      <c r="B3278" s="9" t="s">
        <v>3276</v>
      </c>
      <c r="C3278" s="3" t="s">
        <v>7386</v>
      </c>
      <c r="D3278" s="12">
        <v>4500</v>
      </c>
      <c r="E3278" s="13">
        <v>5258</v>
      </c>
      <c r="F3278" s="11" t="s">
        <v>8218</v>
      </c>
      <c r="G3278" s="11" t="s">
        <v>8228</v>
      </c>
      <c r="H3278" s="11" t="s">
        <v>8250</v>
      </c>
      <c r="I3278" s="11">
        <v>1459483140</v>
      </c>
      <c r="J3278" s="11">
        <v>1456526879</v>
      </c>
      <c r="K3278" s="11" t="b">
        <v>1</v>
      </c>
      <c r="L3278" s="11">
        <v>100</v>
      </c>
      <c r="M3278" s="11" t="b">
        <v>1</v>
      </c>
      <c r="N3278" s="11" t="s">
        <v>8269</v>
      </c>
      <c r="O3278" s="14">
        <f t="shared" si="205"/>
        <v>117</v>
      </c>
      <c r="P3278" s="11">
        <f t="shared" si="204"/>
        <v>52.58</v>
      </c>
      <c r="Q3278" s="16" t="s">
        <v>8315</v>
      </c>
      <c r="R3278" s="11" t="s">
        <v>8316</v>
      </c>
      <c r="S3278" s="21">
        <f t="shared" si="206"/>
        <v>42426.949988425928</v>
      </c>
      <c r="T3278" s="21">
        <f t="shared" si="207"/>
        <v>42461.165972222225</v>
      </c>
    </row>
    <row r="3279" spans="1:20" ht="49" hidden="1" x14ac:dyDescent="0.25">
      <c r="A3279">
        <v>3277</v>
      </c>
      <c r="B3279" s="9" t="s">
        <v>3277</v>
      </c>
      <c r="C3279" s="3" t="s">
        <v>7387</v>
      </c>
      <c r="D3279" s="12">
        <v>5000</v>
      </c>
      <c r="E3279" s="13">
        <v>5430</v>
      </c>
      <c r="F3279" s="11" t="s">
        <v>8218</v>
      </c>
      <c r="G3279" s="11" t="s">
        <v>8224</v>
      </c>
      <c r="H3279" s="11" t="s">
        <v>8246</v>
      </c>
      <c r="I3279" s="11">
        <v>1416331406</v>
      </c>
      <c r="J3279" s="11">
        <v>1413735806</v>
      </c>
      <c r="K3279" s="11" t="b">
        <v>1</v>
      </c>
      <c r="L3279" s="11">
        <v>100</v>
      </c>
      <c r="M3279" s="11" t="b">
        <v>1</v>
      </c>
      <c r="N3279" s="11" t="s">
        <v>8269</v>
      </c>
      <c r="O3279" s="14">
        <f t="shared" si="205"/>
        <v>109</v>
      </c>
      <c r="P3279" s="11">
        <f t="shared" si="204"/>
        <v>54.3</v>
      </c>
      <c r="Q3279" s="16" t="s">
        <v>8315</v>
      </c>
      <c r="R3279" s="11" t="s">
        <v>8316</v>
      </c>
      <c r="S3279" s="21">
        <f t="shared" si="206"/>
        <v>41931.682939814818</v>
      </c>
      <c r="T3279" s="21">
        <f t="shared" si="207"/>
        <v>41961.724606481483</v>
      </c>
    </row>
    <row r="3280" spans="1:20" ht="49" hidden="1" x14ac:dyDescent="0.25">
      <c r="A3280">
        <v>3278</v>
      </c>
      <c r="B3280" s="9" t="s">
        <v>3278</v>
      </c>
      <c r="C3280" s="3" t="s">
        <v>7388</v>
      </c>
      <c r="D3280" s="12">
        <v>2500</v>
      </c>
      <c r="E3280" s="13">
        <v>2585</v>
      </c>
      <c r="F3280" s="11" t="s">
        <v>8218</v>
      </c>
      <c r="G3280" s="11" t="s">
        <v>8224</v>
      </c>
      <c r="H3280" s="11" t="s">
        <v>8246</v>
      </c>
      <c r="I3280" s="11">
        <v>1433017303</v>
      </c>
      <c r="J3280" s="11">
        <v>1430425303</v>
      </c>
      <c r="K3280" s="11" t="b">
        <v>1</v>
      </c>
      <c r="L3280" s="11">
        <v>34</v>
      </c>
      <c r="M3280" s="11" t="b">
        <v>1</v>
      </c>
      <c r="N3280" s="11" t="s">
        <v>8269</v>
      </c>
      <c r="O3280" s="14">
        <f t="shared" si="205"/>
        <v>103</v>
      </c>
      <c r="P3280" s="11">
        <f t="shared" si="204"/>
        <v>76.03</v>
      </c>
      <c r="Q3280" s="16" t="s">
        <v>8315</v>
      </c>
      <c r="R3280" s="11" t="s">
        <v>8316</v>
      </c>
      <c r="S3280" s="21">
        <f t="shared" si="206"/>
        <v>42124.848414351851</v>
      </c>
      <c r="T3280" s="21">
        <f t="shared" si="207"/>
        <v>42154.848414351851</v>
      </c>
    </row>
    <row r="3281" spans="1:20" ht="49" hidden="1" x14ac:dyDescent="0.25">
      <c r="A3281">
        <v>3279</v>
      </c>
      <c r="B3281" s="9" t="s">
        <v>3279</v>
      </c>
      <c r="C3281" s="3" t="s">
        <v>7389</v>
      </c>
      <c r="D3281" s="12">
        <v>5800</v>
      </c>
      <c r="E3281" s="13">
        <v>6628</v>
      </c>
      <c r="F3281" s="11" t="s">
        <v>8218</v>
      </c>
      <c r="G3281" s="11" t="s">
        <v>8223</v>
      </c>
      <c r="H3281" s="11" t="s">
        <v>8245</v>
      </c>
      <c r="I3281" s="11">
        <v>1459474059</v>
      </c>
      <c r="J3281" s="11">
        <v>1456885659</v>
      </c>
      <c r="K3281" s="11" t="b">
        <v>0</v>
      </c>
      <c r="L3281" s="11">
        <v>63</v>
      </c>
      <c r="M3281" s="11" t="b">
        <v>1</v>
      </c>
      <c r="N3281" s="11" t="s">
        <v>8269</v>
      </c>
      <c r="O3281" s="14">
        <f t="shared" si="205"/>
        <v>114</v>
      </c>
      <c r="P3281" s="11">
        <f t="shared" si="204"/>
        <v>105.21</v>
      </c>
      <c r="Q3281" s="16" t="s">
        <v>8315</v>
      </c>
      <c r="R3281" s="11" t="s">
        <v>8316</v>
      </c>
      <c r="S3281" s="21">
        <f t="shared" si="206"/>
        <v>42431.102534722217</v>
      </c>
      <c r="T3281" s="21">
        <f t="shared" si="207"/>
        <v>42461.06086805556</v>
      </c>
    </row>
    <row r="3282" spans="1:20" ht="49" hidden="1" x14ac:dyDescent="0.25">
      <c r="A3282">
        <v>3280</v>
      </c>
      <c r="B3282" s="9" t="s">
        <v>3280</v>
      </c>
      <c r="C3282" s="3" t="s">
        <v>7390</v>
      </c>
      <c r="D3282" s="12">
        <v>2000</v>
      </c>
      <c r="E3282" s="13">
        <v>2060</v>
      </c>
      <c r="F3282" s="11" t="s">
        <v>8218</v>
      </c>
      <c r="G3282" s="11" t="s">
        <v>8223</v>
      </c>
      <c r="H3282" s="11" t="s">
        <v>8245</v>
      </c>
      <c r="I3282" s="11">
        <v>1433134800</v>
      </c>
      <c r="J3282" s="11">
        <v>1430158198</v>
      </c>
      <c r="K3282" s="11" t="b">
        <v>0</v>
      </c>
      <c r="L3282" s="11">
        <v>30</v>
      </c>
      <c r="M3282" s="11" t="b">
        <v>1</v>
      </c>
      <c r="N3282" s="11" t="s">
        <v>8269</v>
      </c>
      <c r="O3282" s="14">
        <f t="shared" si="205"/>
        <v>103</v>
      </c>
      <c r="P3282" s="11">
        <f t="shared" si="204"/>
        <v>68.67</v>
      </c>
      <c r="Q3282" s="16" t="s">
        <v>8315</v>
      </c>
      <c r="R3282" s="11" t="s">
        <v>8316</v>
      </c>
      <c r="S3282" s="21">
        <f t="shared" si="206"/>
        <v>42121.756921296299</v>
      </c>
      <c r="T3282" s="21">
        <f t="shared" si="207"/>
        <v>42156.208333333328</v>
      </c>
    </row>
    <row r="3283" spans="1:20" ht="33" hidden="1" x14ac:dyDescent="0.25">
      <c r="A3283">
        <v>3281</v>
      </c>
      <c r="B3283" s="9" t="s">
        <v>3281</v>
      </c>
      <c r="C3283" s="3" t="s">
        <v>7391</v>
      </c>
      <c r="D3283" s="12">
        <v>5000</v>
      </c>
      <c r="E3283" s="13">
        <v>6080</v>
      </c>
      <c r="F3283" s="11" t="s">
        <v>8218</v>
      </c>
      <c r="G3283" s="11" t="s">
        <v>8223</v>
      </c>
      <c r="H3283" s="11" t="s">
        <v>8245</v>
      </c>
      <c r="I3283" s="11">
        <v>1441153705</v>
      </c>
      <c r="J3283" s="11">
        <v>1438561705</v>
      </c>
      <c r="K3283" s="11" t="b">
        <v>0</v>
      </c>
      <c r="L3283" s="11">
        <v>47</v>
      </c>
      <c r="M3283" s="11" t="b">
        <v>1</v>
      </c>
      <c r="N3283" s="11" t="s">
        <v>8269</v>
      </c>
      <c r="O3283" s="14">
        <f t="shared" si="205"/>
        <v>122</v>
      </c>
      <c r="P3283" s="11">
        <f t="shared" si="204"/>
        <v>129.36000000000001</v>
      </c>
      <c r="Q3283" s="16" t="s">
        <v>8315</v>
      </c>
      <c r="R3283" s="11" t="s">
        <v>8316</v>
      </c>
      <c r="S3283" s="21">
        <f t="shared" si="206"/>
        <v>42219.019733796296</v>
      </c>
      <c r="T3283" s="21">
        <f t="shared" si="207"/>
        <v>42249.019733796296</v>
      </c>
    </row>
    <row r="3284" spans="1:20" ht="49" hidden="1" x14ac:dyDescent="0.25">
      <c r="A3284">
        <v>3282</v>
      </c>
      <c r="B3284" s="9" t="s">
        <v>3282</v>
      </c>
      <c r="C3284" s="3" t="s">
        <v>7392</v>
      </c>
      <c r="D3284" s="12">
        <v>31000</v>
      </c>
      <c r="E3284" s="13">
        <v>31820.5</v>
      </c>
      <c r="F3284" s="11" t="s">
        <v>8218</v>
      </c>
      <c r="G3284" s="11" t="s">
        <v>8223</v>
      </c>
      <c r="H3284" s="11" t="s">
        <v>8245</v>
      </c>
      <c r="I3284" s="11">
        <v>1461904788</v>
      </c>
      <c r="J3284" s="11">
        <v>1458103188</v>
      </c>
      <c r="K3284" s="11" t="b">
        <v>0</v>
      </c>
      <c r="L3284" s="11">
        <v>237</v>
      </c>
      <c r="M3284" s="11" t="b">
        <v>1</v>
      </c>
      <c r="N3284" s="11" t="s">
        <v>8269</v>
      </c>
      <c r="O3284" s="14">
        <f t="shared" si="205"/>
        <v>103</v>
      </c>
      <c r="P3284" s="11">
        <f t="shared" si="204"/>
        <v>134.26</v>
      </c>
      <c r="Q3284" s="16" t="s">
        <v>8315</v>
      </c>
      <c r="R3284" s="11" t="s">
        <v>8316</v>
      </c>
      <c r="S3284" s="21">
        <f t="shared" si="206"/>
        <v>42445.19430555556</v>
      </c>
      <c r="T3284" s="21">
        <f t="shared" si="207"/>
        <v>42489.19430555556</v>
      </c>
    </row>
    <row r="3285" spans="1:20" ht="49" hidden="1" x14ac:dyDescent="0.25">
      <c r="A3285">
        <v>3283</v>
      </c>
      <c r="B3285" s="9" t="s">
        <v>3283</v>
      </c>
      <c r="C3285" s="3" t="s">
        <v>7393</v>
      </c>
      <c r="D3285" s="12">
        <v>800</v>
      </c>
      <c r="E3285" s="13">
        <v>838</v>
      </c>
      <c r="F3285" s="11" t="s">
        <v>8218</v>
      </c>
      <c r="G3285" s="11" t="s">
        <v>8224</v>
      </c>
      <c r="H3285" s="11" t="s">
        <v>8246</v>
      </c>
      <c r="I3285" s="11">
        <v>1455138000</v>
      </c>
      <c r="J3285" s="11">
        <v>1452448298</v>
      </c>
      <c r="K3285" s="11" t="b">
        <v>0</v>
      </c>
      <c r="L3285" s="11">
        <v>47</v>
      </c>
      <c r="M3285" s="11" t="b">
        <v>1</v>
      </c>
      <c r="N3285" s="11" t="s">
        <v>8269</v>
      </c>
      <c r="O3285" s="14">
        <f t="shared" si="205"/>
        <v>105</v>
      </c>
      <c r="P3285" s="11">
        <f t="shared" si="204"/>
        <v>17.829999999999998</v>
      </c>
      <c r="Q3285" s="16" t="s">
        <v>8315</v>
      </c>
      <c r="R3285" s="11" t="s">
        <v>8316</v>
      </c>
      <c r="S3285" s="21">
        <f t="shared" si="206"/>
        <v>42379.74418981481</v>
      </c>
      <c r="T3285" s="21">
        <f t="shared" si="207"/>
        <v>42410.875</v>
      </c>
    </row>
    <row r="3286" spans="1:20" ht="49" hidden="1" x14ac:dyDescent="0.25">
      <c r="A3286">
        <v>3284</v>
      </c>
      <c r="B3286" s="9" t="s">
        <v>3284</v>
      </c>
      <c r="C3286" s="3" t="s">
        <v>7394</v>
      </c>
      <c r="D3286" s="12">
        <v>3000</v>
      </c>
      <c r="E3286" s="13">
        <v>3048</v>
      </c>
      <c r="F3286" s="11" t="s">
        <v>8218</v>
      </c>
      <c r="G3286" s="11" t="s">
        <v>8223</v>
      </c>
      <c r="H3286" s="11" t="s">
        <v>8245</v>
      </c>
      <c r="I3286" s="11">
        <v>1454047140</v>
      </c>
      <c r="J3286" s="11">
        <v>1452546853</v>
      </c>
      <c r="K3286" s="11" t="b">
        <v>0</v>
      </c>
      <c r="L3286" s="11">
        <v>15</v>
      </c>
      <c r="M3286" s="11" t="b">
        <v>1</v>
      </c>
      <c r="N3286" s="11" t="s">
        <v>8269</v>
      </c>
      <c r="O3286" s="14">
        <f t="shared" si="205"/>
        <v>102</v>
      </c>
      <c r="P3286" s="11">
        <f t="shared" si="204"/>
        <v>203.2</v>
      </c>
      <c r="Q3286" s="16" t="s">
        <v>8315</v>
      </c>
      <c r="R3286" s="11" t="s">
        <v>8316</v>
      </c>
      <c r="S3286" s="21">
        <f t="shared" si="206"/>
        <v>42380.884872685187</v>
      </c>
      <c r="T3286" s="21">
        <f t="shared" si="207"/>
        <v>42398.249305555553</v>
      </c>
    </row>
    <row r="3287" spans="1:20" ht="21" hidden="1" x14ac:dyDescent="0.25">
      <c r="A3287">
        <v>3285</v>
      </c>
      <c r="B3287" s="9" t="s">
        <v>3285</v>
      </c>
      <c r="C3287" s="3" t="s">
        <v>7395</v>
      </c>
      <c r="D3287" s="12">
        <v>4999</v>
      </c>
      <c r="E3287" s="13">
        <v>5604</v>
      </c>
      <c r="F3287" s="11" t="s">
        <v>8218</v>
      </c>
      <c r="G3287" s="11" t="s">
        <v>8223</v>
      </c>
      <c r="H3287" s="11" t="s">
        <v>8245</v>
      </c>
      <c r="I3287" s="11">
        <v>1488258000</v>
      </c>
      <c r="J3287" s="11">
        <v>1485556626</v>
      </c>
      <c r="K3287" s="11" t="b">
        <v>0</v>
      </c>
      <c r="L3287" s="11">
        <v>81</v>
      </c>
      <c r="M3287" s="11" t="b">
        <v>1</v>
      </c>
      <c r="N3287" s="11" t="s">
        <v>8269</v>
      </c>
      <c r="O3287" s="14">
        <f t="shared" si="205"/>
        <v>112</v>
      </c>
      <c r="P3287" s="11">
        <f t="shared" si="204"/>
        <v>69.19</v>
      </c>
      <c r="Q3287" s="16" t="s">
        <v>8315</v>
      </c>
      <c r="R3287" s="11" t="s">
        <v>8316</v>
      </c>
      <c r="S3287" s="21">
        <f t="shared" si="206"/>
        <v>42762.942430555559</v>
      </c>
      <c r="T3287" s="21">
        <f t="shared" si="207"/>
        <v>42794.208333333328</v>
      </c>
    </row>
    <row r="3288" spans="1:20" ht="49" hidden="1" x14ac:dyDescent="0.25">
      <c r="A3288">
        <v>3286</v>
      </c>
      <c r="B3288" s="9" t="s">
        <v>3286</v>
      </c>
      <c r="C3288" s="3" t="s">
        <v>7396</v>
      </c>
      <c r="D3288" s="12">
        <v>15000</v>
      </c>
      <c r="E3288" s="13">
        <v>15265</v>
      </c>
      <c r="F3288" s="11" t="s">
        <v>8218</v>
      </c>
      <c r="G3288" s="11" t="s">
        <v>8223</v>
      </c>
      <c r="H3288" s="11" t="s">
        <v>8245</v>
      </c>
      <c r="I3288" s="11">
        <v>1471291782</v>
      </c>
      <c r="J3288" s="11">
        <v>1468699782</v>
      </c>
      <c r="K3288" s="11" t="b">
        <v>0</v>
      </c>
      <c r="L3288" s="11">
        <v>122</v>
      </c>
      <c r="M3288" s="11" t="b">
        <v>1</v>
      </c>
      <c r="N3288" s="11" t="s">
        <v>8269</v>
      </c>
      <c r="O3288" s="14">
        <f t="shared" si="205"/>
        <v>102</v>
      </c>
      <c r="P3288" s="11">
        <f t="shared" si="204"/>
        <v>125.12</v>
      </c>
      <c r="Q3288" s="16" t="s">
        <v>8315</v>
      </c>
      <c r="R3288" s="11" t="s">
        <v>8316</v>
      </c>
      <c r="S3288" s="21">
        <f t="shared" si="206"/>
        <v>42567.840069444443</v>
      </c>
      <c r="T3288" s="21">
        <f t="shared" si="207"/>
        <v>42597.840069444443</v>
      </c>
    </row>
    <row r="3289" spans="1:20" ht="33" hidden="1" x14ac:dyDescent="0.25">
      <c r="A3289">
        <v>3287</v>
      </c>
      <c r="B3289" s="9" t="s">
        <v>3287</v>
      </c>
      <c r="C3289" s="3" t="s">
        <v>7397</v>
      </c>
      <c r="D3289" s="12">
        <v>2500</v>
      </c>
      <c r="E3289" s="13">
        <v>2500</v>
      </c>
      <c r="F3289" s="11" t="s">
        <v>8218</v>
      </c>
      <c r="G3289" s="11" t="s">
        <v>8228</v>
      </c>
      <c r="H3289" s="11" t="s">
        <v>8250</v>
      </c>
      <c r="I3289" s="11">
        <v>1448733628</v>
      </c>
      <c r="J3289" s="11">
        <v>1446573628</v>
      </c>
      <c r="K3289" s="11" t="b">
        <v>0</v>
      </c>
      <c r="L3289" s="11">
        <v>34</v>
      </c>
      <c r="M3289" s="11" t="b">
        <v>1</v>
      </c>
      <c r="N3289" s="11" t="s">
        <v>8269</v>
      </c>
      <c r="O3289" s="14">
        <f t="shared" si="205"/>
        <v>100</v>
      </c>
      <c r="P3289" s="11">
        <f t="shared" si="204"/>
        <v>73.53</v>
      </c>
      <c r="Q3289" s="16" t="s">
        <v>8315</v>
      </c>
      <c r="R3289" s="11" t="s">
        <v>8316</v>
      </c>
      <c r="S3289" s="21">
        <f t="shared" si="206"/>
        <v>42311.750324074077</v>
      </c>
      <c r="T3289" s="21">
        <f t="shared" si="207"/>
        <v>42336.750324074077</v>
      </c>
    </row>
    <row r="3290" spans="1:20" ht="49" hidden="1" x14ac:dyDescent="0.25">
      <c r="A3290">
        <v>3288</v>
      </c>
      <c r="B3290" s="9" t="s">
        <v>3288</v>
      </c>
      <c r="C3290" s="3" t="s">
        <v>7398</v>
      </c>
      <c r="D3290" s="12">
        <v>10000</v>
      </c>
      <c r="E3290" s="13">
        <v>10026.49</v>
      </c>
      <c r="F3290" s="11" t="s">
        <v>8218</v>
      </c>
      <c r="G3290" s="11" t="s">
        <v>8224</v>
      </c>
      <c r="H3290" s="11" t="s">
        <v>8246</v>
      </c>
      <c r="I3290" s="11">
        <v>1466463600</v>
      </c>
      <c r="J3290" s="11">
        <v>1463337315</v>
      </c>
      <c r="K3290" s="11" t="b">
        <v>0</v>
      </c>
      <c r="L3290" s="11">
        <v>207</v>
      </c>
      <c r="M3290" s="11" t="b">
        <v>1</v>
      </c>
      <c r="N3290" s="11" t="s">
        <v>8269</v>
      </c>
      <c r="O3290" s="14">
        <f t="shared" si="205"/>
        <v>100</v>
      </c>
      <c r="P3290" s="11">
        <f t="shared" si="204"/>
        <v>48.44</v>
      </c>
      <c r="Q3290" s="16" t="s">
        <v>8315</v>
      </c>
      <c r="R3290" s="11" t="s">
        <v>8316</v>
      </c>
      <c r="S3290" s="21">
        <f t="shared" si="206"/>
        <v>42505.774479166663</v>
      </c>
      <c r="T3290" s="21">
        <f t="shared" si="207"/>
        <v>42541.958333333328</v>
      </c>
    </row>
    <row r="3291" spans="1:20" ht="49" hidden="1" x14ac:dyDescent="0.25">
      <c r="A3291">
        <v>3289</v>
      </c>
      <c r="B3291" s="9" t="s">
        <v>3289</v>
      </c>
      <c r="C3291" s="3" t="s">
        <v>7399</v>
      </c>
      <c r="D3291" s="12">
        <v>500</v>
      </c>
      <c r="E3291" s="13">
        <v>665.21</v>
      </c>
      <c r="F3291" s="11" t="s">
        <v>8218</v>
      </c>
      <c r="G3291" s="11" t="s">
        <v>8224</v>
      </c>
      <c r="H3291" s="11" t="s">
        <v>8246</v>
      </c>
      <c r="I3291" s="11">
        <v>1487580602</v>
      </c>
      <c r="J3291" s="11">
        <v>1485161402</v>
      </c>
      <c r="K3291" s="11" t="b">
        <v>0</v>
      </c>
      <c r="L3291" s="11">
        <v>25</v>
      </c>
      <c r="M3291" s="11" t="b">
        <v>1</v>
      </c>
      <c r="N3291" s="11" t="s">
        <v>8269</v>
      </c>
      <c r="O3291" s="14">
        <f t="shared" si="205"/>
        <v>133</v>
      </c>
      <c r="P3291" s="11">
        <f t="shared" si="204"/>
        <v>26.61</v>
      </c>
      <c r="Q3291" s="16" t="s">
        <v>8315</v>
      </c>
      <c r="R3291" s="11" t="s">
        <v>8316</v>
      </c>
      <c r="S3291" s="21">
        <f t="shared" si="206"/>
        <v>42758.368078703701</v>
      </c>
      <c r="T3291" s="21">
        <f t="shared" si="207"/>
        <v>42786.368078703701</v>
      </c>
    </row>
    <row r="3292" spans="1:20" ht="81" hidden="1" x14ac:dyDescent="0.25">
      <c r="A3292">
        <v>3290</v>
      </c>
      <c r="B3292" s="9" t="s">
        <v>3290</v>
      </c>
      <c r="C3292" s="3" t="s">
        <v>7400</v>
      </c>
      <c r="D3292" s="12">
        <v>2000</v>
      </c>
      <c r="E3292" s="13">
        <v>2424</v>
      </c>
      <c r="F3292" s="11" t="s">
        <v>8218</v>
      </c>
      <c r="G3292" s="11" t="s">
        <v>8224</v>
      </c>
      <c r="H3292" s="11" t="s">
        <v>8246</v>
      </c>
      <c r="I3292" s="11">
        <v>1489234891</v>
      </c>
      <c r="J3292" s="11">
        <v>1486642891</v>
      </c>
      <c r="K3292" s="11" t="b">
        <v>0</v>
      </c>
      <c r="L3292" s="11">
        <v>72</v>
      </c>
      <c r="M3292" s="11" t="b">
        <v>1</v>
      </c>
      <c r="N3292" s="11" t="s">
        <v>8269</v>
      </c>
      <c r="O3292" s="14">
        <f t="shared" si="205"/>
        <v>121</v>
      </c>
      <c r="P3292" s="11">
        <f t="shared" si="204"/>
        <v>33.67</v>
      </c>
      <c r="Q3292" s="16" t="s">
        <v>8315</v>
      </c>
      <c r="R3292" s="11" t="s">
        <v>8316</v>
      </c>
      <c r="S3292" s="21">
        <f t="shared" si="206"/>
        <v>42775.51494212963</v>
      </c>
      <c r="T3292" s="21">
        <f t="shared" si="207"/>
        <v>42805.51494212963</v>
      </c>
    </row>
    <row r="3293" spans="1:20" ht="49" hidden="1" x14ac:dyDescent="0.25">
      <c r="A3293">
        <v>3291</v>
      </c>
      <c r="B3293" s="9" t="s">
        <v>3291</v>
      </c>
      <c r="C3293" s="3" t="s">
        <v>7401</v>
      </c>
      <c r="D3293" s="12">
        <v>500</v>
      </c>
      <c r="E3293" s="13">
        <v>570</v>
      </c>
      <c r="F3293" s="11" t="s">
        <v>8218</v>
      </c>
      <c r="G3293" s="11" t="s">
        <v>8223</v>
      </c>
      <c r="H3293" s="11" t="s">
        <v>8245</v>
      </c>
      <c r="I3293" s="11">
        <v>1442462340</v>
      </c>
      <c r="J3293" s="11">
        <v>1439743900</v>
      </c>
      <c r="K3293" s="11" t="b">
        <v>0</v>
      </c>
      <c r="L3293" s="11">
        <v>14</v>
      </c>
      <c r="M3293" s="11" t="b">
        <v>1</v>
      </c>
      <c r="N3293" s="11" t="s">
        <v>8269</v>
      </c>
      <c r="O3293" s="14">
        <f t="shared" si="205"/>
        <v>114</v>
      </c>
      <c r="P3293" s="11">
        <f t="shared" ref="P3293:P3356" si="208">IFERROR(ROUND(E3293/L3293,2),0)</f>
        <v>40.71</v>
      </c>
      <c r="Q3293" s="16" t="s">
        <v>8315</v>
      </c>
      <c r="R3293" s="11" t="s">
        <v>8316</v>
      </c>
      <c r="S3293" s="21">
        <f t="shared" si="206"/>
        <v>42232.702546296292</v>
      </c>
      <c r="T3293" s="21">
        <f t="shared" si="207"/>
        <v>42264.165972222225</v>
      </c>
    </row>
    <row r="3294" spans="1:20" ht="49" hidden="1" x14ac:dyDescent="0.25">
      <c r="A3294">
        <v>3292</v>
      </c>
      <c r="B3294" s="9" t="s">
        <v>3292</v>
      </c>
      <c r="C3294" s="3" t="s">
        <v>7402</v>
      </c>
      <c r="D3294" s="12">
        <v>101</v>
      </c>
      <c r="E3294" s="13">
        <v>289</v>
      </c>
      <c r="F3294" s="11" t="s">
        <v>8218</v>
      </c>
      <c r="G3294" s="11" t="s">
        <v>8224</v>
      </c>
      <c r="H3294" s="11" t="s">
        <v>8246</v>
      </c>
      <c r="I3294" s="11">
        <v>1449257348</v>
      </c>
      <c r="J3294" s="11">
        <v>1444069748</v>
      </c>
      <c r="K3294" s="11" t="b">
        <v>0</v>
      </c>
      <c r="L3294" s="11">
        <v>15</v>
      </c>
      <c r="M3294" s="11" t="b">
        <v>1</v>
      </c>
      <c r="N3294" s="11" t="s">
        <v>8269</v>
      </c>
      <c r="O3294" s="14">
        <f t="shared" si="205"/>
        <v>286</v>
      </c>
      <c r="P3294" s="11">
        <f t="shared" si="208"/>
        <v>19.27</v>
      </c>
      <c r="Q3294" s="16" t="s">
        <v>8315</v>
      </c>
      <c r="R3294" s="11" t="s">
        <v>8316</v>
      </c>
      <c r="S3294" s="21">
        <f t="shared" si="206"/>
        <v>42282.770231481481</v>
      </c>
      <c r="T3294" s="21">
        <f t="shared" si="207"/>
        <v>42342.811898148153</v>
      </c>
    </row>
    <row r="3295" spans="1:20" ht="49" hidden="1" x14ac:dyDescent="0.25">
      <c r="A3295">
        <v>3293</v>
      </c>
      <c r="B3295" s="9" t="s">
        <v>3293</v>
      </c>
      <c r="C3295" s="3" t="s">
        <v>7403</v>
      </c>
      <c r="D3295" s="12">
        <v>4500</v>
      </c>
      <c r="E3295" s="13">
        <v>7670</v>
      </c>
      <c r="F3295" s="11" t="s">
        <v>8218</v>
      </c>
      <c r="G3295" s="11" t="s">
        <v>8227</v>
      </c>
      <c r="H3295" s="11" t="s">
        <v>8249</v>
      </c>
      <c r="I3295" s="11">
        <v>1488622352</v>
      </c>
      <c r="J3295" s="11">
        <v>1486030352</v>
      </c>
      <c r="K3295" s="11" t="b">
        <v>0</v>
      </c>
      <c r="L3295" s="11">
        <v>91</v>
      </c>
      <c r="M3295" s="11" t="b">
        <v>1</v>
      </c>
      <c r="N3295" s="11" t="s">
        <v>8269</v>
      </c>
      <c r="O3295" s="14">
        <f t="shared" si="205"/>
        <v>170</v>
      </c>
      <c r="P3295" s="11">
        <f t="shared" si="208"/>
        <v>84.29</v>
      </c>
      <c r="Q3295" s="16" t="s">
        <v>8315</v>
      </c>
      <c r="R3295" s="11" t="s">
        <v>8316</v>
      </c>
      <c r="S3295" s="21">
        <f t="shared" si="206"/>
        <v>42768.425370370373</v>
      </c>
      <c r="T3295" s="21">
        <f t="shared" si="207"/>
        <v>42798.425370370373</v>
      </c>
    </row>
    <row r="3296" spans="1:20" ht="49" hidden="1" x14ac:dyDescent="0.25">
      <c r="A3296">
        <v>3294</v>
      </c>
      <c r="B3296" s="9" t="s">
        <v>3294</v>
      </c>
      <c r="C3296" s="3" t="s">
        <v>7404</v>
      </c>
      <c r="D3296" s="12">
        <v>600</v>
      </c>
      <c r="E3296" s="13">
        <v>710</v>
      </c>
      <c r="F3296" s="11" t="s">
        <v>8218</v>
      </c>
      <c r="G3296" s="11" t="s">
        <v>8224</v>
      </c>
      <c r="H3296" s="11" t="s">
        <v>8246</v>
      </c>
      <c r="I3296" s="11">
        <v>1434459554</v>
      </c>
      <c r="J3296" s="11">
        <v>1431867554</v>
      </c>
      <c r="K3296" s="11" t="b">
        <v>0</v>
      </c>
      <c r="L3296" s="11">
        <v>24</v>
      </c>
      <c r="M3296" s="11" t="b">
        <v>1</v>
      </c>
      <c r="N3296" s="11" t="s">
        <v>8269</v>
      </c>
      <c r="O3296" s="14">
        <f t="shared" si="205"/>
        <v>118</v>
      </c>
      <c r="P3296" s="11">
        <f t="shared" si="208"/>
        <v>29.58</v>
      </c>
      <c r="Q3296" s="16" t="s">
        <v>8315</v>
      </c>
      <c r="R3296" s="11" t="s">
        <v>8316</v>
      </c>
      <c r="S3296" s="21">
        <f t="shared" si="206"/>
        <v>42141.541134259256</v>
      </c>
      <c r="T3296" s="21">
        <f t="shared" si="207"/>
        <v>42171.541134259256</v>
      </c>
    </row>
    <row r="3297" spans="1:20" ht="49" hidden="1" x14ac:dyDescent="0.25">
      <c r="A3297">
        <v>3295</v>
      </c>
      <c r="B3297" s="9" t="s">
        <v>3295</v>
      </c>
      <c r="C3297" s="3" t="s">
        <v>7405</v>
      </c>
      <c r="D3297" s="12">
        <v>700</v>
      </c>
      <c r="E3297" s="13">
        <v>720.01</v>
      </c>
      <c r="F3297" s="11" t="s">
        <v>8218</v>
      </c>
      <c r="G3297" s="11" t="s">
        <v>8224</v>
      </c>
      <c r="H3297" s="11" t="s">
        <v>8246</v>
      </c>
      <c r="I3297" s="11">
        <v>1474886229</v>
      </c>
      <c r="J3297" s="11">
        <v>1472294229</v>
      </c>
      <c r="K3297" s="11" t="b">
        <v>0</v>
      </c>
      <c r="L3297" s="11">
        <v>27</v>
      </c>
      <c r="M3297" s="11" t="b">
        <v>1</v>
      </c>
      <c r="N3297" s="11" t="s">
        <v>8269</v>
      </c>
      <c r="O3297" s="14">
        <f t="shared" si="205"/>
        <v>103</v>
      </c>
      <c r="P3297" s="11">
        <f t="shared" si="208"/>
        <v>26.67</v>
      </c>
      <c r="Q3297" s="16" t="s">
        <v>8315</v>
      </c>
      <c r="R3297" s="11" t="s">
        <v>8316</v>
      </c>
      <c r="S3297" s="21">
        <f t="shared" si="206"/>
        <v>42609.442465277782</v>
      </c>
      <c r="T3297" s="21">
        <f t="shared" si="207"/>
        <v>42639.442465277782</v>
      </c>
    </row>
    <row r="3298" spans="1:20" ht="49" hidden="1" x14ac:dyDescent="0.25">
      <c r="A3298">
        <v>3296</v>
      </c>
      <c r="B3298" s="9" t="s">
        <v>3296</v>
      </c>
      <c r="C3298" s="3" t="s">
        <v>7406</v>
      </c>
      <c r="D3298" s="12">
        <v>1500</v>
      </c>
      <c r="E3298" s="13">
        <v>2161</v>
      </c>
      <c r="F3298" s="11" t="s">
        <v>8218</v>
      </c>
      <c r="G3298" s="11" t="s">
        <v>8224</v>
      </c>
      <c r="H3298" s="11" t="s">
        <v>8246</v>
      </c>
      <c r="I3298" s="11">
        <v>1448229600</v>
      </c>
      <c r="J3298" s="11">
        <v>1446401372</v>
      </c>
      <c r="K3298" s="11" t="b">
        <v>0</v>
      </c>
      <c r="L3298" s="11">
        <v>47</v>
      </c>
      <c r="M3298" s="11" t="b">
        <v>1</v>
      </c>
      <c r="N3298" s="11" t="s">
        <v>8269</v>
      </c>
      <c r="O3298" s="14">
        <f t="shared" si="205"/>
        <v>144</v>
      </c>
      <c r="P3298" s="11">
        <f t="shared" si="208"/>
        <v>45.98</v>
      </c>
      <c r="Q3298" s="16" t="s">
        <v>8315</v>
      </c>
      <c r="R3298" s="11" t="s">
        <v>8316</v>
      </c>
      <c r="S3298" s="21">
        <f t="shared" si="206"/>
        <v>42309.756620370375</v>
      </c>
      <c r="T3298" s="21">
        <f t="shared" si="207"/>
        <v>42330.916666666672</v>
      </c>
    </row>
    <row r="3299" spans="1:20" ht="49" hidden="1" x14ac:dyDescent="0.25">
      <c r="A3299">
        <v>3297</v>
      </c>
      <c r="B3299" s="9" t="s">
        <v>3297</v>
      </c>
      <c r="C3299" s="3" t="s">
        <v>7407</v>
      </c>
      <c r="D3299" s="12">
        <v>5500</v>
      </c>
      <c r="E3299" s="13">
        <v>5504</v>
      </c>
      <c r="F3299" s="11" t="s">
        <v>8218</v>
      </c>
      <c r="G3299" s="11" t="s">
        <v>8224</v>
      </c>
      <c r="H3299" s="11" t="s">
        <v>8246</v>
      </c>
      <c r="I3299" s="11">
        <v>1438037940</v>
      </c>
      <c r="J3299" s="11">
        <v>1436380256</v>
      </c>
      <c r="K3299" s="11" t="b">
        <v>0</v>
      </c>
      <c r="L3299" s="11">
        <v>44</v>
      </c>
      <c r="M3299" s="11" t="b">
        <v>1</v>
      </c>
      <c r="N3299" s="11" t="s">
        <v>8269</v>
      </c>
      <c r="O3299" s="14">
        <f t="shared" si="205"/>
        <v>100</v>
      </c>
      <c r="P3299" s="11">
        <f t="shared" si="208"/>
        <v>125.09</v>
      </c>
      <c r="Q3299" s="16" t="s">
        <v>8315</v>
      </c>
      <c r="R3299" s="11" t="s">
        <v>8316</v>
      </c>
      <c r="S3299" s="21">
        <f t="shared" si="206"/>
        <v>42193.771481481483</v>
      </c>
      <c r="T3299" s="21">
        <f t="shared" si="207"/>
        <v>42212.957638888889</v>
      </c>
    </row>
    <row r="3300" spans="1:20" ht="49" hidden="1" x14ac:dyDescent="0.25">
      <c r="A3300">
        <v>3298</v>
      </c>
      <c r="B3300" s="9" t="s">
        <v>3298</v>
      </c>
      <c r="C3300" s="3" t="s">
        <v>7408</v>
      </c>
      <c r="D3300" s="12">
        <v>10000</v>
      </c>
      <c r="E3300" s="13">
        <v>10173</v>
      </c>
      <c r="F3300" s="11" t="s">
        <v>8218</v>
      </c>
      <c r="G3300" s="11" t="s">
        <v>8223</v>
      </c>
      <c r="H3300" s="11" t="s">
        <v>8245</v>
      </c>
      <c r="I3300" s="11">
        <v>1442102400</v>
      </c>
      <c r="J3300" s="11">
        <v>1440370768</v>
      </c>
      <c r="K3300" s="11" t="b">
        <v>0</v>
      </c>
      <c r="L3300" s="11">
        <v>72</v>
      </c>
      <c r="M3300" s="11" t="b">
        <v>1</v>
      </c>
      <c r="N3300" s="11" t="s">
        <v>8269</v>
      </c>
      <c r="O3300" s="14">
        <f t="shared" si="205"/>
        <v>102</v>
      </c>
      <c r="P3300" s="11">
        <f t="shared" si="208"/>
        <v>141.29</v>
      </c>
      <c r="Q3300" s="16" t="s">
        <v>8315</v>
      </c>
      <c r="R3300" s="11" t="s">
        <v>8316</v>
      </c>
      <c r="S3300" s="21">
        <f t="shared" si="206"/>
        <v>42239.957962962959</v>
      </c>
      <c r="T3300" s="21">
        <f t="shared" si="207"/>
        <v>42260</v>
      </c>
    </row>
    <row r="3301" spans="1:20" ht="49" hidden="1" x14ac:dyDescent="0.25">
      <c r="A3301">
        <v>3299</v>
      </c>
      <c r="B3301" s="9" t="s">
        <v>3299</v>
      </c>
      <c r="C3301" s="3" t="s">
        <v>7409</v>
      </c>
      <c r="D3301" s="12">
        <v>3000</v>
      </c>
      <c r="E3301" s="13">
        <v>3486</v>
      </c>
      <c r="F3301" s="11" t="s">
        <v>8218</v>
      </c>
      <c r="G3301" s="11" t="s">
        <v>8223</v>
      </c>
      <c r="H3301" s="11" t="s">
        <v>8245</v>
      </c>
      <c r="I3301" s="11">
        <v>1444860063</v>
      </c>
      <c r="J3301" s="11">
        <v>1442268063</v>
      </c>
      <c r="K3301" s="11" t="b">
        <v>0</v>
      </c>
      <c r="L3301" s="11">
        <v>63</v>
      </c>
      <c r="M3301" s="11" t="b">
        <v>1</v>
      </c>
      <c r="N3301" s="11" t="s">
        <v>8269</v>
      </c>
      <c r="O3301" s="14">
        <f t="shared" si="205"/>
        <v>116</v>
      </c>
      <c r="P3301" s="11">
        <f t="shared" si="208"/>
        <v>55.33</v>
      </c>
      <c r="Q3301" s="16" t="s">
        <v>8315</v>
      </c>
      <c r="R3301" s="11" t="s">
        <v>8316</v>
      </c>
      <c r="S3301" s="21">
        <f t="shared" si="206"/>
        <v>42261.917395833334</v>
      </c>
      <c r="T3301" s="21">
        <f t="shared" si="207"/>
        <v>42291.917395833334</v>
      </c>
    </row>
    <row r="3302" spans="1:20" ht="49" hidden="1" x14ac:dyDescent="0.25">
      <c r="A3302">
        <v>3300</v>
      </c>
      <c r="B3302" s="9" t="s">
        <v>3300</v>
      </c>
      <c r="C3302" s="3" t="s">
        <v>7410</v>
      </c>
      <c r="D3302" s="12">
        <v>3000</v>
      </c>
      <c r="E3302" s="13">
        <v>4085</v>
      </c>
      <c r="F3302" s="11" t="s">
        <v>8218</v>
      </c>
      <c r="G3302" s="11" t="s">
        <v>8223</v>
      </c>
      <c r="H3302" s="11" t="s">
        <v>8245</v>
      </c>
      <c r="I3302" s="11">
        <v>1430329862</v>
      </c>
      <c r="J3302" s="11">
        <v>1428515462</v>
      </c>
      <c r="K3302" s="11" t="b">
        <v>0</v>
      </c>
      <c r="L3302" s="11">
        <v>88</v>
      </c>
      <c r="M3302" s="11" t="b">
        <v>1</v>
      </c>
      <c r="N3302" s="11" t="s">
        <v>8269</v>
      </c>
      <c r="O3302" s="14">
        <f t="shared" si="205"/>
        <v>136</v>
      </c>
      <c r="P3302" s="11">
        <f t="shared" si="208"/>
        <v>46.42</v>
      </c>
      <c r="Q3302" s="16" t="s">
        <v>8315</v>
      </c>
      <c r="R3302" s="11" t="s">
        <v>8316</v>
      </c>
      <c r="S3302" s="21">
        <f t="shared" si="206"/>
        <v>42102.743773148148</v>
      </c>
      <c r="T3302" s="21">
        <f t="shared" si="207"/>
        <v>42123.743773148148</v>
      </c>
    </row>
    <row r="3303" spans="1:20" ht="49" hidden="1" x14ac:dyDescent="0.25">
      <c r="A3303">
        <v>3301</v>
      </c>
      <c r="B3303" s="9" t="s">
        <v>3301</v>
      </c>
      <c r="C3303" s="3" t="s">
        <v>7411</v>
      </c>
      <c r="D3303" s="12">
        <v>3000</v>
      </c>
      <c r="E3303" s="13">
        <v>4004</v>
      </c>
      <c r="F3303" s="11" t="s">
        <v>8218</v>
      </c>
      <c r="G3303" s="11" t="s">
        <v>8223</v>
      </c>
      <c r="H3303" s="11" t="s">
        <v>8245</v>
      </c>
      <c r="I3303" s="11">
        <v>1470034740</v>
      </c>
      <c r="J3303" s="11">
        <v>1466185176</v>
      </c>
      <c r="K3303" s="11" t="b">
        <v>0</v>
      </c>
      <c r="L3303" s="11">
        <v>70</v>
      </c>
      <c r="M3303" s="11" t="b">
        <v>1</v>
      </c>
      <c r="N3303" s="11" t="s">
        <v>8269</v>
      </c>
      <c r="O3303" s="14">
        <f t="shared" si="205"/>
        <v>133</v>
      </c>
      <c r="P3303" s="11">
        <f t="shared" si="208"/>
        <v>57.2</v>
      </c>
      <c r="Q3303" s="16" t="s">
        <v>8315</v>
      </c>
      <c r="R3303" s="11" t="s">
        <v>8316</v>
      </c>
      <c r="S3303" s="21">
        <f t="shared" si="206"/>
        <v>42538.73583333334</v>
      </c>
      <c r="T3303" s="21">
        <f t="shared" si="207"/>
        <v>42583.290972222225</v>
      </c>
    </row>
    <row r="3304" spans="1:20" ht="21" hidden="1" x14ac:dyDescent="0.25">
      <c r="A3304">
        <v>3302</v>
      </c>
      <c r="B3304" s="9" t="s">
        <v>3302</v>
      </c>
      <c r="C3304" s="3" t="s">
        <v>7412</v>
      </c>
      <c r="D3304" s="12">
        <v>8400</v>
      </c>
      <c r="E3304" s="13">
        <v>8685</v>
      </c>
      <c r="F3304" s="11" t="s">
        <v>8218</v>
      </c>
      <c r="G3304" s="11" t="s">
        <v>8226</v>
      </c>
      <c r="H3304" s="11" t="s">
        <v>8248</v>
      </c>
      <c r="I3304" s="11">
        <v>1481099176</v>
      </c>
      <c r="J3304" s="11">
        <v>1478507176</v>
      </c>
      <c r="K3304" s="11" t="b">
        <v>0</v>
      </c>
      <c r="L3304" s="11">
        <v>50</v>
      </c>
      <c r="M3304" s="11" t="b">
        <v>1</v>
      </c>
      <c r="N3304" s="11" t="s">
        <v>8269</v>
      </c>
      <c r="O3304" s="14">
        <f t="shared" si="205"/>
        <v>103</v>
      </c>
      <c r="P3304" s="11">
        <f t="shared" si="208"/>
        <v>173.7</v>
      </c>
      <c r="Q3304" s="16" t="s">
        <v>8315</v>
      </c>
      <c r="R3304" s="11" t="s">
        <v>8316</v>
      </c>
      <c r="S3304" s="21">
        <f t="shared" si="206"/>
        <v>42681.35157407407</v>
      </c>
      <c r="T3304" s="21">
        <f t="shared" si="207"/>
        <v>42711.35157407407</v>
      </c>
    </row>
    <row r="3305" spans="1:20" ht="49" hidden="1" x14ac:dyDescent="0.25">
      <c r="A3305">
        <v>3303</v>
      </c>
      <c r="B3305" s="9" t="s">
        <v>3303</v>
      </c>
      <c r="C3305" s="3" t="s">
        <v>7413</v>
      </c>
      <c r="D3305" s="12">
        <v>1800</v>
      </c>
      <c r="E3305" s="13">
        <v>2086</v>
      </c>
      <c r="F3305" s="11" t="s">
        <v>8218</v>
      </c>
      <c r="G3305" s="11" t="s">
        <v>8223</v>
      </c>
      <c r="H3305" s="11" t="s">
        <v>8245</v>
      </c>
      <c r="I3305" s="11">
        <v>1427553484</v>
      </c>
      <c r="J3305" s="11">
        <v>1424533084</v>
      </c>
      <c r="K3305" s="11" t="b">
        <v>0</v>
      </c>
      <c r="L3305" s="11">
        <v>35</v>
      </c>
      <c r="M3305" s="11" t="b">
        <v>1</v>
      </c>
      <c r="N3305" s="11" t="s">
        <v>8269</v>
      </c>
      <c r="O3305" s="14">
        <f t="shared" si="205"/>
        <v>116</v>
      </c>
      <c r="P3305" s="11">
        <f t="shared" si="208"/>
        <v>59.6</v>
      </c>
      <c r="Q3305" s="16" t="s">
        <v>8315</v>
      </c>
      <c r="R3305" s="11" t="s">
        <v>8316</v>
      </c>
      <c r="S3305" s="21">
        <f t="shared" si="206"/>
        <v>42056.65143518518</v>
      </c>
      <c r="T3305" s="21">
        <f t="shared" si="207"/>
        <v>42091.609768518523</v>
      </c>
    </row>
    <row r="3306" spans="1:20" ht="49" hidden="1" x14ac:dyDescent="0.25">
      <c r="A3306">
        <v>3304</v>
      </c>
      <c r="B3306" s="9" t="s">
        <v>3304</v>
      </c>
      <c r="C3306" s="3" t="s">
        <v>7414</v>
      </c>
      <c r="D3306" s="12">
        <v>15000</v>
      </c>
      <c r="E3306" s="13">
        <v>15677.5</v>
      </c>
      <c r="F3306" s="11" t="s">
        <v>8218</v>
      </c>
      <c r="G3306" s="11" t="s">
        <v>8223</v>
      </c>
      <c r="H3306" s="11" t="s">
        <v>8245</v>
      </c>
      <c r="I3306" s="11">
        <v>1482418752</v>
      </c>
      <c r="J3306" s="11">
        <v>1479826752</v>
      </c>
      <c r="K3306" s="11" t="b">
        <v>0</v>
      </c>
      <c r="L3306" s="11">
        <v>175</v>
      </c>
      <c r="M3306" s="11" t="b">
        <v>1</v>
      </c>
      <c r="N3306" s="11" t="s">
        <v>8269</v>
      </c>
      <c r="O3306" s="14">
        <f t="shared" si="205"/>
        <v>105</v>
      </c>
      <c r="P3306" s="11">
        <f t="shared" si="208"/>
        <v>89.59</v>
      </c>
      <c r="Q3306" s="16" t="s">
        <v>8315</v>
      </c>
      <c r="R3306" s="11" t="s">
        <v>8316</v>
      </c>
      <c r="S3306" s="21">
        <f t="shared" si="206"/>
        <v>42696.624444444446</v>
      </c>
      <c r="T3306" s="21">
        <f t="shared" si="207"/>
        <v>42726.624444444446</v>
      </c>
    </row>
    <row r="3307" spans="1:20" ht="49" hidden="1" x14ac:dyDescent="0.25">
      <c r="A3307">
        <v>3305</v>
      </c>
      <c r="B3307" s="9" t="s">
        <v>3305</v>
      </c>
      <c r="C3307" s="3" t="s">
        <v>7415</v>
      </c>
      <c r="D3307" s="12">
        <v>4000</v>
      </c>
      <c r="E3307" s="13">
        <v>4081</v>
      </c>
      <c r="F3307" s="11" t="s">
        <v>8218</v>
      </c>
      <c r="G3307" s="11" t="s">
        <v>8223</v>
      </c>
      <c r="H3307" s="11" t="s">
        <v>8245</v>
      </c>
      <c r="I3307" s="11">
        <v>1438374748</v>
      </c>
      <c r="J3307" s="11">
        <v>1435782748</v>
      </c>
      <c r="K3307" s="11" t="b">
        <v>0</v>
      </c>
      <c r="L3307" s="11">
        <v>20</v>
      </c>
      <c r="M3307" s="11" t="b">
        <v>1</v>
      </c>
      <c r="N3307" s="11" t="s">
        <v>8269</v>
      </c>
      <c r="O3307" s="14">
        <f t="shared" si="205"/>
        <v>102</v>
      </c>
      <c r="P3307" s="11">
        <f t="shared" si="208"/>
        <v>204.05</v>
      </c>
      <c r="Q3307" s="16" t="s">
        <v>8315</v>
      </c>
      <c r="R3307" s="11" t="s">
        <v>8316</v>
      </c>
      <c r="S3307" s="21">
        <f t="shared" si="206"/>
        <v>42186.855879629627</v>
      </c>
      <c r="T3307" s="21">
        <f t="shared" si="207"/>
        <v>42216.855879629627</v>
      </c>
    </row>
    <row r="3308" spans="1:20" ht="49" hidden="1" x14ac:dyDescent="0.25">
      <c r="A3308">
        <v>3306</v>
      </c>
      <c r="B3308" s="9" t="s">
        <v>3306</v>
      </c>
      <c r="C3308" s="3" t="s">
        <v>7416</v>
      </c>
      <c r="D3308" s="12">
        <v>1500</v>
      </c>
      <c r="E3308" s="13">
        <v>2630</v>
      </c>
      <c r="F3308" s="11" t="s">
        <v>8218</v>
      </c>
      <c r="G3308" s="11" t="s">
        <v>8223</v>
      </c>
      <c r="H3308" s="11" t="s">
        <v>8245</v>
      </c>
      <c r="I3308" s="11">
        <v>1465527600</v>
      </c>
      <c r="J3308" s="11">
        <v>1462252542</v>
      </c>
      <c r="K3308" s="11" t="b">
        <v>0</v>
      </c>
      <c r="L3308" s="11">
        <v>54</v>
      </c>
      <c r="M3308" s="11" t="b">
        <v>1</v>
      </c>
      <c r="N3308" s="11" t="s">
        <v>8269</v>
      </c>
      <c r="O3308" s="14">
        <f t="shared" si="205"/>
        <v>175</v>
      </c>
      <c r="P3308" s="11">
        <f t="shared" si="208"/>
        <v>48.7</v>
      </c>
      <c r="Q3308" s="16" t="s">
        <v>8315</v>
      </c>
      <c r="R3308" s="11" t="s">
        <v>8316</v>
      </c>
      <c r="S3308" s="21">
        <f t="shared" si="206"/>
        <v>42493.219236111108</v>
      </c>
      <c r="T3308" s="21">
        <f t="shared" si="207"/>
        <v>42531.125</v>
      </c>
    </row>
    <row r="3309" spans="1:20" ht="49" hidden="1" x14ac:dyDescent="0.25">
      <c r="A3309">
        <v>3307</v>
      </c>
      <c r="B3309" s="9" t="s">
        <v>3307</v>
      </c>
      <c r="C3309" s="3" t="s">
        <v>7417</v>
      </c>
      <c r="D3309" s="12">
        <v>1000</v>
      </c>
      <c r="E3309" s="13">
        <v>1066.8</v>
      </c>
      <c r="F3309" s="11" t="s">
        <v>8218</v>
      </c>
      <c r="G3309" s="11" t="s">
        <v>8223</v>
      </c>
      <c r="H3309" s="11" t="s">
        <v>8245</v>
      </c>
      <c r="I3309" s="11">
        <v>1463275339</v>
      </c>
      <c r="J3309" s="11">
        <v>1460683339</v>
      </c>
      <c r="K3309" s="11" t="b">
        <v>0</v>
      </c>
      <c r="L3309" s="11">
        <v>20</v>
      </c>
      <c r="M3309" s="11" t="b">
        <v>1</v>
      </c>
      <c r="N3309" s="11" t="s">
        <v>8269</v>
      </c>
      <c r="O3309" s="14">
        <f t="shared" si="205"/>
        <v>107</v>
      </c>
      <c r="P3309" s="11">
        <f t="shared" si="208"/>
        <v>53.34</v>
      </c>
      <c r="Q3309" s="16" t="s">
        <v>8315</v>
      </c>
      <c r="R3309" s="11" t="s">
        <v>8316</v>
      </c>
      <c r="S3309" s="21">
        <f t="shared" si="206"/>
        <v>42475.057164351849</v>
      </c>
      <c r="T3309" s="21">
        <f t="shared" si="207"/>
        <v>42505.057164351849</v>
      </c>
    </row>
    <row r="3310" spans="1:20" ht="49" hidden="1" x14ac:dyDescent="0.25">
      <c r="A3310">
        <v>3308</v>
      </c>
      <c r="B3310" s="9" t="s">
        <v>3308</v>
      </c>
      <c r="C3310" s="3" t="s">
        <v>7418</v>
      </c>
      <c r="D3310" s="12">
        <v>3500</v>
      </c>
      <c r="E3310" s="13">
        <v>4280</v>
      </c>
      <c r="F3310" s="11" t="s">
        <v>8218</v>
      </c>
      <c r="G3310" s="11" t="s">
        <v>8223</v>
      </c>
      <c r="H3310" s="11" t="s">
        <v>8245</v>
      </c>
      <c r="I3310" s="11">
        <v>1460581365</v>
      </c>
      <c r="J3310" s="11">
        <v>1458766965</v>
      </c>
      <c r="K3310" s="11" t="b">
        <v>0</v>
      </c>
      <c r="L3310" s="11">
        <v>57</v>
      </c>
      <c r="M3310" s="11" t="b">
        <v>1</v>
      </c>
      <c r="N3310" s="11" t="s">
        <v>8269</v>
      </c>
      <c r="O3310" s="14">
        <f t="shared" si="205"/>
        <v>122</v>
      </c>
      <c r="P3310" s="11">
        <f t="shared" si="208"/>
        <v>75.09</v>
      </c>
      <c r="Q3310" s="16" t="s">
        <v>8315</v>
      </c>
      <c r="R3310" s="11" t="s">
        <v>8316</v>
      </c>
      <c r="S3310" s="21">
        <f t="shared" si="206"/>
        <v>42452.876909722225</v>
      </c>
      <c r="T3310" s="21">
        <f t="shared" si="207"/>
        <v>42473.876909722225</v>
      </c>
    </row>
    <row r="3311" spans="1:20" ht="33" hidden="1" x14ac:dyDescent="0.25">
      <c r="A3311">
        <v>3309</v>
      </c>
      <c r="B3311" s="9" t="s">
        <v>3309</v>
      </c>
      <c r="C3311" s="3" t="s">
        <v>7419</v>
      </c>
      <c r="D3311" s="12">
        <v>350</v>
      </c>
      <c r="E3311" s="13">
        <v>558</v>
      </c>
      <c r="F3311" s="11" t="s">
        <v>8218</v>
      </c>
      <c r="G3311" s="11" t="s">
        <v>8224</v>
      </c>
      <c r="H3311" s="11" t="s">
        <v>8246</v>
      </c>
      <c r="I3311" s="11">
        <v>1476632178</v>
      </c>
      <c r="J3311" s="11">
        <v>1473953778</v>
      </c>
      <c r="K3311" s="11" t="b">
        <v>0</v>
      </c>
      <c r="L3311" s="11">
        <v>31</v>
      </c>
      <c r="M3311" s="11" t="b">
        <v>1</v>
      </c>
      <c r="N3311" s="11" t="s">
        <v>8269</v>
      </c>
      <c r="O3311" s="14">
        <f t="shared" si="205"/>
        <v>159</v>
      </c>
      <c r="P3311" s="11">
        <f t="shared" si="208"/>
        <v>18</v>
      </c>
      <c r="Q3311" s="16" t="s">
        <v>8315</v>
      </c>
      <c r="R3311" s="11" t="s">
        <v>8316</v>
      </c>
      <c r="S3311" s="21">
        <f t="shared" si="206"/>
        <v>42628.650208333333</v>
      </c>
      <c r="T3311" s="21">
        <f t="shared" si="207"/>
        <v>42659.650208333333</v>
      </c>
    </row>
    <row r="3312" spans="1:20" ht="33" hidden="1" x14ac:dyDescent="0.25">
      <c r="A3312">
        <v>3310</v>
      </c>
      <c r="B3312" s="9" t="s">
        <v>3310</v>
      </c>
      <c r="C3312" s="3" t="s">
        <v>7420</v>
      </c>
      <c r="D3312" s="12">
        <v>6500</v>
      </c>
      <c r="E3312" s="13">
        <v>6505</v>
      </c>
      <c r="F3312" s="11" t="s">
        <v>8218</v>
      </c>
      <c r="G3312" s="11" t="s">
        <v>8223</v>
      </c>
      <c r="H3312" s="11" t="s">
        <v>8245</v>
      </c>
      <c r="I3312" s="11">
        <v>1444169825</v>
      </c>
      <c r="J3312" s="11">
        <v>1441577825</v>
      </c>
      <c r="K3312" s="11" t="b">
        <v>0</v>
      </c>
      <c r="L3312" s="11">
        <v>31</v>
      </c>
      <c r="M3312" s="11" t="b">
        <v>1</v>
      </c>
      <c r="N3312" s="11" t="s">
        <v>8269</v>
      </c>
      <c r="O3312" s="14">
        <f t="shared" si="205"/>
        <v>100</v>
      </c>
      <c r="P3312" s="11">
        <f t="shared" si="208"/>
        <v>209.84</v>
      </c>
      <c r="Q3312" s="16" t="s">
        <v>8315</v>
      </c>
      <c r="R3312" s="11" t="s">
        <v>8316</v>
      </c>
      <c r="S3312" s="21">
        <f t="shared" si="206"/>
        <v>42253.928530092591</v>
      </c>
      <c r="T3312" s="21">
        <f t="shared" si="207"/>
        <v>42283.928530092591</v>
      </c>
    </row>
    <row r="3313" spans="1:20" ht="49" hidden="1" x14ac:dyDescent="0.25">
      <c r="A3313">
        <v>3311</v>
      </c>
      <c r="B3313" s="9" t="s">
        <v>3311</v>
      </c>
      <c r="C3313" s="3" t="s">
        <v>7421</v>
      </c>
      <c r="D3313" s="12">
        <v>2500</v>
      </c>
      <c r="E3313" s="13">
        <v>2746</v>
      </c>
      <c r="F3313" s="11" t="s">
        <v>8218</v>
      </c>
      <c r="G3313" s="11" t="s">
        <v>8223</v>
      </c>
      <c r="H3313" s="11" t="s">
        <v>8245</v>
      </c>
      <c r="I3313" s="11">
        <v>1445065210</v>
      </c>
      <c r="J3313" s="11">
        <v>1442473210</v>
      </c>
      <c r="K3313" s="11" t="b">
        <v>0</v>
      </c>
      <c r="L3313" s="11">
        <v>45</v>
      </c>
      <c r="M3313" s="11" t="b">
        <v>1</v>
      </c>
      <c r="N3313" s="11" t="s">
        <v>8269</v>
      </c>
      <c r="O3313" s="14">
        <f t="shared" si="205"/>
        <v>110</v>
      </c>
      <c r="P3313" s="11">
        <f t="shared" si="208"/>
        <v>61.02</v>
      </c>
      <c r="Q3313" s="16" t="s">
        <v>8315</v>
      </c>
      <c r="R3313" s="11" t="s">
        <v>8316</v>
      </c>
      <c r="S3313" s="21">
        <f t="shared" si="206"/>
        <v>42264.29178240741</v>
      </c>
      <c r="T3313" s="21">
        <f t="shared" si="207"/>
        <v>42294.29178240741</v>
      </c>
    </row>
    <row r="3314" spans="1:20" ht="49" hidden="1" x14ac:dyDescent="0.25">
      <c r="A3314">
        <v>3312</v>
      </c>
      <c r="B3314" s="9" t="s">
        <v>3312</v>
      </c>
      <c r="C3314" s="3" t="s">
        <v>7422</v>
      </c>
      <c r="D3314" s="12">
        <v>2500</v>
      </c>
      <c r="E3314" s="13">
        <v>2501</v>
      </c>
      <c r="F3314" s="11" t="s">
        <v>8218</v>
      </c>
      <c r="G3314" s="11" t="s">
        <v>8223</v>
      </c>
      <c r="H3314" s="11" t="s">
        <v>8245</v>
      </c>
      <c r="I3314" s="11">
        <v>1478901600</v>
      </c>
      <c r="J3314" s="11">
        <v>1477077946</v>
      </c>
      <c r="K3314" s="11" t="b">
        <v>0</v>
      </c>
      <c r="L3314" s="11">
        <v>41</v>
      </c>
      <c r="M3314" s="11" t="b">
        <v>1</v>
      </c>
      <c r="N3314" s="11" t="s">
        <v>8269</v>
      </c>
      <c r="O3314" s="14">
        <f t="shared" si="205"/>
        <v>100</v>
      </c>
      <c r="P3314" s="11">
        <f t="shared" si="208"/>
        <v>61</v>
      </c>
      <c r="Q3314" s="16" t="s">
        <v>8315</v>
      </c>
      <c r="R3314" s="11" t="s">
        <v>8316</v>
      </c>
      <c r="S3314" s="21">
        <f t="shared" si="206"/>
        <v>42664.809560185182</v>
      </c>
      <c r="T3314" s="21">
        <f t="shared" si="207"/>
        <v>42685.916666666672</v>
      </c>
    </row>
    <row r="3315" spans="1:20" ht="49" hidden="1" x14ac:dyDescent="0.25">
      <c r="A3315">
        <v>3313</v>
      </c>
      <c r="B3315" s="9" t="s">
        <v>3313</v>
      </c>
      <c r="C3315" s="3" t="s">
        <v>7423</v>
      </c>
      <c r="D3315" s="12">
        <v>2000</v>
      </c>
      <c r="E3315" s="13">
        <v>2321</v>
      </c>
      <c r="F3315" s="11" t="s">
        <v>8218</v>
      </c>
      <c r="G3315" s="11" t="s">
        <v>8223</v>
      </c>
      <c r="H3315" s="11" t="s">
        <v>8245</v>
      </c>
      <c r="I3315" s="11">
        <v>1453856400</v>
      </c>
      <c r="J3315" s="11">
        <v>1452664317</v>
      </c>
      <c r="K3315" s="11" t="b">
        <v>0</v>
      </c>
      <c r="L3315" s="11">
        <v>29</v>
      </c>
      <c r="M3315" s="11" t="b">
        <v>1</v>
      </c>
      <c r="N3315" s="11" t="s">
        <v>8269</v>
      </c>
      <c r="O3315" s="14">
        <f t="shared" si="205"/>
        <v>116</v>
      </c>
      <c r="P3315" s="11">
        <f t="shared" si="208"/>
        <v>80.03</v>
      </c>
      <c r="Q3315" s="16" t="s">
        <v>8315</v>
      </c>
      <c r="R3315" s="11" t="s">
        <v>8316</v>
      </c>
      <c r="S3315" s="21">
        <f t="shared" si="206"/>
        <v>42382.244409722218</v>
      </c>
      <c r="T3315" s="21">
        <f t="shared" si="207"/>
        <v>42396.041666666672</v>
      </c>
    </row>
    <row r="3316" spans="1:20" ht="49" hidden="1" x14ac:dyDescent="0.25">
      <c r="A3316">
        <v>3314</v>
      </c>
      <c r="B3316" s="9" t="s">
        <v>3314</v>
      </c>
      <c r="C3316" s="3" t="s">
        <v>7424</v>
      </c>
      <c r="D3316" s="12">
        <v>800</v>
      </c>
      <c r="E3316" s="13">
        <v>1686</v>
      </c>
      <c r="F3316" s="11" t="s">
        <v>8218</v>
      </c>
      <c r="G3316" s="11" t="s">
        <v>8224</v>
      </c>
      <c r="H3316" s="11" t="s">
        <v>8246</v>
      </c>
      <c r="I3316" s="11">
        <v>1431115500</v>
      </c>
      <c r="J3316" s="11">
        <v>1428733511</v>
      </c>
      <c r="K3316" s="11" t="b">
        <v>0</v>
      </c>
      <c r="L3316" s="11">
        <v>58</v>
      </c>
      <c r="M3316" s="11" t="b">
        <v>1</v>
      </c>
      <c r="N3316" s="11" t="s">
        <v>8269</v>
      </c>
      <c r="O3316" s="14">
        <f t="shared" si="205"/>
        <v>211</v>
      </c>
      <c r="P3316" s="11">
        <f t="shared" si="208"/>
        <v>29.07</v>
      </c>
      <c r="Q3316" s="16" t="s">
        <v>8315</v>
      </c>
      <c r="R3316" s="11" t="s">
        <v>8316</v>
      </c>
      <c r="S3316" s="21">
        <f t="shared" si="206"/>
        <v>42105.267488425925</v>
      </c>
      <c r="T3316" s="21">
        <f t="shared" si="207"/>
        <v>42132.836805555555</v>
      </c>
    </row>
    <row r="3317" spans="1:20" ht="49" hidden="1" x14ac:dyDescent="0.25">
      <c r="A3317">
        <v>3315</v>
      </c>
      <c r="B3317" s="9" t="s">
        <v>3315</v>
      </c>
      <c r="C3317" s="3" t="s">
        <v>7425</v>
      </c>
      <c r="D3317" s="12">
        <v>4000</v>
      </c>
      <c r="E3317" s="13">
        <v>4400</v>
      </c>
      <c r="F3317" s="11" t="s">
        <v>8218</v>
      </c>
      <c r="G3317" s="11" t="s">
        <v>8224</v>
      </c>
      <c r="H3317" s="11" t="s">
        <v>8246</v>
      </c>
      <c r="I3317" s="11">
        <v>1462519041</v>
      </c>
      <c r="J3317" s="11">
        <v>1459927041</v>
      </c>
      <c r="K3317" s="11" t="b">
        <v>0</v>
      </c>
      <c r="L3317" s="11">
        <v>89</v>
      </c>
      <c r="M3317" s="11" t="b">
        <v>1</v>
      </c>
      <c r="N3317" s="11" t="s">
        <v>8269</v>
      </c>
      <c r="O3317" s="14">
        <f t="shared" si="205"/>
        <v>110</v>
      </c>
      <c r="P3317" s="11">
        <f t="shared" si="208"/>
        <v>49.44</v>
      </c>
      <c r="Q3317" s="16" t="s">
        <v>8315</v>
      </c>
      <c r="R3317" s="11" t="s">
        <v>8316</v>
      </c>
      <c r="S3317" s="21">
        <f t="shared" si="206"/>
        <v>42466.303715277783</v>
      </c>
      <c r="T3317" s="21">
        <f t="shared" si="207"/>
        <v>42496.303715277783</v>
      </c>
    </row>
    <row r="3318" spans="1:20" ht="81" hidden="1" x14ac:dyDescent="0.25">
      <c r="A3318">
        <v>3316</v>
      </c>
      <c r="B3318" s="9" t="s">
        <v>3316</v>
      </c>
      <c r="C3318" s="3" t="s">
        <v>7426</v>
      </c>
      <c r="D3318" s="12">
        <v>11737</v>
      </c>
      <c r="E3318" s="13">
        <v>11747.18</v>
      </c>
      <c r="F3318" s="11" t="s">
        <v>8218</v>
      </c>
      <c r="G3318" s="11" t="s">
        <v>8223</v>
      </c>
      <c r="H3318" s="11" t="s">
        <v>8245</v>
      </c>
      <c r="I3318" s="11">
        <v>1407506040</v>
      </c>
      <c r="J3318" s="11">
        <v>1404680075</v>
      </c>
      <c r="K3318" s="11" t="b">
        <v>0</v>
      </c>
      <c r="L3318" s="11">
        <v>125</v>
      </c>
      <c r="M3318" s="11" t="b">
        <v>1</v>
      </c>
      <c r="N3318" s="11" t="s">
        <v>8269</v>
      </c>
      <c r="O3318" s="14">
        <f t="shared" si="205"/>
        <v>100</v>
      </c>
      <c r="P3318" s="11">
        <f t="shared" si="208"/>
        <v>93.98</v>
      </c>
      <c r="Q3318" s="16" t="s">
        <v>8315</v>
      </c>
      <c r="R3318" s="11" t="s">
        <v>8316</v>
      </c>
      <c r="S3318" s="21">
        <f t="shared" si="206"/>
        <v>41826.871238425927</v>
      </c>
      <c r="T3318" s="21">
        <f t="shared" si="207"/>
        <v>41859.57916666667</v>
      </c>
    </row>
    <row r="3319" spans="1:20" ht="49" hidden="1" x14ac:dyDescent="0.25">
      <c r="A3319">
        <v>3317</v>
      </c>
      <c r="B3319" s="9" t="s">
        <v>3317</v>
      </c>
      <c r="C3319" s="3" t="s">
        <v>7427</v>
      </c>
      <c r="D3319" s="12">
        <v>1050</v>
      </c>
      <c r="E3319" s="13">
        <v>1115</v>
      </c>
      <c r="F3319" s="11" t="s">
        <v>8218</v>
      </c>
      <c r="G3319" s="11" t="s">
        <v>8223</v>
      </c>
      <c r="H3319" s="11" t="s">
        <v>8245</v>
      </c>
      <c r="I3319" s="11">
        <v>1465347424</v>
      </c>
      <c r="J3319" s="11">
        <v>1462755424</v>
      </c>
      <c r="K3319" s="11" t="b">
        <v>0</v>
      </c>
      <c r="L3319" s="11">
        <v>18</v>
      </c>
      <c r="M3319" s="11" t="b">
        <v>1</v>
      </c>
      <c r="N3319" s="11" t="s">
        <v>8269</v>
      </c>
      <c r="O3319" s="14">
        <f t="shared" si="205"/>
        <v>106</v>
      </c>
      <c r="P3319" s="11">
        <f t="shared" si="208"/>
        <v>61.94</v>
      </c>
      <c r="Q3319" s="16" t="s">
        <v>8315</v>
      </c>
      <c r="R3319" s="11" t="s">
        <v>8316</v>
      </c>
      <c r="S3319" s="21">
        <f t="shared" si="206"/>
        <v>42499.039629629624</v>
      </c>
      <c r="T3319" s="21">
        <f t="shared" si="207"/>
        <v>42529.039629629624</v>
      </c>
    </row>
    <row r="3320" spans="1:20" ht="33" hidden="1" x14ac:dyDescent="0.25">
      <c r="A3320">
        <v>3318</v>
      </c>
      <c r="B3320" s="9" t="s">
        <v>3318</v>
      </c>
      <c r="C3320" s="3" t="s">
        <v>7428</v>
      </c>
      <c r="D3320" s="12">
        <v>2000</v>
      </c>
      <c r="E3320" s="13">
        <v>2512</v>
      </c>
      <c r="F3320" s="11" t="s">
        <v>8218</v>
      </c>
      <c r="G3320" s="11" t="s">
        <v>8228</v>
      </c>
      <c r="H3320" s="11" t="s">
        <v>8250</v>
      </c>
      <c r="I3320" s="11">
        <v>1460341800</v>
      </c>
      <c r="J3320" s="11">
        <v>1456902893</v>
      </c>
      <c r="K3320" s="11" t="b">
        <v>0</v>
      </c>
      <c r="L3320" s="11">
        <v>32</v>
      </c>
      <c r="M3320" s="11" t="b">
        <v>1</v>
      </c>
      <c r="N3320" s="11" t="s">
        <v>8269</v>
      </c>
      <c r="O3320" s="14">
        <f t="shared" si="205"/>
        <v>126</v>
      </c>
      <c r="P3320" s="11">
        <f t="shared" si="208"/>
        <v>78.5</v>
      </c>
      <c r="Q3320" s="16" t="s">
        <v>8315</v>
      </c>
      <c r="R3320" s="11" t="s">
        <v>8316</v>
      </c>
      <c r="S3320" s="21">
        <f t="shared" si="206"/>
        <v>42431.302002314813</v>
      </c>
      <c r="T3320" s="21">
        <f t="shared" si="207"/>
        <v>42471.104166666672</v>
      </c>
    </row>
    <row r="3321" spans="1:20" ht="49" hidden="1" x14ac:dyDescent="0.25">
      <c r="A3321">
        <v>3319</v>
      </c>
      <c r="B3321" s="9" t="s">
        <v>3319</v>
      </c>
      <c r="C3321" s="3" t="s">
        <v>7429</v>
      </c>
      <c r="D3321" s="12">
        <v>500</v>
      </c>
      <c r="E3321" s="13">
        <v>540</v>
      </c>
      <c r="F3321" s="11" t="s">
        <v>8218</v>
      </c>
      <c r="G3321" s="11" t="s">
        <v>8224</v>
      </c>
      <c r="H3321" s="11" t="s">
        <v>8246</v>
      </c>
      <c r="I3321" s="11">
        <v>1422712986</v>
      </c>
      <c r="J3321" s="11">
        <v>1418824986</v>
      </c>
      <c r="K3321" s="11" t="b">
        <v>0</v>
      </c>
      <c r="L3321" s="11">
        <v>16</v>
      </c>
      <c r="M3321" s="11" t="b">
        <v>1</v>
      </c>
      <c r="N3321" s="11" t="s">
        <v>8269</v>
      </c>
      <c r="O3321" s="14">
        <f t="shared" si="205"/>
        <v>108</v>
      </c>
      <c r="P3321" s="11">
        <f t="shared" si="208"/>
        <v>33.75</v>
      </c>
      <c r="Q3321" s="16" t="s">
        <v>8315</v>
      </c>
      <c r="R3321" s="11" t="s">
        <v>8316</v>
      </c>
      <c r="S3321" s="21">
        <f t="shared" si="206"/>
        <v>41990.585486111115</v>
      </c>
      <c r="T3321" s="21">
        <f t="shared" si="207"/>
        <v>42035.585486111115</v>
      </c>
    </row>
    <row r="3322" spans="1:20" ht="49" hidden="1" x14ac:dyDescent="0.25">
      <c r="A3322">
        <v>3320</v>
      </c>
      <c r="B3322" s="9" t="s">
        <v>3320</v>
      </c>
      <c r="C3322" s="3" t="s">
        <v>7430</v>
      </c>
      <c r="D3322" s="12">
        <v>2500</v>
      </c>
      <c r="E3322" s="13">
        <v>2525</v>
      </c>
      <c r="F3322" s="11" t="s">
        <v>8218</v>
      </c>
      <c r="G3322" s="11" t="s">
        <v>8223</v>
      </c>
      <c r="H3322" s="11" t="s">
        <v>8245</v>
      </c>
      <c r="I3322" s="11">
        <v>1466557557</v>
      </c>
      <c r="J3322" s="11">
        <v>1463965557</v>
      </c>
      <c r="K3322" s="11" t="b">
        <v>0</v>
      </c>
      <c r="L3322" s="11">
        <v>38</v>
      </c>
      <c r="M3322" s="11" t="b">
        <v>1</v>
      </c>
      <c r="N3322" s="11" t="s">
        <v>8269</v>
      </c>
      <c r="O3322" s="14">
        <f t="shared" si="205"/>
        <v>101</v>
      </c>
      <c r="P3322" s="11">
        <f t="shared" si="208"/>
        <v>66.45</v>
      </c>
      <c r="Q3322" s="16" t="s">
        <v>8315</v>
      </c>
      <c r="R3322" s="11" t="s">
        <v>8316</v>
      </c>
      <c r="S3322" s="21">
        <f t="shared" si="206"/>
        <v>42513.045798611114</v>
      </c>
      <c r="T3322" s="21">
        <f t="shared" si="207"/>
        <v>42543.045798611114</v>
      </c>
    </row>
    <row r="3323" spans="1:20" ht="49" hidden="1" x14ac:dyDescent="0.25">
      <c r="A3323">
        <v>3321</v>
      </c>
      <c r="B3323" s="9" t="s">
        <v>3321</v>
      </c>
      <c r="C3323" s="3" t="s">
        <v>7431</v>
      </c>
      <c r="D3323" s="12">
        <v>500</v>
      </c>
      <c r="E3323" s="13">
        <v>537</v>
      </c>
      <c r="F3323" s="11" t="s">
        <v>8218</v>
      </c>
      <c r="G3323" s="11" t="s">
        <v>8223</v>
      </c>
      <c r="H3323" s="11" t="s">
        <v>8245</v>
      </c>
      <c r="I3323" s="11">
        <v>1413431940</v>
      </c>
      <c r="J3323" s="11">
        <v>1412216665</v>
      </c>
      <c r="K3323" s="11" t="b">
        <v>0</v>
      </c>
      <c r="L3323" s="11">
        <v>15</v>
      </c>
      <c r="M3323" s="11" t="b">
        <v>1</v>
      </c>
      <c r="N3323" s="11" t="s">
        <v>8269</v>
      </c>
      <c r="O3323" s="14">
        <f t="shared" si="205"/>
        <v>107</v>
      </c>
      <c r="P3323" s="11">
        <f t="shared" si="208"/>
        <v>35.799999999999997</v>
      </c>
      <c r="Q3323" s="16" t="s">
        <v>8315</v>
      </c>
      <c r="R3323" s="11" t="s">
        <v>8316</v>
      </c>
      <c r="S3323" s="21">
        <f t="shared" si="206"/>
        <v>41914.100289351853</v>
      </c>
      <c r="T3323" s="21">
        <f t="shared" si="207"/>
        <v>41928.165972222225</v>
      </c>
    </row>
    <row r="3324" spans="1:20" ht="49" hidden="1" x14ac:dyDescent="0.25">
      <c r="A3324">
        <v>3322</v>
      </c>
      <c r="B3324" s="9" t="s">
        <v>3322</v>
      </c>
      <c r="C3324" s="3" t="s">
        <v>7432</v>
      </c>
      <c r="D3324" s="12">
        <v>3300</v>
      </c>
      <c r="E3324" s="13">
        <v>3350</v>
      </c>
      <c r="F3324" s="11" t="s">
        <v>8218</v>
      </c>
      <c r="G3324" s="11" t="s">
        <v>8223</v>
      </c>
      <c r="H3324" s="11" t="s">
        <v>8245</v>
      </c>
      <c r="I3324" s="11">
        <v>1466567700</v>
      </c>
      <c r="J3324" s="11">
        <v>1464653696</v>
      </c>
      <c r="K3324" s="11" t="b">
        <v>0</v>
      </c>
      <c r="L3324" s="11">
        <v>23</v>
      </c>
      <c r="M3324" s="11" t="b">
        <v>1</v>
      </c>
      <c r="N3324" s="11" t="s">
        <v>8269</v>
      </c>
      <c r="O3324" s="14">
        <f t="shared" si="205"/>
        <v>102</v>
      </c>
      <c r="P3324" s="11">
        <f t="shared" si="208"/>
        <v>145.65</v>
      </c>
      <c r="Q3324" s="16" t="s">
        <v>8315</v>
      </c>
      <c r="R3324" s="11" t="s">
        <v>8316</v>
      </c>
      <c r="S3324" s="21">
        <f t="shared" si="206"/>
        <v>42521.010370370372</v>
      </c>
      <c r="T3324" s="21">
        <f t="shared" si="207"/>
        <v>42543.163194444445</v>
      </c>
    </row>
    <row r="3325" spans="1:20" ht="49" hidden="1" x14ac:dyDescent="0.25">
      <c r="A3325">
        <v>3323</v>
      </c>
      <c r="B3325" s="9" t="s">
        <v>3323</v>
      </c>
      <c r="C3325" s="3" t="s">
        <v>7433</v>
      </c>
      <c r="D3325" s="12">
        <v>1000</v>
      </c>
      <c r="E3325" s="13">
        <v>1259</v>
      </c>
      <c r="F3325" s="11" t="s">
        <v>8218</v>
      </c>
      <c r="G3325" s="11" t="s">
        <v>8224</v>
      </c>
      <c r="H3325" s="11" t="s">
        <v>8246</v>
      </c>
      <c r="I3325" s="11">
        <v>1474793208</v>
      </c>
      <c r="J3325" s="11">
        <v>1472201208</v>
      </c>
      <c r="K3325" s="11" t="b">
        <v>0</v>
      </c>
      <c r="L3325" s="11">
        <v>49</v>
      </c>
      <c r="M3325" s="11" t="b">
        <v>1</v>
      </c>
      <c r="N3325" s="11" t="s">
        <v>8269</v>
      </c>
      <c r="O3325" s="14">
        <f t="shared" si="205"/>
        <v>126</v>
      </c>
      <c r="P3325" s="11">
        <f t="shared" si="208"/>
        <v>25.69</v>
      </c>
      <c r="Q3325" s="16" t="s">
        <v>8315</v>
      </c>
      <c r="R3325" s="11" t="s">
        <v>8316</v>
      </c>
      <c r="S3325" s="21">
        <f t="shared" si="206"/>
        <v>42608.36583333333</v>
      </c>
      <c r="T3325" s="21">
        <f t="shared" si="207"/>
        <v>42638.36583333333</v>
      </c>
    </row>
    <row r="3326" spans="1:20" ht="33" hidden="1" x14ac:dyDescent="0.25">
      <c r="A3326">
        <v>3324</v>
      </c>
      <c r="B3326" s="9" t="s">
        <v>3324</v>
      </c>
      <c r="C3326" s="3" t="s">
        <v>7434</v>
      </c>
      <c r="D3326" s="12">
        <v>1500</v>
      </c>
      <c r="E3326" s="13">
        <v>1525</v>
      </c>
      <c r="F3326" s="11" t="s">
        <v>8218</v>
      </c>
      <c r="G3326" s="11" t="s">
        <v>8240</v>
      </c>
      <c r="H3326" s="11" t="s">
        <v>8248</v>
      </c>
      <c r="I3326" s="11">
        <v>1465135190</v>
      </c>
      <c r="J3326" s="11">
        <v>1463925590</v>
      </c>
      <c r="K3326" s="11" t="b">
        <v>0</v>
      </c>
      <c r="L3326" s="11">
        <v>10</v>
      </c>
      <c r="M3326" s="11" t="b">
        <v>1</v>
      </c>
      <c r="N3326" s="11" t="s">
        <v>8269</v>
      </c>
      <c r="O3326" s="14">
        <f t="shared" si="205"/>
        <v>102</v>
      </c>
      <c r="P3326" s="11">
        <f t="shared" si="208"/>
        <v>152.5</v>
      </c>
      <c r="Q3326" s="16" t="s">
        <v>8315</v>
      </c>
      <c r="R3326" s="11" t="s">
        <v>8316</v>
      </c>
      <c r="S3326" s="21">
        <f t="shared" si="206"/>
        <v>42512.58321759259</v>
      </c>
      <c r="T3326" s="21">
        <f t="shared" si="207"/>
        <v>42526.58321759259</v>
      </c>
    </row>
    <row r="3327" spans="1:20" ht="49" hidden="1" x14ac:dyDescent="0.25">
      <c r="A3327">
        <v>3325</v>
      </c>
      <c r="B3327" s="9" t="s">
        <v>3325</v>
      </c>
      <c r="C3327" s="3" t="s">
        <v>7435</v>
      </c>
      <c r="D3327" s="12">
        <v>400</v>
      </c>
      <c r="E3327" s="13">
        <v>450</v>
      </c>
      <c r="F3327" s="11" t="s">
        <v>8218</v>
      </c>
      <c r="G3327" s="11" t="s">
        <v>8224</v>
      </c>
      <c r="H3327" s="11" t="s">
        <v>8246</v>
      </c>
      <c r="I3327" s="11">
        <v>1428256277</v>
      </c>
      <c r="J3327" s="11">
        <v>1425235877</v>
      </c>
      <c r="K3327" s="11" t="b">
        <v>0</v>
      </c>
      <c r="L3327" s="11">
        <v>15</v>
      </c>
      <c r="M3327" s="11" t="b">
        <v>1</v>
      </c>
      <c r="N3327" s="11" t="s">
        <v>8269</v>
      </c>
      <c r="O3327" s="14">
        <f t="shared" si="205"/>
        <v>113</v>
      </c>
      <c r="P3327" s="11">
        <f t="shared" si="208"/>
        <v>30</v>
      </c>
      <c r="Q3327" s="16" t="s">
        <v>8315</v>
      </c>
      <c r="R3327" s="11" t="s">
        <v>8316</v>
      </c>
      <c r="S3327" s="21">
        <f t="shared" si="206"/>
        <v>42064.785613425927</v>
      </c>
      <c r="T3327" s="21">
        <f t="shared" si="207"/>
        <v>42099.743946759263</v>
      </c>
    </row>
    <row r="3328" spans="1:20" ht="49" hidden="1" x14ac:dyDescent="0.25">
      <c r="A3328">
        <v>3326</v>
      </c>
      <c r="B3328" s="9" t="s">
        <v>3326</v>
      </c>
      <c r="C3328" s="3" t="s">
        <v>7436</v>
      </c>
      <c r="D3328" s="12">
        <v>8000</v>
      </c>
      <c r="E3328" s="13">
        <v>8110</v>
      </c>
      <c r="F3328" s="11" t="s">
        <v>8218</v>
      </c>
      <c r="G3328" s="11" t="s">
        <v>8223</v>
      </c>
      <c r="H3328" s="11" t="s">
        <v>8245</v>
      </c>
      <c r="I3328" s="11">
        <v>1425830905</v>
      </c>
      <c r="J3328" s="11">
        <v>1423242505</v>
      </c>
      <c r="K3328" s="11" t="b">
        <v>0</v>
      </c>
      <c r="L3328" s="11">
        <v>57</v>
      </c>
      <c r="M3328" s="11" t="b">
        <v>1</v>
      </c>
      <c r="N3328" s="11" t="s">
        <v>8269</v>
      </c>
      <c r="O3328" s="14">
        <f t="shared" si="205"/>
        <v>101</v>
      </c>
      <c r="P3328" s="11">
        <f t="shared" si="208"/>
        <v>142.28</v>
      </c>
      <c r="Q3328" s="16" t="s">
        <v>8315</v>
      </c>
      <c r="R3328" s="11" t="s">
        <v>8316</v>
      </c>
      <c r="S3328" s="21">
        <f t="shared" si="206"/>
        <v>42041.714178240742</v>
      </c>
      <c r="T3328" s="21">
        <f t="shared" si="207"/>
        <v>42071.67251157407</v>
      </c>
    </row>
    <row r="3329" spans="1:20" ht="49" hidden="1" x14ac:dyDescent="0.25">
      <c r="A3329">
        <v>3327</v>
      </c>
      <c r="B3329" s="9" t="s">
        <v>3327</v>
      </c>
      <c r="C3329" s="3" t="s">
        <v>7437</v>
      </c>
      <c r="D3329" s="12">
        <v>800</v>
      </c>
      <c r="E3329" s="13">
        <v>810</v>
      </c>
      <c r="F3329" s="11" t="s">
        <v>8218</v>
      </c>
      <c r="G3329" s="11" t="s">
        <v>8224</v>
      </c>
      <c r="H3329" s="11" t="s">
        <v>8246</v>
      </c>
      <c r="I3329" s="11">
        <v>1462697966</v>
      </c>
      <c r="J3329" s="11">
        <v>1460105966</v>
      </c>
      <c r="K3329" s="11" t="b">
        <v>0</v>
      </c>
      <c r="L3329" s="11">
        <v>33</v>
      </c>
      <c r="M3329" s="11" t="b">
        <v>1</v>
      </c>
      <c r="N3329" s="11" t="s">
        <v>8269</v>
      </c>
      <c r="O3329" s="14">
        <f t="shared" si="205"/>
        <v>101</v>
      </c>
      <c r="P3329" s="11">
        <f t="shared" si="208"/>
        <v>24.55</v>
      </c>
      <c r="Q3329" s="16" t="s">
        <v>8315</v>
      </c>
      <c r="R3329" s="11" t="s">
        <v>8316</v>
      </c>
      <c r="S3329" s="21">
        <f t="shared" si="206"/>
        <v>42468.374606481477</v>
      </c>
      <c r="T3329" s="21">
        <f t="shared" si="207"/>
        <v>42498.374606481477</v>
      </c>
    </row>
    <row r="3330" spans="1:20" ht="49" hidden="1" x14ac:dyDescent="0.25">
      <c r="A3330">
        <v>3328</v>
      </c>
      <c r="B3330" s="9" t="s">
        <v>3328</v>
      </c>
      <c r="C3330" s="3" t="s">
        <v>7438</v>
      </c>
      <c r="D3330" s="12">
        <v>1800</v>
      </c>
      <c r="E3330" s="13">
        <v>2635</v>
      </c>
      <c r="F3330" s="11" t="s">
        <v>8218</v>
      </c>
      <c r="G3330" s="11" t="s">
        <v>8223</v>
      </c>
      <c r="H3330" s="11" t="s">
        <v>8245</v>
      </c>
      <c r="I3330" s="11">
        <v>1404522000</v>
      </c>
      <c r="J3330" s="11">
        <v>1404308883</v>
      </c>
      <c r="K3330" s="11" t="b">
        <v>0</v>
      </c>
      <c r="L3330" s="11">
        <v>9</v>
      </c>
      <c r="M3330" s="11" t="b">
        <v>1</v>
      </c>
      <c r="N3330" s="11" t="s">
        <v>8269</v>
      </c>
      <c r="O3330" s="14">
        <f t="shared" ref="O3330:O3393" si="209">ROUND(E3330/D3330*100,0)</f>
        <v>146</v>
      </c>
      <c r="P3330" s="11">
        <f t="shared" si="208"/>
        <v>292.77999999999997</v>
      </c>
      <c r="Q3330" s="16" t="s">
        <v>8315</v>
      </c>
      <c r="R3330" s="11" t="s">
        <v>8316</v>
      </c>
      <c r="S3330" s="21">
        <f t="shared" si="206"/>
        <v>41822.57503472222</v>
      </c>
      <c r="T3330" s="21">
        <f t="shared" si="207"/>
        <v>41825.041666666664</v>
      </c>
    </row>
    <row r="3331" spans="1:20" ht="49" hidden="1" x14ac:dyDescent="0.25">
      <c r="A3331">
        <v>3329</v>
      </c>
      <c r="B3331" s="9" t="s">
        <v>3329</v>
      </c>
      <c r="C3331" s="3" t="s">
        <v>7439</v>
      </c>
      <c r="D3331" s="12">
        <v>1000</v>
      </c>
      <c r="E3331" s="13">
        <v>1168</v>
      </c>
      <c r="F3331" s="11" t="s">
        <v>8218</v>
      </c>
      <c r="G3331" s="11" t="s">
        <v>8224</v>
      </c>
      <c r="H3331" s="11" t="s">
        <v>8246</v>
      </c>
      <c r="I3331" s="11">
        <v>1406502000</v>
      </c>
      <c r="J3331" s="11">
        <v>1405583108</v>
      </c>
      <c r="K3331" s="11" t="b">
        <v>0</v>
      </c>
      <c r="L3331" s="11">
        <v>26</v>
      </c>
      <c r="M3331" s="11" t="b">
        <v>1</v>
      </c>
      <c r="N3331" s="11" t="s">
        <v>8269</v>
      </c>
      <c r="O3331" s="14">
        <f t="shared" si="209"/>
        <v>117</v>
      </c>
      <c r="P3331" s="11">
        <f t="shared" si="208"/>
        <v>44.92</v>
      </c>
      <c r="Q3331" s="16" t="s">
        <v>8315</v>
      </c>
      <c r="R3331" s="11" t="s">
        <v>8316</v>
      </c>
      <c r="S3331" s="21">
        <f t="shared" ref="S3331:S3394" si="210">(((J3331/60)/60)/24)+DATE(1970,1,1)</f>
        <v>41837.323009259257</v>
      </c>
      <c r="T3331" s="21">
        <f t="shared" ref="T3331:T3394" si="211">(((I3331/60)/60)/24)+DATE(1970,1,1)</f>
        <v>41847.958333333336</v>
      </c>
    </row>
    <row r="3332" spans="1:20" ht="49" hidden="1" x14ac:dyDescent="0.25">
      <c r="A3332">
        <v>3330</v>
      </c>
      <c r="B3332" s="9" t="s">
        <v>3330</v>
      </c>
      <c r="C3332" s="3" t="s">
        <v>7440</v>
      </c>
      <c r="D3332" s="12">
        <v>1500</v>
      </c>
      <c r="E3332" s="13">
        <v>1594</v>
      </c>
      <c r="F3332" s="11" t="s">
        <v>8218</v>
      </c>
      <c r="G3332" s="11" t="s">
        <v>8224</v>
      </c>
      <c r="H3332" s="11" t="s">
        <v>8246</v>
      </c>
      <c r="I3332" s="11">
        <v>1427919468</v>
      </c>
      <c r="J3332" s="11">
        <v>1425331068</v>
      </c>
      <c r="K3332" s="11" t="b">
        <v>0</v>
      </c>
      <c r="L3332" s="11">
        <v>69</v>
      </c>
      <c r="M3332" s="11" t="b">
        <v>1</v>
      </c>
      <c r="N3332" s="11" t="s">
        <v>8269</v>
      </c>
      <c r="O3332" s="14">
        <f t="shared" si="209"/>
        <v>106</v>
      </c>
      <c r="P3332" s="11">
        <f t="shared" si="208"/>
        <v>23.1</v>
      </c>
      <c r="Q3332" s="16" t="s">
        <v>8315</v>
      </c>
      <c r="R3332" s="11" t="s">
        <v>8316</v>
      </c>
      <c r="S3332" s="21">
        <f t="shared" si="210"/>
        <v>42065.887361111112</v>
      </c>
      <c r="T3332" s="21">
        <f t="shared" si="211"/>
        <v>42095.845694444448</v>
      </c>
    </row>
    <row r="3333" spans="1:20" ht="49" hidden="1" x14ac:dyDescent="0.25">
      <c r="A3333">
        <v>3331</v>
      </c>
      <c r="B3333" s="9" t="s">
        <v>3331</v>
      </c>
      <c r="C3333" s="3" t="s">
        <v>7441</v>
      </c>
      <c r="D3333" s="12">
        <v>5000</v>
      </c>
      <c r="E3333" s="13">
        <v>5226</v>
      </c>
      <c r="F3333" s="11" t="s">
        <v>8218</v>
      </c>
      <c r="G3333" s="11" t="s">
        <v>8223</v>
      </c>
      <c r="H3333" s="11" t="s">
        <v>8245</v>
      </c>
      <c r="I3333" s="11">
        <v>1444149886</v>
      </c>
      <c r="J3333" s="11">
        <v>1441125886</v>
      </c>
      <c r="K3333" s="11" t="b">
        <v>0</v>
      </c>
      <c r="L3333" s="11">
        <v>65</v>
      </c>
      <c r="M3333" s="11" t="b">
        <v>1</v>
      </c>
      <c r="N3333" s="11" t="s">
        <v>8269</v>
      </c>
      <c r="O3333" s="14">
        <f t="shared" si="209"/>
        <v>105</v>
      </c>
      <c r="P3333" s="11">
        <f t="shared" si="208"/>
        <v>80.400000000000006</v>
      </c>
      <c r="Q3333" s="16" t="s">
        <v>8315</v>
      </c>
      <c r="R3333" s="11" t="s">
        <v>8316</v>
      </c>
      <c r="S3333" s="21">
        <f t="shared" si="210"/>
        <v>42248.697754629626</v>
      </c>
      <c r="T3333" s="21">
        <f t="shared" si="211"/>
        <v>42283.697754629626</v>
      </c>
    </row>
    <row r="3334" spans="1:20" ht="49" hidden="1" x14ac:dyDescent="0.25">
      <c r="A3334">
        <v>3332</v>
      </c>
      <c r="B3334" s="9" t="s">
        <v>3332</v>
      </c>
      <c r="C3334" s="3" t="s">
        <v>7442</v>
      </c>
      <c r="D3334" s="12">
        <v>6000</v>
      </c>
      <c r="E3334" s="13">
        <v>6000</v>
      </c>
      <c r="F3334" s="11" t="s">
        <v>8218</v>
      </c>
      <c r="G3334" s="11" t="s">
        <v>8223</v>
      </c>
      <c r="H3334" s="11" t="s">
        <v>8245</v>
      </c>
      <c r="I3334" s="11">
        <v>1405802330</v>
      </c>
      <c r="J3334" s="11">
        <v>1403210330</v>
      </c>
      <c r="K3334" s="11" t="b">
        <v>0</v>
      </c>
      <c r="L3334" s="11">
        <v>83</v>
      </c>
      <c r="M3334" s="11" t="b">
        <v>1</v>
      </c>
      <c r="N3334" s="11" t="s">
        <v>8269</v>
      </c>
      <c r="O3334" s="14">
        <f t="shared" si="209"/>
        <v>100</v>
      </c>
      <c r="P3334" s="11">
        <f t="shared" si="208"/>
        <v>72.290000000000006</v>
      </c>
      <c r="Q3334" s="16" t="s">
        <v>8315</v>
      </c>
      <c r="R3334" s="11" t="s">
        <v>8316</v>
      </c>
      <c r="S3334" s="21">
        <f t="shared" si="210"/>
        <v>41809.860300925924</v>
      </c>
      <c r="T3334" s="21">
        <f t="shared" si="211"/>
        <v>41839.860300925924</v>
      </c>
    </row>
    <row r="3335" spans="1:20" ht="49" hidden="1" x14ac:dyDescent="0.25">
      <c r="A3335">
        <v>3333</v>
      </c>
      <c r="B3335" s="9" t="s">
        <v>3333</v>
      </c>
      <c r="C3335" s="3" t="s">
        <v>7443</v>
      </c>
      <c r="D3335" s="12">
        <v>3500</v>
      </c>
      <c r="E3335" s="13">
        <v>3660</v>
      </c>
      <c r="F3335" s="11" t="s">
        <v>8218</v>
      </c>
      <c r="G3335" s="11" t="s">
        <v>8223</v>
      </c>
      <c r="H3335" s="11" t="s">
        <v>8245</v>
      </c>
      <c r="I3335" s="11">
        <v>1434384880</v>
      </c>
      <c r="J3335" s="11">
        <v>1432484080</v>
      </c>
      <c r="K3335" s="11" t="b">
        <v>0</v>
      </c>
      <c r="L3335" s="11">
        <v>111</v>
      </c>
      <c r="M3335" s="11" t="b">
        <v>1</v>
      </c>
      <c r="N3335" s="11" t="s">
        <v>8269</v>
      </c>
      <c r="O3335" s="14">
        <f t="shared" si="209"/>
        <v>105</v>
      </c>
      <c r="P3335" s="11">
        <f t="shared" si="208"/>
        <v>32.97</v>
      </c>
      <c r="Q3335" s="16" t="s">
        <v>8315</v>
      </c>
      <c r="R3335" s="11" t="s">
        <v>8316</v>
      </c>
      <c r="S3335" s="21">
        <f t="shared" si="210"/>
        <v>42148.676851851851</v>
      </c>
      <c r="T3335" s="21">
        <f t="shared" si="211"/>
        <v>42170.676851851851</v>
      </c>
    </row>
    <row r="3336" spans="1:20" ht="33" hidden="1" x14ac:dyDescent="0.25">
      <c r="A3336">
        <v>3334</v>
      </c>
      <c r="B3336" s="9" t="s">
        <v>3334</v>
      </c>
      <c r="C3336" s="3" t="s">
        <v>7444</v>
      </c>
      <c r="D3336" s="12">
        <v>3871</v>
      </c>
      <c r="E3336" s="13">
        <v>5366</v>
      </c>
      <c r="F3336" s="11" t="s">
        <v>8218</v>
      </c>
      <c r="G3336" s="11" t="s">
        <v>8223</v>
      </c>
      <c r="H3336" s="11" t="s">
        <v>8245</v>
      </c>
      <c r="I3336" s="11">
        <v>1438259422</v>
      </c>
      <c r="J3336" s="11">
        <v>1435667422</v>
      </c>
      <c r="K3336" s="11" t="b">
        <v>0</v>
      </c>
      <c r="L3336" s="11">
        <v>46</v>
      </c>
      <c r="M3336" s="11" t="b">
        <v>1</v>
      </c>
      <c r="N3336" s="11" t="s">
        <v>8269</v>
      </c>
      <c r="O3336" s="14">
        <f t="shared" si="209"/>
        <v>139</v>
      </c>
      <c r="P3336" s="11">
        <f t="shared" si="208"/>
        <v>116.65</v>
      </c>
      <c r="Q3336" s="16" t="s">
        <v>8315</v>
      </c>
      <c r="R3336" s="11" t="s">
        <v>8316</v>
      </c>
      <c r="S3336" s="21">
        <f t="shared" si="210"/>
        <v>42185.521087962959</v>
      </c>
      <c r="T3336" s="21">
        <f t="shared" si="211"/>
        <v>42215.521087962959</v>
      </c>
    </row>
    <row r="3337" spans="1:20" ht="49" hidden="1" x14ac:dyDescent="0.25">
      <c r="A3337">
        <v>3335</v>
      </c>
      <c r="B3337" s="9" t="s">
        <v>3335</v>
      </c>
      <c r="C3337" s="3" t="s">
        <v>7445</v>
      </c>
      <c r="D3337" s="12">
        <v>5000</v>
      </c>
      <c r="E3337" s="13">
        <v>5016</v>
      </c>
      <c r="F3337" s="11" t="s">
        <v>8218</v>
      </c>
      <c r="G3337" s="11" t="s">
        <v>8224</v>
      </c>
      <c r="H3337" s="11" t="s">
        <v>8246</v>
      </c>
      <c r="I3337" s="11">
        <v>1407106800</v>
      </c>
      <c r="J3337" s="11">
        <v>1404749446</v>
      </c>
      <c r="K3337" s="11" t="b">
        <v>0</v>
      </c>
      <c r="L3337" s="11">
        <v>63</v>
      </c>
      <c r="M3337" s="11" t="b">
        <v>1</v>
      </c>
      <c r="N3337" s="11" t="s">
        <v>8269</v>
      </c>
      <c r="O3337" s="14">
        <f t="shared" si="209"/>
        <v>100</v>
      </c>
      <c r="P3337" s="11">
        <f t="shared" si="208"/>
        <v>79.62</v>
      </c>
      <c r="Q3337" s="16" t="s">
        <v>8315</v>
      </c>
      <c r="R3337" s="11" t="s">
        <v>8316</v>
      </c>
      <c r="S3337" s="21">
        <f t="shared" si="210"/>
        <v>41827.674143518518</v>
      </c>
      <c r="T3337" s="21">
        <f t="shared" si="211"/>
        <v>41854.958333333336</v>
      </c>
    </row>
    <row r="3338" spans="1:20" ht="49" hidden="1" x14ac:dyDescent="0.25">
      <c r="A3338">
        <v>3336</v>
      </c>
      <c r="B3338" s="9" t="s">
        <v>3336</v>
      </c>
      <c r="C3338" s="3" t="s">
        <v>7446</v>
      </c>
      <c r="D3338" s="12">
        <v>250</v>
      </c>
      <c r="E3338" s="13">
        <v>250</v>
      </c>
      <c r="F3338" s="11" t="s">
        <v>8218</v>
      </c>
      <c r="G3338" s="11" t="s">
        <v>8224</v>
      </c>
      <c r="H3338" s="11" t="s">
        <v>8246</v>
      </c>
      <c r="I3338" s="11">
        <v>1459845246</v>
      </c>
      <c r="J3338" s="11">
        <v>1457429646</v>
      </c>
      <c r="K3338" s="11" t="b">
        <v>0</v>
      </c>
      <c r="L3338" s="11">
        <v>9</v>
      </c>
      <c r="M3338" s="11" t="b">
        <v>1</v>
      </c>
      <c r="N3338" s="11" t="s">
        <v>8269</v>
      </c>
      <c r="O3338" s="14">
        <f t="shared" si="209"/>
        <v>100</v>
      </c>
      <c r="P3338" s="11">
        <f t="shared" si="208"/>
        <v>27.78</v>
      </c>
      <c r="Q3338" s="16" t="s">
        <v>8315</v>
      </c>
      <c r="R3338" s="11" t="s">
        <v>8316</v>
      </c>
      <c r="S3338" s="21">
        <f t="shared" si="210"/>
        <v>42437.398680555561</v>
      </c>
      <c r="T3338" s="21">
        <f t="shared" si="211"/>
        <v>42465.35701388889</v>
      </c>
    </row>
    <row r="3339" spans="1:20" ht="49" hidden="1" x14ac:dyDescent="0.25">
      <c r="A3339">
        <v>3337</v>
      </c>
      <c r="B3339" s="9" t="s">
        <v>3337</v>
      </c>
      <c r="C3339" s="3" t="s">
        <v>7447</v>
      </c>
      <c r="D3339" s="12">
        <v>2500</v>
      </c>
      <c r="E3339" s="13">
        <v>2755</v>
      </c>
      <c r="F3339" s="11" t="s">
        <v>8218</v>
      </c>
      <c r="G3339" s="11" t="s">
        <v>8224</v>
      </c>
      <c r="H3339" s="11" t="s">
        <v>8246</v>
      </c>
      <c r="I3339" s="11">
        <v>1412974800</v>
      </c>
      <c r="J3339" s="11">
        <v>1411109167</v>
      </c>
      <c r="K3339" s="11" t="b">
        <v>0</v>
      </c>
      <c r="L3339" s="11">
        <v>34</v>
      </c>
      <c r="M3339" s="11" t="b">
        <v>1</v>
      </c>
      <c r="N3339" s="11" t="s">
        <v>8269</v>
      </c>
      <c r="O3339" s="14">
        <f t="shared" si="209"/>
        <v>110</v>
      </c>
      <c r="P3339" s="11">
        <f t="shared" si="208"/>
        <v>81.03</v>
      </c>
      <c r="Q3339" s="16" t="s">
        <v>8315</v>
      </c>
      <c r="R3339" s="11" t="s">
        <v>8316</v>
      </c>
      <c r="S3339" s="21">
        <f t="shared" si="210"/>
        <v>41901.282025462962</v>
      </c>
      <c r="T3339" s="21">
        <f t="shared" si="211"/>
        <v>41922.875</v>
      </c>
    </row>
    <row r="3340" spans="1:20" ht="33" hidden="1" x14ac:dyDescent="0.25">
      <c r="A3340">
        <v>3338</v>
      </c>
      <c r="B3340" s="9" t="s">
        <v>3338</v>
      </c>
      <c r="C3340" s="3" t="s">
        <v>7448</v>
      </c>
      <c r="D3340" s="12">
        <v>15000</v>
      </c>
      <c r="E3340" s="13">
        <v>15327</v>
      </c>
      <c r="F3340" s="11" t="s">
        <v>8218</v>
      </c>
      <c r="G3340" s="11" t="s">
        <v>8223</v>
      </c>
      <c r="H3340" s="11" t="s">
        <v>8245</v>
      </c>
      <c r="I3340" s="11">
        <v>1487944080</v>
      </c>
      <c r="J3340" s="11">
        <v>1486129680</v>
      </c>
      <c r="K3340" s="11" t="b">
        <v>0</v>
      </c>
      <c r="L3340" s="11">
        <v>112</v>
      </c>
      <c r="M3340" s="11" t="b">
        <v>1</v>
      </c>
      <c r="N3340" s="11" t="s">
        <v>8269</v>
      </c>
      <c r="O3340" s="14">
        <f t="shared" si="209"/>
        <v>102</v>
      </c>
      <c r="P3340" s="11">
        <f t="shared" si="208"/>
        <v>136.85</v>
      </c>
      <c r="Q3340" s="16" t="s">
        <v>8315</v>
      </c>
      <c r="R3340" s="11" t="s">
        <v>8316</v>
      </c>
      <c r="S3340" s="21">
        <f t="shared" si="210"/>
        <v>42769.574999999997</v>
      </c>
      <c r="T3340" s="21">
        <f t="shared" si="211"/>
        <v>42790.574999999997</v>
      </c>
    </row>
    <row r="3341" spans="1:20" ht="33" hidden="1" x14ac:dyDescent="0.25">
      <c r="A3341">
        <v>3339</v>
      </c>
      <c r="B3341" s="9" t="s">
        <v>3339</v>
      </c>
      <c r="C3341" s="3" t="s">
        <v>7449</v>
      </c>
      <c r="D3341" s="12">
        <v>8000</v>
      </c>
      <c r="E3341" s="13">
        <v>8348</v>
      </c>
      <c r="F3341" s="11" t="s">
        <v>8218</v>
      </c>
      <c r="G3341" s="11" t="s">
        <v>8223</v>
      </c>
      <c r="H3341" s="11" t="s">
        <v>8245</v>
      </c>
      <c r="I3341" s="11">
        <v>1469721518</v>
      </c>
      <c r="J3341" s="11">
        <v>1467129518</v>
      </c>
      <c r="K3341" s="11" t="b">
        <v>0</v>
      </c>
      <c r="L3341" s="11">
        <v>47</v>
      </c>
      <c r="M3341" s="11" t="b">
        <v>1</v>
      </c>
      <c r="N3341" s="11" t="s">
        <v>8269</v>
      </c>
      <c r="O3341" s="14">
        <f t="shared" si="209"/>
        <v>104</v>
      </c>
      <c r="P3341" s="11">
        <f t="shared" si="208"/>
        <v>177.62</v>
      </c>
      <c r="Q3341" s="16" t="s">
        <v>8315</v>
      </c>
      <c r="R3341" s="11" t="s">
        <v>8316</v>
      </c>
      <c r="S3341" s="21">
        <f t="shared" si="210"/>
        <v>42549.665717592594</v>
      </c>
      <c r="T3341" s="21">
        <f t="shared" si="211"/>
        <v>42579.665717592594</v>
      </c>
    </row>
    <row r="3342" spans="1:20" ht="49" hidden="1" x14ac:dyDescent="0.25">
      <c r="A3342">
        <v>3340</v>
      </c>
      <c r="B3342" s="9" t="s">
        <v>3340</v>
      </c>
      <c r="C3342" s="3" t="s">
        <v>7450</v>
      </c>
      <c r="D3342" s="12">
        <v>3000</v>
      </c>
      <c r="E3342" s="13">
        <v>4145</v>
      </c>
      <c r="F3342" s="11" t="s">
        <v>8218</v>
      </c>
      <c r="G3342" s="11" t="s">
        <v>8223</v>
      </c>
      <c r="H3342" s="11" t="s">
        <v>8245</v>
      </c>
      <c r="I3342" s="11">
        <v>1481066554</v>
      </c>
      <c r="J3342" s="11">
        <v>1478906554</v>
      </c>
      <c r="K3342" s="11" t="b">
        <v>0</v>
      </c>
      <c r="L3342" s="11">
        <v>38</v>
      </c>
      <c r="M3342" s="11" t="b">
        <v>1</v>
      </c>
      <c r="N3342" s="11" t="s">
        <v>8269</v>
      </c>
      <c r="O3342" s="14">
        <f t="shared" si="209"/>
        <v>138</v>
      </c>
      <c r="P3342" s="11">
        <f t="shared" si="208"/>
        <v>109.08</v>
      </c>
      <c r="Q3342" s="16" t="s">
        <v>8315</v>
      </c>
      <c r="R3342" s="11" t="s">
        <v>8316</v>
      </c>
      <c r="S3342" s="21">
        <f t="shared" si="210"/>
        <v>42685.974004629628</v>
      </c>
      <c r="T3342" s="21">
        <f t="shared" si="211"/>
        <v>42710.974004629628</v>
      </c>
    </row>
    <row r="3343" spans="1:20" ht="49" hidden="1" x14ac:dyDescent="0.25">
      <c r="A3343">
        <v>3341</v>
      </c>
      <c r="B3343" s="9" t="s">
        <v>3341</v>
      </c>
      <c r="C3343" s="3" t="s">
        <v>7451</v>
      </c>
      <c r="D3343" s="12">
        <v>3350</v>
      </c>
      <c r="E3343" s="13">
        <v>3350</v>
      </c>
      <c r="F3343" s="11" t="s">
        <v>8218</v>
      </c>
      <c r="G3343" s="11" t="s">
        <v>8224</v>
      </c>
      <c r="H3343" s="11" t="s">
        <v>8246</v>
      </c>
      <c r="I3343" s="11">
        <v>1465750800</v>
      </c>
      <c r="J3343" s="11">
        <v>1463771421</v>
      </c>
      <c r="K3343" s="11" t="b">
        <v>0</v>
      </c>
      <c r="L3343" s="11">
        <v>28</v>
      </c>
      <c r="M3343" s="11" t="b">
        <v>1</v>
      </c>
      <c r="N3343" s="11" t="s">
        <v>8269</v>
      </c>
      <c r="O3343" s="14">
        <f t="shared" si="209"/>
        <v>100</v>
      </c>
      <c r="P3343" s="11">
        <f t="shared" si="208"/>
        <v>119.64</v>
      </c>
      <c r="Q3343" s="16" t="s">
        <v>8315</v>
      </c>
      <c r="R3343" s="11" t="s">
        <v>8316</v>
      </c>
      <c r="S3343" s="21">
        <f t="shared" si="210"/>
        <v>42510.798854166671</v>
      </c>
      <c r="T3343" s="21">
        <f t="shared" si="211"/>
        <v>42533.708333333328</v>
      </c>
    </row>
    <row r="3344" spans="1:20" ht="33" hidden="1" x14ac:dyDescent="0.25">
      <c r="A3344">
        <v>3342</v>
      </c>
      <c r="B3344" s="9" t="s">
        <v>3342</v>
      </c>
      <c r="C3344" s="3" t="s">
        <v>7452</v>
      </c>
      <c r="D3344" s="12">
        <v>6000</v>
      </c>
      <c r="E3344" s="13">
        <v>6100</v>
      </c>
      <c r="F3344" s="11" t="s">
        <v>8218</v>
      </c>
      <c r="G3344" s="11" t="s">
        <v>8223</v>
      </c>
      <c r="H3344" s="11" t="s">
        <v>8245</v>
      </c>
      <c r="I3344" s="11">
        <v>1427864340</v>
      </c>
      <c r="J3344" s="11">
        <v>1425020810</v>
      </c>
      <c r="K3344" s="11" t="b">
        <v>0</v>
      </c>
      <c r="L3344" s="11">
        <v>78</v>
      </c>
      <c r="M3344" s="11" t="b">
        <v>1</v>
      </c>
      <c r="N3344" s="11" t="s">
        <v>8269</v>
      </c>
      <c r="O3344" s="14">
        <f t="shared" si="209"/>
        <v>102</v>
      </c>
      <c r="P3344" s="11">
        <f t="shared" si="208"/>
        <v>78.209999999999994</v>
      </c>
      <c r="Q3344" s="16" t="s">
        <v>8315</v>
      </c>
      <c r="R3344" s="11" t="s">
        <v>8316</v>
      </c>
      <c r="S3344" s="21">
        <f t="shared" si="210"/>
        <v>42062.296412037031</v>
      </c>
      <c r="T3344" s="21">
        <f t="shared" si="211"/>
        <v>42095.207638888889</v>
      </c>
    </row>
    <row r="3345" spans="1:20" ht="49" hidden="1" x14ac:dyDescent="0.25">
      <c r="A3345">
        <v>3343</v>
      </c>
      <c r="B3345" s="9" t="s">
        <v>3343</v>
      </c>
      <c r="C3345" s="3" t="s">
        <v>7453</v>
      </c>
      <c r="D3345" s="12">
        <v>700</v>
      </c>
      <c r="E3345" s="13">
        <v>1200</v>
      </c>
      <c r="F3345" s="11" t="s">
        <v>8218</v>
      </c>
      <c r="G3345" s="11" t="s">
        <v>8224</v>
      </c>
      <c r="H3345" s="11" t="s">
        <v>8246</v>
      </c>
      <c r="I3345" s="11">
        <v>1460553480</v>
      </c>
      <c r="J3345" s="11">
        <v>1458770384</v>
      </c>
      <c r="K3345" s="11" t="b">
        <v>0</v>
      </c>
      <c r="L3345" s="11">
        <v>23</v>
      </c>
      <c r="M3345" s="11" t="b">
        <v>1</v>
      </c>
      <c r="N3345" s="11" t="s">
        <v>8269</v>
      </c>
      <c r="O3345" s="14">
        <f t="shared" si="209"/>
        <v>171</v>
      </c>
      <c r="P3345" s="11">
        <f t="shared" si="208"/>
        <v>52.17</v>
      </c>
      <c r="Q3345" s="16" t="s">
        <v>8315</v>
      </c>
      <c r="R3345" s="11" t="s">
        <v>8316</v>
      </c>
      <c r="S3345" s="21">
        <f t="shared" si="210"/>
        <v>42452.916481481487</v>
      </c>
      <c r="T3345" s="21">
        <f t="shared" si="211"/>
        <v>42473.554166666669</v>
      </c>
    </row>
    <row r="3346" spans="1:20" ht="49" hidden="1" x14ac:dyDescent="0.25">
      <c r="A3346">
        <v>3344</v>
      </c>
      <c r="B3346" s="9" t="s">
        <v>3344</v>
      </c>
      <c r="C3346" s="3" t="s">
        <v>7454</v>
      </c>
      <c r="D3346" s="12">
        <v>4500</v>
      </c>
      <c r="E3346" s="13">
        <v>4565</v>
      </c>
      <c r="F3346" s="11" t="s">
        <v>8218</v>
      </c>
      <c r="G3346" s="11" t="s">
        <v>8223</v>
      </c>
      <c r="H3346" s="11" t="s">
        <v>8245</v>
      </c>
      <c r="I3346" s="11">
        <v>1409374093</v>
      </c>
      <c r="J3346" s="11">
        <v>1406782093</v>
      </c>
      <c r="K3346" s="11" t="b">
        <v>0</v>
      </c>
      <c r="L3346" s="11">
        <v>40</v>
      </c>
      <c r="M3346" s="11" t="b">
        <v>1</v>
      </c>
      <c r="N3346" s="11" t="s">
        <v>8269</v>
      </c>
      <c r="O3346" s="14">
        <f t="shared" si="209"/>
        <v>101</v>
      </c>
      <c r="P3346" s="11">
        <f t="shared" si="208"/>
        <v>114.13</v>
      </c>
      <c r="Q3346" s="16" t="s">
        <v>8315</v>
      </c>
      <c r="R3346" s="11" t="s">
        <v>8316</v>
      </c>
      <c r="S3346" s="21">
        <f t="shared" si="210"/>
        <v>41851.200150462959</v>
      </c>
      <c r="T3346" s="21">
        <f t="shared" si="211"/>
        <v>41881.200150462959</v>
      </c>
    </row>
    <row r="3347" spans="1:20" ht="49" hidden="1" x14ac:dyDescent="0.25">
      <c r="A3347">
        <v>3345</v>
      </c>
      <c r="B3347" s="9" t="s">
        <v>3345</v>
      </c>
      <c r="C3347" s="3" t="s">
        <v>7455</v>
      </c>
      <c r="D3347" s="12">
        <v>500</v>
      </c>
      <c r="E3347" s="13">
        <v>650</v>
      </c>
      <c r="F3347" s="11" t="s">
        <v>8218</v>
      </c>
      <c r="G3347" s="11" t="s">
        <v>8223</v>
      </c>
      <c r="H3347" s="11" t="s">
        <v>8245</v>
      </c>
      <c r="I3347" s="11">
        <v>1429317420</v>
      </c>
      <c r="J3347" s="11">
        <v>1424226768</v>
      </c>
      <c r="K3347" s="11" t="b">
        <v>0</v>
      </c>
      <c r="L3347" s="11">
        <v>13</v>
      </c>
      <c r="M3347" s="11" t="b">
        <v>1</v>
      </c>
      <c r="N3347" s="11" t="s">
        <v>8269</v>
      </c>
      <c r="O3347" s="14">
        <f t="shared" si="209"/>
        <v>130</v>
      </c>
      <c r="P3347" s="11">
        <f t="shared" si="208"/>
        <v>50</v>
      </c>
      <c r="Q3347" s="16" t="s">
        <v>8315</v>
      </c>
      <c r="R3347" s="11" t="s">
        <v>8316</v>
      </c>
      <c r="S3347" s="21">
        <f t="shared" si="210"/>
        <v>42053.106111111112</v>
      </c>
      <c r="T3347" s="21">
        <f t="shared" si="211"/>
        <v>42112.025694444441</v>
      </c>
    </row>
    <row r="3348" spans="1:20" ht="49" hidden="1" x14ac:dyDescent="0.25">
      <c r="A3348">
        <v>3346</v>
      </c>
      <c r="B3348" s="9" t="s">
        <v>3346</v>
      </c>
      <c r="C3348" s="3" t="s">
        <v>7456</v>
      </c>
      <c r="D3348" s="12">
        <v>1500</v>
      </c>
      <c r="E3348" s="13">
        <v>1650</v>
      </c>
      <c r="F3348" s="11" t="s">
        <v>8218</v>
      </c>
      <c r="G3348" s="11" t="s">
        <v>8223</v>
      </c>
      <c r="H3348" s="11" t="s">
        <v>8245</v>
      </c>
      <c r="I3348" s="11">
        <v>1424910910</v>
      </c>
      <c r="J3348" s="11">
        <v>1424306110</v>
      </c>
      <c r="K3348" s="11" t="b">
        <v>0</v>
      </c>
      <c r="L3348" s="11">
        <v>18</v>
      </c>
      <c r="M3348" s="11" t="b">
        <v>1</v>
      </c>
      <c r="N3348" s="11" t="s">
        <v>8269</v>
      </c>
      <c r="O3348" s="14">
        <f t="shared" si="209"/>
        <v>110</v>
      </c>
      <c r="P3348" s="11">
        <f t="shared" si="208"/>
        <v>91.67</v>
      </c>
      <c r="Q3348" s="16" t="s">
        <v>8315</v>
      </c>
      <c r="R3348" s="11" t="s">
        <v>8316</v>
      </c>
      <c r="S3348" s="21">
        <f t="shared" si="210"/>
        <v>42054.024421296301</v>
      </c>
      <c r="T3348" s="21">
        <f t="shared" si="211"/>
        <v>42061.024421296301</v>
      </c>
    </row>
    <row r="3349" spans="1:20" ht="49" hidden="1" x14ac:dyDescent="0.25">
      <c r="A3349">
        <v>3347</v>
      </c>
      <c r="B3349" s="9" t="s">
        <v>3347</v>
      </c>
      <c r="C3349" s="3" t="s">
        <v>7457</v>
      </c>
      <c r="D3349" s="12">
        <v>2000</v>
      </c>
      <c r="E3349" s="13">
        <v>2389</v>
      </c>
      <c r="F3349" s="11" t="s">
        <v>8218</v>
      </c>
      <c r="G3349" s="11" t="s">
        <v>8224</v>
      </c>
      <c r="H3349" s="11" t="s">
        <v>8246</v>
      </c>
      <c r="I3349" s="11">
        <v>1462741200</v>
      </c>
      <c r="J3349" s="11">
        <v>1461503654</v>
      </c>
      <c r="K3349" s="11" t="b">
        <v>0</v>
      </c>
      <c r="L3349" s="11">
        <v>22</v>
      </c>
      <c r="M3349" s="11" t="b">
        <v>1</v>
      </c>
      <c r="N3349" s="11" t="s">
        <v>8269</v>
      </c>
      <c r="O3349" s="14">
        <f t="shared" si="209"/>
        <v>119</v>
      </c>
      <c r="P3349" s="11">
        <f t="shared" si="208"/>
        <v>108.59</v>
      </c>
      <c r="Q3349" s="16" t="s">
        <v>8315</v>
      </c>
      <c r="R3349" s="11" t="s">
        <v>8316</v>
      </c>
      <c r="S3349" s="21">
        <f t="shared" si="210"/>
        <v>42484.551550925928</v>
      </c>
      <c r="T3349" s="21">
        <f t="shared" si="211"/>
        <v>42498.875</v>
      </c>
    </row>
    <row r="3350" spans="1:20" ht="49" hidden="1" x14ac:dyDescent="0.25">
      <c r="A3350">
        <v>3348</v>
      </c>
      <c r="B3350" s="9" t="s">
        <v>3266</v>
      </c>
      <c r="C3350" s="3" t="s">
        <v>7458</v>
      </c>
      <c r="D3350" s="12">
        <v>5500</v>
      </c>
      <c r="E3350" s="13">
        <v>5516</v>
      </c>
      <c r="F3350" s="11" t="s">
        <v>8218</v>
      </c>
      <c r="G3350" s="11" t="s">
        <v>8223</v>
      </c>
      <c r="H3350" s="11" t="s">
        <v>8245</v>
      </c>
      <c r="I3350" s="11">
        <v>1461988740</v>
      </c>
      <c r="J3350" s="11">
        <v>1459949080</v>
      </c>
      <c r="K3350" s="11" t="b">
        <v>0</v>
      </c>
      <c r="L3350" s="11">
        <v>79</v>
      </c>
      <c r="M3350" s="11" t="b">
        <v>1</v>
      </c>
      <c r="N3350" s="11" t="s">
        <v>8269</v>
      </c>
      <c r="O3350" s="14">
        <f t="shared" si="209"/>
        <v>100</v>
      </c>
      <c r="P3350" s="11">
        <f t="shared" si="208"/>
        <v>69.819999999999993</v>
      </c>
      <c r="Q3350" s="16" t="s">
        <v>8315</v>
      </c>
      <c r="R3350" s="11" t="s">
        <v>8316</v>
      </c>
      <c r="S3350" s="21">
        <f t="shared" si="210"/>
        <v>42466.558796296296</v>
      </c>
      <c r="T3350" s="21">
        <f t="shared" si="211"/>
        <v>42490.165972222225</v>
      </c>
    </row>
    <row r="3351" spans="1:20" ht="49" hidden="1" x14ac:dyDescent="0.25">
      <c r="A3351">
        <v>3349</v>
      </c>
      <c r="B3351" s="9" t="s">
        <v>3348</v>
      </c>
      <c r="C3351" s="3" t="s">
        <v>7459</v>
      </c>
      <c r="D3351" s="12">
        <v>1000</v>
      </c>
      <c r="E3351" s="13">
        <v>1534</v>
      </c>
      <c r="F3351" s="11" t="s">
        <v>8218</v>
      </c>
      <c r="G3351" s="11" t="s">
        <v>8223</v>
      </c>
      <c r="H3351" s="11" t="s">
        <v>8245</v>
      </c>
      <c r="I3351" s="11">
        <v>1465837200</v>
      </c>
      <c r="J3351" s="11">
        <v>1463971172</v>
      </c>
      <c r="K3351" s="11" t="b">
        <v>0</v>
      </c>
      <c r="L3351" s="11">
        <v>14</v>
      </c>
      <c r="M3351" s="11" t="b">
        <v>1</v>
      </c>
      <c r="N3351" s="11" t="s">
        <v>8269</v>
      </c>
      <c r="O3351" s="14">
        <f t="shared" si="209"/>
        <v>153</v>
      </c>
      <c r="P3351" s="11">
        <f t="shared" si="208"/>
        <v>109.57</v>
      </c>
      <c r="Q3351" s="16" t="s">
        <v>8315</v>
      </c>
      <c r="R3351" s="11" t="s">
        <v>8316</v>
      </c>
      <c r="S3351" s="21">
        <f t="shared" si="210"/>
        <v>42513.110787037032</v>
      </c>
      <c r="T3351" s="21">
        <f t="shared" si="211"/>
        <v>42534.708333333328</v>
      </c>
    </row>
    <row r="3352" spans="1:20" ht="49" hidden="1" x14ac:dyDescent="0.25">
      <c r="A3352">
        <v>3350</v>
      </c>
      <c r="B3352" s="9" t="s">
        <v>3349</v>
      </c>
      <c r="C3352" s="3" t="s">
        <v>7460</v>
      </c>
      <c r="D3352" s="12">
        <v>3500</v>
      </c>
      <c r="E3352" s="13">
        <v>3655</v>
      </c>
      <c r="F3352" s="11" t="s">
        <v>8218</v>
      </c>
      <c r="G3352" s="11" t="s">
        <v>8242</v>
      </c>
      <c r="H3352" s="11" t="s">
        <v>8248</v>
      </c>
      <c r="I3352" s="11">
        <v>1448838000</v>
      </c>
      <c r="J3352" s="11">
        <v>1445791811</v>
      </c>
      <c r="K3352" s="11" t="b">
        <v>0</v>
      </c>
      <c r="L3352" s="11">
        <v>51</v>
      </c>
      <c r="M3352" s="11" t="b">
        <v>1</v>
      </c>
      <c r="N3352" s="11" t="s">
        <v>8269</v>
      </c>
      <c r="O3352" s="14">
        <f t="shared" si="209"/>
        <v>104</v>
      </c>
      <c r="P3352" s="11">
        <f t="shared" si="208"/>
        <v>71.67</v>
      </c>
      <c r="Q3352" s="16" t="s">
        <v>8315</v>
      </c>
      <c r="R3352" s="11" t="s">
        <v>8316</v>
      </c>
      <c r="S3352" s="21">
        <f t="shared" si="210"/>
        <v>42302.701516203699</v>
      </c>
      <c r="T3352" s="21">
        <f t="shared" si="211"/>
        <v>42337.958333333328</v>
      </c>
    </row>
    <row r="3353" spans="1:20" ht="49" hidden="1" x14ac:dyDescent="0.25">
      <c r="A3353">
        <v>3351</v>
      </c>
      <c r="B3353" s="9" t="s">
        <v>3350</v>
      </c>
      <c r="C3353" s="3" t="s">
        <v>7461</v>
      </c>
      <c r="D3353" s="12">
        <v>5000</v>
      </c>
      <c r="E3353" s="13">
        <v>5055</v>
      </c>
      <c r="F3353" s="11" t="s">
        <v>8218</v>
      </c>
      <c r="G3353" s="11" t="s">
        <v>8224</v>
      </c>
      <c r="H3353" s="11" t="s">
        <v>8246</v>
      </c>
      <c r="I3353" s="11">
        <v>1406113200</v>
      </c>
      <c r="J3353" s="11">
        <v>1402910965</v>
      </c>
      <c r="K3353" s="11" t="b">
        <v>0</v>
      </c>
      <c r="L3353" s="11">
        <v>54</v>
      </c>
      <c r="M3353" s="11" t="b">
        <v>1</v>
      </c>
      <c r="N3353" s="11" t="s">
        <v>8269</v>
      </c>
      <c r="O3353" s="14">
        <f t="shared" si="209"/>
        <v>101</v>
      </c>
      <c r="P3353" s="11">
        <f t="shared" si="208"/>
        <v>93.61</v>
      </c>
      <c r="Q3353" s="16" t="s">
        <v>8315</v>
      </c>
      <c r="R3353" s="11" t="s">
        <v>8316</v>
      </c>
      <c r="S3353" s="21">
        <f t="shared" si="210"/>
        <v>41806.395428240743</v>
      </c>
      <c r="T3353" s="21">
        <f t="shared" si="211"/>
        <v>41843.458333333336</v>
      </c>
    </row>
    <row r="3354" spans="1:20" ht="49" hidden="1" x14ac:dyDescent="0.25">
      <c r="A3354">
        <v>3352</v>
      </c>
      <c r="B3354" s="9" t="s">
        <v>3351</v>
      </c>
      <c r="C3354" s="3" t="s">
        <v>7462</v>
      </c>
      <c r="D3354" s="12">
        <v>5000</v>
      </c>
      <c r="E3354" s="13">
        <v>5376</v>
      </c>
      <c r="F3354" s="11" t="s">
        <v>8218</v>
      </c>
      <c r="G3354" s="11" t="s">
        <v>8224</v>
      </c>
      <c r="H3354" s="11" t="s">
        <v>8246</v>
      </c>
      <c r="I3354" s="11">
        <v>1467414000</v>
      </c>
      <c r="J3354" s="11">
        <v>1462492178</v>
      </c>
      <c r="K3354" s="11" t="b">
        <v>0</v>
      </c>
      <c r="L3354" s="11">
        <v>70</v>
      </c>
      <c r="M3354" s="11" t="b">
        <v>1</v>
      </c>
      <c r="N3354" s="11" t="s">
        <v>8269</v>
      </c>
      <c r="O3354" s="14">
        <f t="shared" si="209"/>
        <v>108</v>
      </c>
      <c r="P3354" s="11">
        <f t="shared" si="208"/>
        <v>76.8</v>
      </c>
      <c r="Q3354" s="16" t="s">
        <v>8315</v>
      </c>
      <c r="R3354" s="11" t="s">
        <v>8316</v>
      </c>
      <c r="S3354" s="21">
        <f t="shared" si="210"/>
        <v>42495.992800925931</v>
      </c>
      <c r="T3354" s="21">
        <f t="shared" si="211"/>
        <v>42552.958333333328</v>
      </c>
    </row>
    <row r="3355" spans="1:20" ht="49" hidden="1" x14ac:dyDescent="0.25">
      <c r="A3355">
        <v>3353</v>
      </c>
      <c r="B3355" s="9" t="s">
        <v>3352</v>
      </c>
      <c r="C3355" s="3" t="s">
        <v>7463</v>
      </c>
      <c r="D3355" s="12">
        <v>500</v>
      </c>
      <c r="E3355" s="13">
        <v>1575</v>
      </c>
      <c r="F3355" s="11" t="s">
        <v>8218</v>
      </c>
      <c r="G3355" s="11" t="s">
        <v>8224</v>
      </c>
      <c r="H3355" s="11" t="s">
        <v>8246</v>
      </c>
      <c r="I3355" s="11">
        <v>1462230000</v>
      </c>
      <c r="J3355" s="11">
        <v>1461061350</v>
      </c>
      <c r="K3355" s="11" t="b">
        <v>0</v>
      </c>
      <c r="L3355" s="11">
        <v>44</v>
      </c>
      <c r="M3355" s="11" t="b">
        <v>1</v>
      </c>
      <c r="N3355" s="11" t="s">
        <v>8269</v>
      </c>
      <c r="O3355" s="14">
        <f t="shared" si="209"/>
        <v>315</v>
      </c>
      <c r="P3355" s="11">
        <f t="shared" si="208"/>
        <v>35.799999999999997</v>
      </c>
      <c r="Q3355" s="16" t="s">
        <v>8315</v>
      </c>
      <c r="R3355" s="11" t="s">
        <v>8316</v>
      </c>
      <c r="S3355" s="21">
        <f t="shared" si="210"/>
        <v>42479.432291666672</v>
      </c>
      <c r="T3355" s="21">
        <f t="shared" si="211"/>
        <v>42492.958333333328</v>
      </c>
    </row>
    <row r="3356" spans="1:20" ht="33" hidden="1" x14ac:dyDescent="0.25">
      <c r="A3356">
        <v>3354</v>
      </c>
      <c r="B3356" s="9" t="s">
        <v>3353</v>
      </c>
      <c r="C3356" s="3" t="s">
        <v>7464</v>
      </c>
      <c r="D3356" s="12">
        <v>3000</v>
      </c>
      <c r="E3356" s="13">
        <v>3058</v>
      </c>
      <c r="F3356" s="11" t="s">
        <v>8218</v>
      </c>
      <c r="G3356" s="11" t="s">
        <v>8223</v>
      </c>
      <c r="H3356" s="11" t="s">
        <v>8245</v>
      </c>
      <c r="I3356" s="11">
        <v>1446091260</v>
      </c>
      <c r="J3356" s="11">
        <v>1443029206</v>
      </c>
      <c r="K3356" s="11" t="b">
        <v>0</v>
      </c>
      <c r="L3356" s="11">
        <v>55</v>
      </c>
      <c r="M3356" s="11" t="b">
        <v>1</v>
      </c>
      <c r="N3356" s="11" t="s">
        <v>8269</v>
      </c>
      <c r="O3356" s="14">
        <f t="shared" si="209"/>
        <v>102</v>
      </c>
      <c r="P3356" s="11">
        <f t="shared" si="208"/>
        <v>55.6</v>
      </c>
      <c r="Q3356" s="16" t="s">
        <v>8315</v>
      </c>
      <c r="R3356" s="11" t="s">
        <v>8316</v>
      </c>
      <c r="S3356" s="21">
        <f t="shared" si="210"/>
        <v>42270.7269212963</v>
      </c>
      <c r="T3356" s="21">
        <f t="shared" si="211"/>
        <v>42306.167361111111</v>
      </c>
    </row>
    <row r="3357" spans="1:20" ht="49" hidden="1" x14ac:dyDescent="0.25">
      <c r="A3357">
        <v>3355</v>
      </c>
      <c r="B3357" s="9" t="s">
        <v>3354</v>
      </c>
      <c r="C3357" s="3" t="s">
        <v>7465</v>
      </c>
      <c r="D3357" s="12">
        <v>1750</v>
      </c>
      <c r="E3357" s="13">
        <v>2210</v>
      </c>
      <c r="F3357" s="11" t="s">
        <v>8218</v>
      </c>
      <c r="G3357" s="11" t="s">
        <v>8224</v>
      </c>
      <c r="H3357" s="11" t="s">
        <v>8246</v>
      </c>
      <c r="I3357" s="11">
        <v>1462879020</v>
      </c>
      <c r="J3357" s="11">
        <v>1461941527</v>
      </c>
      <c r="K3357" s="11" t="b">
        <v>0</v>
      </c>
      <c r="L3357" s="11">
        <v>15</v>
      </c>
      <c r="M3357" s="11" t="b">
        <v>1</v>
      </c>
      <c r="N3357" s="11" t="s">
        <v>8269</v>
      </c>
      <c r="O3357" s="14">
        <f t="shared" si="209"/>
        <v>126</v>
      </c>
      <c r="P3357" s="11">
        <f t="shared" ref="P3357:P3420" si="212">IFERROR(ROUND(E3357/L3357,2),0)</f>
        <v>147.33000000000001</v>
      </c>
      <c r="Q3357" s="16" t="s">
        <v>8315</v>
      </c>
      <c r="R3357" s="11" t="s">
        <v>8316</v>
      </c>
      <c r="S3357" s="21">
        <f t="shared" si="210"/>
        <v>42489.619525462964</v>
      </c>
      <c r="T3357" s="21">
        <f t="shared" si="211"/>
        <v>42500.470138888893</v>
      </c>
    </row>
    <row r="3358" spans="1:20" ht="49" hidden="1" x14ac:dyDescent="0.25">
      <c r="A3358">
        <v>3356</v>
      </c>
      <c r="B3358" s="9" t="s">
        <v>3355</v>
      </c>
      <c r="C3358" s="3" t="s">
        <v>7466</v>
      </c>
      <c r="D3358" s="12">
        <v>1500</v>
      </c>
      <c r="E3358" s="13">
        <v>1521</v>
      </c>
      <c r="F3358" s="11" t="s">
        <v>8218</v>
      </c>
      <c r="G3358" s="11" t="s">
        <v>8224</v>
      </c>
      <c r="H3358" s="11" t="s">
        <v>8246</v>
      </c>
      <c r="I3358" s="11">
        <v>1468611272</v>
      </c>
      <c r="J3358" s="11">
        <v>1466019272</v>
      </c>
      <c r="K3358" s="11" t="b">
        <v>0</v>
      </c>
      <c r="L3358" s="11">
        <v>27</v>
      </c>
      <c r="M3358" s="11" t="b">
        <v>1</v>
      </c>
      <c r="N3358" s="11" t="s">
        <v>8269</v>
      </c>
      <c r="O3358" s="14">
        <f t="shared" si="209"/>
        <v>101</v>
      </c>
      <c r="P3358" s="11">
        <f t="shared" si="212"/>
        <v>56.33</v>
      </c>
      <c r="Q3358" s="16" t="s">
        <v>8315</v>
      </c>
      <c r="R3358" s="11" t="s">
        <v>8316</v>
      </c>
      <c r="S3358" s="21">
        <f t="shared" si="210"/>
        <v>42536.815648148149</v>
      </c>
      <c r="T3358" s="21">
        <f t="shared" si="211"/>
        <v>42566.815648148149</v>
      </c>
    </row>
    <row r="3359" spans="1:20" ht="49" hidden="1" x14ac:dyDescent="0.25">
      <c r="A3359">
        <v>3357</v>
      </c>
      <c r="B3359" s="9" t="s">
        <v>3356</v>
      </c>
      <c r="C3359" s="3" t="s">
        <v>7467</v>
      </c>
      <c r="D3359" s="12">
        <v>2000</v>
      </c>
      <c r="E3359" s="13">
        <v>2020</v>
      </c>
      <c r="F3359" s="11" t="s">
        <v>8218</v>
      </c>
      <c r="G3359" s="11" t="s">
        <v>8224</v>
      </c>
      <c r="H3359" s="11" t="s">
        <v>8246</v>
      </c>
      <c r="I3359" s="11">
        <v>1406887310</v>
      </c>
      <c r="J3359" s="11">
        <v>1404295310</v>
      </c>
      <c r="K3359" s="11" t="b">
        <v>0</v>
      </c>
      <c r="L3359" s="11">
        <v>21</v>
      </c>
      <c r="M3359" s="11" t="b">
        <v>1</v>
      </c>
      <c r="N3359" s="11" t="s">
        <v>8269</v>
      </c>
      <c r="O3359" s="14">
        <f t="shared" si="209"/>
        <v>101</v>
      </c>
      <c r="P3359" s="11">
        <f t="shared" si="212"/>
        <v>96.19</v>
      </c>
      <c r="Q3359" s="16" t="s">
        <v>8315</v>
      </c>
      <c r="R3359" s="11" t="s">
        <v>8316</v>
      </c>
      <c r="S3359" s="21">
        <f t="shared" si="210"/>
        <v>41822.417939814812</v>
      </c>
      <c r="T3359" s="21">
        <f t="shared" si="211"/>
        <v>41852.417939814812</v>
      </c>
    </row>
    <row r="3360" spans="1:20" ht="49" hidden="1" x14ac:dyDescent="0.25">
      <c r="A3360">
        <v>3358</v>
      </c>
      <c r="B3360" s="9" t="s">
        <v>3357</v>
      </c>
      <c r="C3360" s="3" t="s">
        <v>7468</v>
      </c>
      <c r="D3360" s="12">
        <v>10000</v>
      </c>
      <c r="E3360" s="13">
        <v>10299</v>
      </c>
      <c r="F3360" s="11" t="s">
        <v>8218</v>
      </c>
      <c r="G3360" s="11" t="s">
        <v>8223</v>
      </c>
      <c r="H3360" s="11" t="s">
        <v>8245</v>
      </c>
      <c r="I3360" s="11">
        <v>1416385679</v>
      </c>
      <c r="J3360" s="11">
        <v>1413790079</v>
      </c>
      <c r="K3360" s="11" t="b">
        <v>0</v>
      </c>
      <c r="L3360" s="11">
        <v>162</v>
      </c>
      <c r="M3360" s="11" t="b">
        <v>1</v>
      </c>
      <c r="N3360" s="11" t="s">
        <v>8269</v>
      </c>
      <c r="O3360" s="14">
        <f t="shared" si="209"/>
        <v>103</v>
      </c>
      <c r="P3360" s="11">
        <f t="shared" si="212"/>
        <v>63.57</v>
      </c>
      <c r="Q3360" s="16" t="s">
        <v>8315</v>
      </c>
      <c r="R3360" s="11" t="s">
        <v>8316</v>
      </c>
      <c r="S3360" s="21">
        <f t="shared" si="210"/>
        <v>41932.311099537037</v>
      </c>
      <c r="T3360" s="21">
        <f t="shared" si="211"/>
        <v>41962.352766203709</v>
      </c>
    </row>
    <row r="3361" spans="1:20" ht="33" hidden="1" x14ac:dyDescent="0.25">
      <c r="A3361">
        <v>3359</v>
      </c>
      <c r="B3361" s="9" t="s">
        <v>3358</v>
      </c>
      <c r="C3361" s="3" t="s">
        <v>7469</v>
      </c>
      <c r="D3361" s="12">
        <v>4000</v>
      </c>
      <c r="E3361" s="13">
        <v>4250</v>
      </c>
      <c r="F3361" s="11" t="s">
        <v>8218</v>
      </c>
      <c r="G3361" s="11" t="s">
        <v>8223</v>
      </c>
      <c r="H3361" s="11" t="s">
        <v>8245</v>
      </c>
      <c r="I3361" s="11">
        <v>1487985734</v>
      </c>
      <c r="J3361" s="11">
        <v>1484097734</v>
      </c>
      <c r="K3361" s="11" t="b">
        <v>0</v>
      </c>
      <c r="L3361" s="11">
        <v>23</v>
      </c>
      <c r="M3361" s="11" t="b">
        <v>1</v>
      </c>
      <c r="N3361" s="11" t="s">
        <v>8269</v>
      </c>
      <c r="O3361" s="14">
        <f t="shared" si="209"/>
        <v>106</v>
      </c>
      <c r="P3361" s="11">
        <f t="shared" si="212"/>
        <v>184.78</v>
      </c>
      <c r="Q3361" s="16" t="s">
        <v>8315</v>
      </c>
      <c r="R3361" s="11" t="s">
        <v>8316</v>
      </c>
      <c r="S3361" s="21">
        <f t="shared" si="210"/>
        <v>42746.057106481487</v>
      </c>
      <c r="T3361" s="21">
        <f t="shared" si="211"/>
        <v>42791.057106481487</v>
      </c>
    </row>
    <row r="3362" spans="1:20" ht="33" hidden="1" x14ac:dyDescent="0.25">
      <c r="A3362">
        <v>3360</v>
      </c>
      <c r="B3362" s="9" t="s">
        <v>3359</v>
      </c>
      <c r="C3362" s="3" t="s">
        <v>7470</v>
      </c>
      <c r="D3362" s="12">
        <v>9000</v>
      </c>
      <c r="E3362" s="13">
        <v>9124</v>
      </c>
      <c r="F3362" s="11" t="s">
        <v>8218</v>
      </c>
      <c r="G3362" s="11" t="s">
        <v>8243</v>
      </c>
      <c r="H3362" s="11" t="s">
        <v>8257</v>
      </c>
      <c r="I3362" s="11">
        <v>1481731140</v>
      </c>
      <c r="J3362" s="11">
        <v>1479866343</v>
      </c>
      <c r="K3362" s="11" t="b">
        <v>0</v>
      </c>
      <c r="L3362" s="11">
        <v>72</v>
      </c>
      <c r="M3362" s="11" t="b">
        <v>1</v>
      </c>
      <c r="N3362" s="11" t="s">
        <v>8269</v>
      </c>
      <c r="O3362" s="14">
        <f t="shared" si="209"/>
        <v>101</v>
      </c>
      <c r="P3362" s="11">
        <f t="shared" si="212"/>
        <v>126.72</v>
      </c>
      <c r="Q3362" s="16" t="s">
        <v>8315</v>
      </c>
      <c r="R3362" s="11" t="s">
        <v>8316</v>
      </c>
      <c r="S3362" s="21">
        <f t="shared" si="210"/>
        <v>42697.082673611112</v>
      </c>
      <c r="T3362" s="21">
        <f t="shared" si="211"/>
        <v>42718.665972222225</v>
      </c>
    </row>
    <row r="3363" spans="1:20" ht="49" hidden="1" x14ac:dyDescent="0.25">
      <c r="A3363">
        <v>3361</v>
      </c>
      <c r="B3363" s="9" t="s">
        <v>3360</v>
      </c>
      <c r="C3363" s="3" t="s">
        <v>7471</v>
      </c>
      <c r="D3363" s="12">
        <v>5000</v>
      </c>
      <c r="E3363" s="13">
        <v>5673</v>
      </c>
      <c r="F3363" s="11" t="s">
        <v>8218</v>
      </c>
      <c r="G3363" s="11" t="s">
        <v>8223</v>
      </c>
      <c r="H3363" s="11" t="s">
        <v>8245</v>
      </c>
      <c r="I3363" s="11">
        <v>1409587140</v>
      </c>
      <c r="J3363" s="11">
        <v>1408062990</v>
      </c>
      <c r="K3363" s="11" t="b">
        <v>0</v>
      </c>
      <c r="L3363" s="11">
        <v>68</v>
      </c>
      <c r="M3363" s="11" t="b">
        <v>1</v>
      </c>
      <c r="N3363" s="11" t="s">
        <v>8269</v>
      </c>
      <c r="O3363" s="14">
        <f t="shared" si="209"/>
        <v>113</v>
      </c>
      <c r="P3363" s="11">
        <f t="shared" si="212"/>
        <v>83.43</v>
      </c>
      <c r="Q3363" s="16" t="s">
        <v>8315</v>
      </c>
      <c r="R3363" s="11" t="s">
        <v>8316</v>
      </c>
      <c r="S3363" s="21">
        <f t="shared" si="210"/>
        <v>41866.025347222225</v>
      </c>
      <c r="T3363" s="21">
        <f t="shared" si="211"/>
        <v>41883.665972222225</v>
      </c>
    </row>
    <row r="3364" spans="1:20" ht="49" hidden="1" x14ac:dyDescent="0.25">
      <c r="A3364">
        <v>3362</v>
      </c>
      <c r="B3364" s="9" t="s">
        <v>3361</v>
      </c>
      <c r="C3364" s="3" t="s">
        <v>7472</v>
      </c>
      <c r="D3364" s="12">
        <v>500</v>
      </c>
      <c r="E3364" s="13">
        <v>1090</v>
      </c>
      <c r="F3364" s="11" t="s">
        <v>8218</v>
      </c>
      <c r="G3364" s="11" t="s">
        <v>8223</v>
      </c>
      <c r="H3364" s="11" t="s">
        <v>8245</v>
      </c>
      <c r="I3364" s="11">
        <v>1425704100</v>
      </c>
      <c r="J3364" s="11">
        <v>1424484717</v>
      </c>
      <c r="K3364" s="11" t="b">
        <v>0</v>
      </c>
      <c r="L3364" s="11">
        <v>20</v>
      </c>
      <c r="M3364" s="11" t="b">
        <v>1</v>
      </c>
      <c r="N3364" s="11" t="s">
        <v>8269</v>
      </c>
      <c r="O3364" s="14">
        <f t="shared" si="209"/>
        <v>218</v>
      </c>
      <c r="P3364" s="11">
        <f t="shared" si="212"/>
        <v>54.5</v>
      </c>
      <c r="Q3364" s="16" t="s">
        <v>8315</v>
      </c>
      <c r="R3364" s="11" t="s">
        <v>8316</v>
      </c>
      <c r="S3364" s="21">
        <f t="shared" si="210"/>
        <v>42056.091631944444</v>
      </c>
      <c r="T3364" s="21">
        <f t="shared" si="211"/>
        <v>42070.204861111109</v>
      </c>
    </row>
    <row r="3365" spans="1:20" ht="49" hidden="1" x14ac:dyDescent="0.25">
      <c r="A3365">
        <v>3363</v>
      </c>
      <c r="B3365" s="9" t="s">
        <v>3362</v>
      </c>
      <c r="C3365" s="3" t="s">
        <v>7473</v>
      </c>
      <c r="D3365" s="12">
        <v>7750</v>
      </c>
      <c r="E3365" s="13">
        <v>7860</v>
      </c>
      <c r="F3365" s="11" t="s">
        <v>8218</v>
      </c>
      <c r="G3365" s="11" t="s">
        <v>8223</v>
      </c>
      <c r="H3365" s="11" t="s">
        <v>8245</v>
      </c>
      <c r="I3365" s="11">
        <v>1408464000</v>
      </c>
      <c r="J3365" s="11">
        <v>1406831445</v>
      </c>
      <c r="K3365" s="11" t="b">
        <v>0</v>
      </c>
      <c r="L3365" s="11">
        <v>26</v>
      </c>
      <c r="M3365" s="11" t="b">
        <v>1</v>
      </c>
      <c r="N3365" s="11" t="s">
        <v>8269</v>
      </c>
      <c r="O3365" s="14">
        <f t="shared" si="209"/>
        <v>101</v>
      </c>
      <c r="P3365" s="11">
        <f t="shared" si="212"/>
        <v>302.31</v>
      </c>
      <c r="Q3365" s="16" t="s">
        <v>8315</v>
      </c>
      <c r="R3365" s="11" t="s">
        <v>8316</v>
      </c>
      <c r="S3365" s="21">
        <f t="shared" si="210"/>
        <v>41851.771354166667</v>
      </c>
      <c r="T3365" s="21">
        <f t="shared" si="211"/>
        <v>41870.666666666664</v>
      </c>
    </row>
    <row r="3366" spans="1:20" ht="49" hidden="1" x14ac:dyDescent="0.25">
      <c r="A3366">
        <v>3364</v>
      </c>
      <c r="B3366" s="9" t="s">
        <v>3363</v>
      </c>
      <c r="C3366" s="3" t="s">
        <v>7474</v>
      </c>
      <c r="D3366" s="12">
        <v>3000</v>
      </c>
      <c r="E3366" s="13">
        <v>3178</v>
      </c>
      <c r="F3366" s="11" t="s">
        <v>8218</v>
      </c>
      <c r="G3366" s="11" t="s">
        <v>8224</v>
      </c>
      <c r="H3366" s="11" t="s">
        <v>8246</v>
      </c>
      <c r="I3366" s="11">
        <v>1458075600</v>
      </c>
      <c r="J3366" s="11">
        <v>1456183649</v>
      </c>
      <c r="K3366" s="11" t="b">
        <v>0</v>
      </c>
      <c r="L3366" s="11">
        <v>72</v>
      </c>
      <c r="M3366" s="11" t="b">
        <v>1</v>
      </c>
      <c r="N3366" s="11" t="s">
        <v>8269</v>
      </c>
      <c r="O3366" s="14">
        <f t="shared" si="209"/>
        <v>106</v>
      </c>
      <c r="P3366" s="11">
        <f t="shared" si="212"/>
        <v>44.14</v>
      </c>
      <c r="Q3366" s="16" t="s">
        <v>8315</v>
      </c>
      <c r="R3366" s="11" t="s">
        <v>8316</v>
      </c>
      <c r="S3366" s="21">
        <f t="shared" si="210"/>
        <v>42422.977418981478</v>
      </c>
      <c r="T3366" s="21">
        <f t="shared" si="211"/>
        <v>42444.875</v>
      </c>
    </row>
    <row r="3367" spans="1:20" ht="49" hidden="1" x14ac:dyDescent="0.25">
      <c r="A3367">
        <v>3365</v>
      </c>
      <c r="B3367" s="9" t="s">
        <v>3364</v>
      </c>
      <c r="C3367" s="3" t="s">
        <v>7475</v>
      </c>
      <c r="D3367" s="12">
        <v>2500</v>
      </c>
      <c r="E3367" s="13">
        <v>2600</v>
      </c>
      <c r="F3367" s="11" t="s">
        <v>8218</v>
      </c>
      <c r="G3367" s="11" t="s">
        <v>8223</v>
      </c>
      <c r="H3367" s="11" t="s">
        <v>8245</v>
      </c>
      <c r="I3367" s="11">
        <v>1449973592</v>
      </c>
      <c r="J3367" s="11">
        <v>1447381592</v>
      </c>
      <c r="K3367" s="11" t="b">
        <v>0</v>
      </c>
      <c r="L3367" s="11">
        <v>3</v>
      </c>
      <c r="M3367" s="11" t="b">
        <v>1</v>
      </c>
      <c r="N3367" s="11" t="s">
        <v>8269</v>
      </c>
      <c r="O3367" s="14">
        <f t="shared" si="209"/>
        <v>104</v>
      </c>
      <c r="P3367" s="11">
        <f t="shared" si="212"/>
        <v>866.67</v>
      </c>
      <c r="Q3367" s="16" t="s">
        <v>8315</v>
      </c>
      <c r="R3367" s="11" t="s">
        <v>8316</v>
      </c>
      <c r="S3367" s="21">
        <f t="shared" si="210"/>
        <v>42321.101759259262</v>
      </c>
      <c r="T3367" s="21">
        <f t="shared" si="211"/>
        <v>42351.101759259262</v>
      </c>
    </row>
    <row r="3368" spans="1:20" ht="49" hidden="1" x14ac:dyDescent="0.25">
      <c r="A3368">
        <v>3366</v>
      </c>
      <c r="B3368" s="9" t="s">
        <v>3365</v>
      </c>
      <c r="C3368" s="3" t="s">
        <v>7476</v>
      </c>
      <c r="D3368" s="12">
        <v>500</v>
      </c>
      <c r="E3368" s="13">
        <v>1105</v>
      </c>
      <c r="F3368" s="11" t="s">
        <v>8218</v>
      </c>
      <c r="G3368" s="11" t="s">
        <v>8223</v>
      </c>
      <c r="H3368" s="11" t="s">
        <v>8245</v>
      </c>
      <c r="I3368" s="11">
        <v>1431481037</v>
      </c>
      <c r="J3368" s="11">
        <v>1428889037</v>
      </c>
      <c r="K3368" s="11" t="b">
        <v>0</v>
      </c>
      <c r="L3368" s="11">
        <v>18</v>
      </c>
      <c r="M3368" s="11" t="b">
        <v>1</v>
      </c>
      <c r="N3368" s="11" t="s">
        <v>8269</v>
      </c>
      <c r="O3368" s="14">
        <f t="shared" si="209"/>
        <v>221</v>
      </c>
      <c r="P3368" s="11">
        <f t="shared" si="212"/>
        <v>61.39</v>
      </c>
      <c r="Q3368" s="16" t="s">
        <v>8315</v>
      </c>
      <c r="R3368" s="11" t="s">
        <v>8316</v>
      </c>
      <c r="S3368" s="21">
        <f t="shared" si="210"/>
        <v>42107.067557870367</v>
      </c>
      <c r="T3368" s="21">
        <f t="shared" si="211"/>
        <v>42137.067557870367</v>
      </c>
    </row>
    <row r="3369" spans="1:20" ht="49" hidden="1" x14ac:dyDescent="0.25">
      <c r="A3369">
        <v>3367</v>
      </c>
      <c r="B3369" s="9" t="s">
        <v>3366</v>
      </c>
      <c r="C3369" s="3" t="s">
        <v>7477</v>
      </c>
      <c r="D3369" s="12">
        <v>750</v>
      </c>
      <c r="E3369" s="13">
        <v>890</v>
      </c>
      <c r="F3369" s="11" t="s">
        <v>8218</v>
      </c>
      <c r="G3369" s="11" t="s">
        <v>8224</v>
      </c>
      <c r="H3369" s="11" t="s">
        <v>8246</v>
      </c>
      <c r="I3369" s="11">
        <v>1438467894</v>
      </c>
      <c r="J3369" s="11">
        <v>1436307894</v>
      </c>
      <c r="K3369" s="11" t="b">
        <v>0</v>
      </c>
      <c r="L3369" s="11">
        <v>30</v>
      </c>
      <c r="M3369" s="11" t="b">
        <v>1</v>
      </c>
      <c r="N3369" s="11" t="s">
        <v>8269</v>
      </c>
      <c r="O3369" s="14">
        <f t="shared" si="209"/>
        <v>119</v>
      </c>
      <c r="P3369" s="11">
        <f t="shared" si="212"/>
        <v>29.67</v>
      </c>
      <c r="Q3369" s="16" t="s">
        <v>8315</v>
      </c>
      <c r="R3369" s="11" t="s">
        <v>8316</v>
      </c>
      <c r="S3369" s="21">
        <f t="shared" si="210"/>
        <v>42192.933958333335</v>
      </c>
      <c r="T3369" s="21">
        <f t="shared" si="211"/>
        <v>42217.933958333335</v>
      </c>
    </row>
    <row r="3370" spans="1:20" ht="49" hidden="1" x14ac:dyDescent="0.25">
      <c r="A3370">
        <v>3368</v>
      </c>
      <c r="B3370" s="9" t="s">
        <v>3367</v>
      </c>
      <c r="C3370" s="3" t="s">
        <v>7478</v>
      </c>
      <c r="D3370" s="12">
        <v>1000</v>
      </c>
      <c r="E3370" s="13">
        <v>1046</v>
      </c>
      <c r="F3370" s="11" t="s">
        <v>8218</v>
      </c>
      <c r="G3370" s="11" t="s">
        <v>8223</v>
      </c>
      <c r="H3370" s="11" t="s">
        <v>8245</v>
      </c>
      <c r="I3370" s="11">
        <v>1420088400</v>
      </c>
      <c r="J3370" s="11">
        <v>1416977259</v>
      </c>
      <c r="K3370" s="11" t="b">
        <v>0</v>
      </c>
      <c r="L3370" s="11">
        <v>23</v>
      </c>
      <c r="M3370" s="11" t="b">
        <v>1</v>
      </c>
      <c r="N3370" s="11" t="s">
        <v>8269</v>
      </c>
      <c r="O3370" s="14">
        <f t="shared" si="209"/>
        <v>105</v>
      </c>
      <c r="P3370" s="11">
        <f t="shared" si="212"/>
        <v>45.48</v>
      </c>
      <c r="Q3370" s="16" t="s">
        <v>8315</v>
      </c>
      <c r="R3370" s="11" t="s">
        <v>8316</v>
      </c>
      <c r="S3370" s="21">
        <f t="shared" si="210"/>
        <v>41969.199756944443</v>
      </c>
      <c r="T3370" s="21">
        <f t="shared" si="211"/>
        <v>42005.208333333328</v>
      </c>
    </row>
    <row r="3371" spans="1:20" ht="49" hidden="1" x14ac:dyDescent="0.25">
      <c r="A3371">
        <v>3369</v>
      </c>
      <c r="B3371" s="9" t="s">
        <v>3368</v>
      </c>
      <c r="C3371" s="3" t="s">
        <v>7479</v>
      </c>
      <c r="D3371" s="12">
        <v>5000</v>
      </c>
      <c r="E3371" s="13">
        <v>5195</v>
      </c>
      <c r="F3371" s="11" t="s">
        <v>8218</v>
      </c>
      <c r="G3371" s="11" t="s">
        <v>8240</v>
      </c>
      <c r="H3371" s="11" t="s">
        <v>8248</v>
      </c>
      <c r="I3371" s="11">
        <v>1484441980</v>
      </c>
      <c r="J3371" s="11">
        <v>1479257980</v>
      </c>
      <c r="K3371" s="11" t="b">
        <v>0</v>
      </c>
      <c r="L3371" s="11">
        <v>54</v>
      </c>
      <c r="M3371" s="11" t="b">
        <v>1</v>
      </c>
      <c r="N3371" s="11" t="s">
        <v>8269</v>
      </c>
      <c r="O3371" s="14">
        <f t="shared" si="209"/>
        <v>104</v>
      </c>
      <c r="P3371" s="11">
        <f t="shared" si="212"/>
        <v>96.2</v>
      </c>
      <c r="Q3371" s="16" t="s">
        <v>8315</v>
      </c>
      <c r="R3371" s="11" t="s">
        <v>8316</v>
      </c>
      <c r="S3371" s="21">
        <f t="shared" si="210"/>
        <v>42690.041435185187</v>
      </c>
      <c r="T3371" s="21">
        <f t="shared" si="211"/>
        <v>42750.041435185187</v>
      </c>
    </row>
    <row r="3372" spans="1:20" ht="33" hidden="1" x14ac:dyDescent="0.25">
      <c r="A3372">
        <v>3370</v>
      </c>
      <c r="B3372" s="9" t="s">
        <v>3369</v>
      </c>
      <c r="C3372" s="3" t="s">
        <v>7480</v>
      </c>
      <c r="D3372" s="12">
        <v>1500</v>
      </c>
      <c r="E3372" s="13">
        <v>1766</v>
      </c>
      <c r="F3372" s="11" t="s">
        <v>8218</v>
      </c>
      <c r="G3372" s="11" t="s">
        <v>8223</v>
      </c>
      <c r="H3372" s="11" t="s">
        <v>8245</v>
      </c>
      <c r="I3372" s="11">
        <v>1481961600</v>
      </c>
      <c r="J3372" s="11">
        <v>1479283285</v>
      </c>
      <c r="K3372" s="11" t="b">
        <v>0</v>
      </c>
      <c r="L3372" s="11">
        <v>26</v>
      </c>
      <c r="M3372" s="11" t="b">
        <v>1</v>
      </c>
      <c r="N3372" s="11" t="s">
        <v>8269</v>
      </c>
      <c r="O3372" s="14">
        <f t="shared" si="209"/>
        <v>118</v>
      </c>
      <c r="P3372" s="11">
        <f t="shared" si="212"/>
        <v>67.92</v>
      </c>
      <c r="Q3372" s="16" t="s">
        <v>8315</v>
      </c>
      <c r="R3372" s="11" t="s">
        <v>8316</v>
      </c>
      <c r="S3372" s="21">
        <f t="shared" si="210"/>
        <v>42690.334317129629</v>
      </c>
      <c r="T3372" s="21">
        <f t="shared" si="211"/>
        <v>42721.333333333328</v>
      </c>
    </row>
    <row r="3373" spans="1:20" ht="33" hidden="1" x14ac:dyDescent="0.25">
      <c r="A3373">
        <v>3371</v>
      </c>
      <c r="B3373" s="9" t="s">
        <v>3370</v>
      </c>
      <c r="C3373" s="3" t="s">
        <v>7481</v>
      </c>
      <c r="D3373" s="12">
        <v>200</v>
      </c>
      <c r="E3373" s="13">
        <v>277</v>
      </c>
      <c r="F3373" s="11" t="s">
        <v>8218</v>
      </c>
      <c r="G3373" s="11" t="s">
        <v>8223</v>
      </c>
      <c r="H3373" s="11" t="s">
        <v>8245</v>
      </c>
      <c r="I3373" s="11">
        <v>1449089965</v>
      </c>
      <c r="J3373" s="11">
        <v>1446670765</v>
      </c>
      <c r="K3373" s="11" t="b">
        <v>0</v>
      </c>
      <c r="L3373" s="11">
        <v>9</v>
      </c>
      <c r="M3373" s="11" t="b">
        <v>1</v>
      </c>
      <c r="N3373" s="11" t="s">
        <v>8269</v>
      </c>
      <c r="O3373" s="14">
        <f t="shared" si="209"/>
        <v>139</v>
      </c>
      <c r="P3373" s="11">
        <f t="shared" si="212"/>
        <v>30.78</v>
      </c>
      <c r="Q3373" s="16" t="s">
        <v>8315</v>
      </c>
      <c r="R3373" s="11" t="s">
        <v>8316</v>
      </c>
      <c r="S3373" s="21">
        <f t="shared" si="210"/>
        <v>42312.874594907407</v>
      </c>
      <c r="T3373" s="21">
        <f t="shared" si="211"/>
        <v>42340.874594907407</v>
      </c>
    </row>
    <row r="3374" spans="1:20" ht="49" hidden="1" x14ac:dyDescent="0.25">
      <c r="A3374">
        <v>3372</v>
      </c>
      <c r="B3374" s="9" t="s">
        <v>3371</v>
      </c>
      <c r="C3374" s="3" t="s">
        <v>7482</v>
      </c>
      <c r="D3374" s="12">
        <v>1000</v>
      </c>
      <c r="E3374" s="13">
        <v>1035</v>
      </c>
      <c r="F3374" s="11" t="s">
        <v>8218</v>
      </c>
      <c r="G3374" s="11" t="s">
        <v>8223</v>
      </c>
      <c r="H3374" s="11" t="s">
        <v>8245</v>
      </c>
      <c r="I3374" s="11">
        <v>1408942740</v>
      </c>
      <c r="J3374" s="11">
        <v>1407157756</v>
      </c>
      <c r="K3374" s="11" t="b">
        <v>0</v>
      </c>
      <c r="L3374" s="11">
        <v>27</v>
      </c>
      <c r="M3374" s="11" t="b">
        <v>1</v>
      </c>
      <c r="N3374" s="11" t="s">
        <v>8269</v>
      </c>
      <c r="O3374" s="14">
        <f t="shared" si="209"/>
        <v>104</v>
      </c>
      <c r="P3374" s="11">
        <f t="shared" si="212"/>
        <v>38.33</v>
      </c>
      <c r="Q3374" s="16" t="s">
        <v>8315</v>
      </c>
      <c r="R3374" s="11" t="s">
        <v>8316</v>
      </c>
      <c r="S3374" s="21">
        <f t="shared" si="210"/>
        <v>41855.548101851848</v>
      </c>
      <c r="T3374" s="21">
        <f t="shared" si="211"/>
        <v>41876.207638888889</v>
      </c>
    </row>
    <row r="3375" spans="1:20" ht="49" hidden="1" x14ac:dyDescent="0.25">
      <c r="A3375">
        <v>3373</v>
      </c>
      <c r="B3375" s="9" t="s">
        <v>3372</v>
      </c>
      <c r="C3375" s="3" t="s">
        <v>7483</v>
      </c>
      <c r="D3375" s="12">
        <v>2000</v>
      </c>
      <c r="E3375" s="13">
        <v>2005</v>
      </c>
      <c r="F3375" s="11" t="s">
        <v>8218</v>
      </c>
      <c r="G3375" s="11" t="s">
        <v>8224</v>
      </c>
      <c r="H3375" s="11" t="s">
        <v>8246</v>
      </c>
      <c r="I3375" s="11">
        <v>1437235200</v>
      </c>
      <c r="J3375" s="11">
        <v>1435177840</v>
      </c>
      <c r="K3375" s="11" t="b">
        <v>0</v>
      </c>
      <c r="L3375" s="11">
        <v>30</v>
      </c>
      <c r="M3375" s="11" t="b">
        <v>1</v>
      </c>
      <c r="N3375" s="11" t="s">
        <v>8269</v>
      </c>
      <c r="O3375" s="14">
        <f t="shared" si="209"/>
        <v>100</v>
      </c>
      <c r="P3375" s="11">
        <f t="shared" si="212"/>
        <v>66.83</v>
      </c>
      <c r="Q3375" s="16" t="s">
        <v>8315</v>
      </c>
      <c r="R3375" s="11" t="s">
        <v>8316</v>
      </c>
      <c r="S3375" s="21">
        <f t="shared" si="210"/>
        <v>42179.854629629626</v>
      </c>
      <c r="T3375" s="21">
        <f t="shared" si="211"/>
        <v>42203.666666666672</v>
      </c>
    </row>
    <row r="3376" spans="1:20" ht="49" hidden="1" x14ac:dyDescent="0.25">
      <c r="A3376">
        <v>3374</v>
      </c>
      <c r="B3376" s="9" t="s">
        <v>3373</v>
      </c>
      <c r="C3376" s="3" t="s">
        <v>7484</v>
      </c>
      <c r="D3376" s="12">
        <v>3500</v>
      </c>
      <c r="E3376" s="13">
        <v>3730</v>
      </c>
      <c r="F3376" s="11" t="s">
        <v>8218</v>
      </c>
      <c r="G3376" s="11" t="s">
        <v>8228</v>
      </c>
      <c r="H3376" s="11" t="s">
        <v>8250</v>
      </c>
      <c r="I3376" s="11">
        <v>1446053616</v>
      </c>
      <c r="J3376" s="11">
        <v>1443461616</v>
      </c>
      <c r="K3376" s="11" t="b">
        <v>0</v>
      </c>
      <c r="L3376" s="11">
        <v>52</v>
      </c>
      <c r="M3376" s="11" t="b">
        <v>1</v>
      </c>
      <c r="N3376" s="11" t="s">
        <v>8269</v>
      </c>
      <c r="O3376" s="14">
        <f t="shared" si="209"/>
        <v>107</v>
      </c>
      <c r="P3376" s="11">
        <f t="shared" si="212"/>
        <v>71.73</v>
      </c>
      <c r="Q3376" s="16" t="s">
        <v>8315</v>
      </c>
      <c r="R3376" s="11" t="s">
        <v>8316</v>
      </c>
      <c r="S3376" s="21">
        <f t="shared" si="210"/>
        <v>42275.731666666667</v>
      </c>
      <c r="T3376" s="21">
        <f t="shared" si="211"/>
        <v>42305.731666666667</v>
      </c>
    </row>
    <row r="3377" spans="1:20" ht="49" hidden="1" x14ac:dyDescent="0.25">
      <c r="A3377">
        <v>3375</v>
      </c>
      <c r="B3377" s="9" t="s">
        <v>3374</v>
      </c>
      <c r="C3377" s="3" t="s">
        <v>7485</v>
      </c>
      <c r="D3377" s="12">
        <v>3000</v>
      </c>
      <c r="E3377" s="13">
        <v>3000</v>
      </c>
      <c r="F3377" s="11" t="s">
        <v>8218</v>
      </c>
      <c r="G3377" s="11" t="s">
        <v>8224</v>
      </c>
      <c r="H3377" s="11" t="s">
        <v>8246</v>
      </c>
      <c r="I3377" s="11">
        <v>1400423973</v>
      </c>
      <c r="J3377" s="11">
        <v>1399387173</v>
      </c>
      <c r="K3377" s="11" t="b">
        <v>0</v>
      </c>
      <c r="L3377" s="11">
        <v>17</v>
      </c>
      <c r="M3377" s="11" t="b">
        <v>1</v>
      </c>
      <c r="N3377" s="11" t="s">
        <v>8269</v>
      </c>
      <c r="O3377" s="14">
        <f t="shared" si="209"/>
        <v>100</v>
      </c>
      <c r="P3377" s="11">
        <f t="shared" si="212"/>
        <v>176.47</v>
      </c>
      <c r="Q3377" s="16" t="s">
        <v>8315</v>
      </c>
      <c r="R3377" s="11" t="s">
        <v>8316</v>
      </c>
      <c r="S3377" s="21">
        <f t="shared" si="210"/>
        <v>41765.610798611109</v>
      </c>
      <c r="T3377" s="21">
        <f t="shared" si="211"/>
        <v>41777.610798611109</v>
      </c>
    </row>
    <row r="3378" spans="1:20" ht="49" hidden="1" x14ac:dyDescent="0.25">
      <c r="A3378">
        <v>3376</v>
      </c>
      <c r="B3378" s="9" t="s">
        <v>3375</v>
      </c>
      <c r="C3378" s="3" t="s">
        <v>7486</v>
      </c>
      <c r="D3378" s="12">
        <v>8000</v>
      </c>
      <c r="E3378" s="13">
        <v>8001</v>
      </c>
      <c r="F3378" s="11" t="s">
        <v>8218</v>
      </c>
      <c r="G3378" s="11" t="s">
        <v>8223</v>
      </c>
      <c r="H3378" s="11" t="s">
        <v>8245</v>
      </c>
      <c r="I3378" s="11">
        <v>1429976994</v>
      </c>
      <c r="J3378" s="11">
        <v>1424796594</v>
      </c>
      <c r="K3378" s="11" t="b">
        <v>0</v>
      </c>
      <c r="L3378" s="11">
        <v>19</v>
      </c>
      <c r="M3378" s="11" t="b">
        <v>1</v>
      </c>
      <c r="N3378" s="11" t="s">
        <v>8269</v>
      </c>
      <c r="O3378" s="14">
        <f t="shared" si="209"/>
        <v>100</v>
      </c>
      <c r="P3378" s="11">
        <f t="shared" si="212"/>
        <v>421.11</v>
      </c>
      <c r="Q3378" s="16" t="s">
        <v>8315</v>
      </c>
      <c r="R3378" s="11" t="s">
        <v>8316</v>
      </c>
      <c r="S3378" s="21">
        <f t="shared" si="210"/>
        <v>42059.701319444444</v>
      </c>
      <c r="T3378" s="21">
        <f t="shared" si="211"/>
        <v>42119.659652777773</v>
      </c>
    </row>
    <row r="3379" spans="1:20" ht="49" hidden="1" x14ac:dyDescent="0.25">
      <c r="A3379">
        <v>3377</v>
      </c>
      <c r="B3379" s="9" t="s">
        <v>3376</v>
      </c>
      <c r="C3379" s="3" t="s">
        <v>7487</v>
      </c>
      <c r="D3379" s="12">
        <v>8000</v>
      </c>
      <c r="E3379" s="13">
        <v>8084</v>
      </c>
      <c r="F3379" s="11" t="s">
        <v>8218</v>
      </c>
      <c r="G3379" s="11" t="s">
        <v>8224</v>
      </c>
      <c r="H3379" s="11" t="s">
        <v>8246</v>
      </c>
      <c r="I3379" s="11">
        <v>1426870560</v>
      </c>
      <c r="J3379" s="11">
        <v>1424280899</v>
      </c>
      <c r="K3379" s="11" t="b">
        <v>0</v>
      </c>
      <c r="L3379" s="11">
        <v>77</v>
      </c>
      <c r="M3379" s="11" t="b">
        <v>1</v>
      </c>
      <c r="N3379" s="11" t="s">
        <v>8269</v>
      </c>
      <c r="O3379" s="14">
        <f t="shared" si="209"/>
        <v>101</v>
      </c>
      <c r="P3379" s="11">
        <f t="shared" si="212"/>
        <v>104.99</v>
      </c>
      <c r="Q3379" s="16" t="s">
        <v>8315</v>
      </c>
      <c r="R3379" s="11" t="s">
        <v>8316</v>
      </c>
      <c r="S3379" s="21">
        <f t="shared" si="210"/>
        <v>42053.732627314821</v>
      </c>
      <c r="T3379" s="21">
        <f t="shared" si="211"/>
        <v>42083.705555555556</v>
      </c>
    </row>
    <row r="3380" spans="1:20" ht="49" hidden="1" x14ac:dyDescent="0.25">
      <c r="A3380">
        <v>3378</v>
      </c>
      <c r="B3380" s="9" t="s">
        <v>3377</v>
      </c>
      <c r="C3380" s="3" t="s">
        <v>7488</v>
      </c>
      <c r="D3380" s="12">
        <v>550</v>
      </c>
      <c r="E3380" s="13">
        <v>592</v>
      </c>
      <c r="F3380" s="11" t="s">
        <v>8218</v>
      </c>
      <c r="G3380" s="11" t="s">
        <v>8224</v>
      </c>
      <c r="H3380" s="11" t="s">
        <v>8246</v>
      </c>
      <c r="I3380" s="11">
        <v>1409490480</v>
      </c>
      <c r="J3380" s="11">
        <v>1407400306</v>
      </c>
      <c r="K3380" s="11" t="b">
        <v>0</v>
      </c>
      <c r="L3380" s="11">
        <v>21</v>
      </c>
      <c r="M3380" s="11" t="b">
        <v>1</v>
      </c>
      <c r="N3380" s="11" t="s">
        <v>8269</v>
      </c>
      <c r="O3380" s="14">
        <f t="shared" si="209"/>
        <v>108</v>
      </c>
      <c r="P3380" s="11">
        <f t="shared" si="212"/>
        <v>28.19</v>
      </c>
      <c r="Q3380" s="16" t="s">
        <v>8315</v>
      </c>
      <c r="R3380" s="11" t="s">
        <v>8316</v>
      </c>
      <c r="S3380" s="21">
        <f t="shared" si="210"/>
        <v>41858.355393518519</v>
      </c>
      <c r="T3380" s="21">
        <f t="shared" si="211"/>
        <v>41882.547222222223</v>
      </c>
    </row>
    <row r="3381" spans="1:20" ht="49" hidden="1" x14ac:dyDescent="0.25">
      <c r="A3381">
        <v>3379</v>
      </c>
      <c r="B3381" s="9" t="s">
        <v>3378</v>
      </c>
      <c r="C3381" s="3" t="s">
        <v>7489</v>
      </c>
      <c r="D3381" s="12">
        <v>2000</v>
      </c>
      <c r="E3381" s="13">
        <v>2073</v>
      </c>
      <c r="F3381" s="11" t="s">
        <v>8218</v>
      </c>
      <c r="G3381" s="11" t="s">
        <v>8224</v>
      </c>
      <c r="H3381" s="11" t="s">
        <v>8246</v>
      </c>
      <c r="I3381" s="11">
        <v>1440630000</v>
      </c>
      <c r="J3381" s="11">
        <v>1439122800</v>
      </c>
      <c r="K3381" s="11" t="b">
        <v>0</v>
      </c>
      <c r="L3381" s="11">
        <v>38</v>
      </c>
      <c r="M3381" s="11" t="b">
        <v>1</v>
      </c>
      <c r="N3381" s="11" t="s">
        <v>8269</v>
      </c>
      <c r="O3381" s="14">
        <f t="shared" si="209"/>
        <v>104</v>
      </c>
      <c r="P3381" s="11">
        <f t="shared" si="212"/>
        <v>54.55</v>
      </c>
      <c r="Q3381" s="16" t="s">
        <v>8315</v>
      </c>
      <c r="R3381" s="11" t="s">
        <v>8316</v>
      </c>
      <c r="S3381" s="21">
        <f t="shared" si="210"/>
        <v>42225.513888888891</v>
      </c>
      <c r="T3381" s="21">
        <f t="shared" si="211"/>
        <v>42242.958333333328</v>
      </c>
    </row>
    <row r="3382" spans="1:20" ht="49" hidden="1" x14ac:dyDescent="0.25">
      <c r="A3382">
        <v>3380</v>
      </c>
      <c r="B3382" s="9" t="s">
        <v>3379</v>
      </c>
      <c r="C3382" s="3" t="s">
        <v>7490</v>
      </c>
      <c r="D3382" s="12">
        <v>3000</v>
      </c>
      <c r="E3382" s="13">
        <v>3133</v>
      </c>
      <c r="F3382" s="11" t="s">
        <v>8218</v>
      </c>
      <c r="G3382" s="11" t="s">
        <v>8223</v>
      </c>
      <c r="H3382" s="11" t="s">
        <v>8245</v>
      </c>
      <c r="I3382" s="11">
        <v>1417305178</v>
      </c>
      <c r="J3382" s="11">
        <v>1414277578</v>
      </c>
      <c r="K3382" s="11" t="b">
        <v>0</v>
      </c>
      <c r="L3382" s="11">
        <v>28</v>
      </c>
      <c r="M3382" s="11" t="b">
        <v>1</v>
      </c>
      <c r="N3382" s="11" t="s">
        <v>8269</v>
      </c>
      <c r="O3382" s="14">
        <f t="shared" si="209"/>
        <v>104</v>
      </c>
      <c r="P3382" s="11">
        <f t="shared" si="212"/>
        <v>111.89</v>
      </c>
      <c r="Q3382" s="16" t="s">
        <v>8315</v>
      </c>
      <c r="R3382" s="11" t="s">
        <v>8316</v>
      </c>
      <c r="S3382" s="21">
        <f t="shared" si="210"/>
        <v>41937.95344907407</v>
      </c>
      <c r="T3382" s="21">
        <f t="shared" si="211"/>
        <v>41972.995115740734</v>
      </c>
    </row>
    <row r="3383" spans="1:20" ht="49" hidden="1" x14ac:dyDescent="0.25">
      <c r="A3383">
        <v>3381</v>
      </c>
      <c r="B3383" s="9" t="s">
        <v>3380</v>
      </c>
      <c r="C3383" s="3" t="s">
        <v>7491</v>
      </c>
      <c r="D3383" s="12">
        <v>4000</v>
      </c>
      <c r="E3383" s="13">
        <v>4090</v>
      </c>
      <c r="F3383" s="11" t="s">
        <v>8218</v>
      </c>
      <c r="G3383" s="11" t="s">
        <v>8223</v>
      </c>
      <c r="H3383" s="11" t="s">
        <v>8245</v>
      </c>
      <c r="I3383" s="11">
        <v>1426044383</v>
      </c>
      <c r="J3383" s="11">
        <v>1423455983</v>
      </c>
      <c r="K3383" s="11" t="b">
        <v>0</v>
      </c>
      <c r="L3383" s="11">
        <v>48</v>
      </c>
      <c r="M3383" s="11" t="b">
        <v>1</v>
      </c>
      <c r="N3383" s="11" t="s">
        <v>8269</v>
      </c>
      <c r="O3383" s="14">
        <f t="shared" si="209"/>
        <v>102</v>
      </c>
      <c r="P3383" s="11">
        <f t="shared" si="212"/>
        <v>85.21</v>
      </c>
      <c r="Q3383" s="16" t="s">
        <v>8315</v>
      </c>
      <c r="R3383" s="11" t="s">
        <v>8316</v>
      </c>
      <c r="S3383" s="21">
        <f t="shared" si="210"/>
        <v>42044.184988425928</v>
      </c>
      <c r="T3383" s="21">
        <f t="shared" si="211"/>
        <v>42074.143321759257</v>
      </c>
    </row>
    <row r="3384" spans="1:20" ht="49" hidden="1" x14ac:dyDescent="0.25">
      <c r="A3384">
        <v>3382</v>
      </c>
      <c r="B3384" s="9" t="s">
        <v>3381</v>
      </c>
      <c r="C3384" s="3" t="s">
        <v>7492</v>
      </c>
      <c r="D3384" s="12">
        <v>3500</v>
      </c>
      <c r="E3384" s="13">
        <v>3526</v>
      </c>
      <c r="F3384" s="11" t="s">
        <v>8218</v>
      </c>
      <c r="G3384" s="11" t="s">
        <v>8224</v>
      </c>
      <c r="H3384" s="11" t="s">
        <v>8246</v>
      </c>
      <c r="I3384" s="11">
        <v>1470092340</v>
      </c>
      <c r="J3384" s="11">
        <v>1467973256</v>
      </c>
      <c r="K3384" s="11" t="b">
        <v>0</v>
      </c>
      <c r="L3384" s="11">
        <v>46</v>
      </c>
      <c r="M3384" s="11" t="b">
        <v>1</v>
      </c>
      <c r="N3384" s="11" t="s">
        <v>8269</v>
      </c>
      <c r="O3384" s="14">
        <f t="shared" si="209"/>
        <v>101</v>
      </c>
      <c r="P3384" s="11">
        <f t="shared" si="212"/>
        <v>76.650000000000006</v>
      </c>
      <c r="Q3384" s="16" t="s">
        <v>8315</v>
      </c>
      <c r="R3384" s="11" t="s">
        <v>8316</v>
      </c>
      <c r="S3384" s="21">
        <f t="shared" si="210"/>
        <v>42559.431203703702</v>
      </c>
      <c r="T3384" s="21">
        <f t="shared" si="211"/>
        <v>42583.957638888889</v>
      </c>
    </row>
    <row r="3385" spans="1:20" ht="49" hidden="1" x14ac:dyDescent="0.25">
      <c r="A3385">
        <v>3383</v>
      </c>
      <c r="B3385" s="9" t="s">
        <v>3382</v>
      </c>
      <c r="C3385" s="3" t="s">
        <v>7493</v>
      </c>
      <c r="D3385" s="12">
        <v>1750</v>
      </c>
      <c r="E3385" s="13">
        <v>1955</v>
      </c>
      <c r="F3385" s="11" t="s">
        <v>8218</v>
      </c>
      <c r="G3385" s="11" t="s">
        <v>8223</v>
      </c>
      <c r="H3385" s="11" t="s">
        <v>8245</v>
      </c>
      <c r="I3385" s="11">
        <v>1466707620</v>
      </c>
      <c r="J3385" s="11">
        <v>1464979620</v>
      </c>
      <c r="K3385" s="11" t="b">
        <v>0</v>
      </c>
      <c r="L3385" s="11">
        <v>30</v>
      </c>
      <c r="M3385" s="11" t="b">
        <v>1</v>
      </c>
      <c r="N3385" s="11" t="s">
        <v>8269</v>
      </c>
      <c r="O3385" s="14">
        <f t="shared" si="209"/>
        <v>112</v>
      </c>
      <c r="P3385" s="11">
        <f t="shared" si="212"/>
        <v>65.17</v>
      </c>
      <c r="Q3385" s="16" t="s">
        <v>8315</v>
      </c>
      <c r="R3385" s="11" t="s">
        <v>8316</v>
      </c>
      <c r="S3385" s="21">
        <f t="shared" si="210"/>
        <v>42524.782638888893</v>
      </c>
      <c r="T3385" s="21">
        <f t="shared" si="211"/>
        <v>42544.782638888893</v>
      </c>
    </row>
    <row r="3386" spans="1:20" ht="49" hidden="1" x14ac:dyDescent="0.25">
      <c r="A3386">
        <v>3384</v>
      </c>
      <c r="B3386" s="9" t="s">
        <v>3383</v>
      </c>
      <c r="C3386" s="3" t="s">
        <v>7494</v>
      </c>
      <c r="D3386" s="12">
        <v>6000</v>
      </c>
      <c r="E3386" s="13">
        <v>6000.66</v>
      </c>
      <c r="F3386" s="11" t="s">
        <v>8218</v>
      </c>
      <c r="G3386" s="11" t="s">
        <v>8223</v>
      </c>
      <c r="H3386" s="11" t="s">
        <v>8245</v>
      </c>
      <c r="I3386" s="11">
        <v>1448074800</v>
      </c>
      <c r="J3386" s="11">
        <v>1444874768</v>
      </c>
      <c r="K3386" s="11" t="b">
        <v>0</v>
      </c>
      <c r="L3386" s="11">
        <v>64</v>
      </c>
      <c r="M3386" s="11" t="b">
        <v>1</v>
      </c>
      <c r="N3386" s="11" t="s">
        <v>8269</v>
      </c>
      <c r="O3386" s="14">
        <f t="shared" si="209"/>
        <v>100</v>
      </c>
      <c r="P3386" s="11">
        <f t="shared" si="212"/>
        <v>93.76</v>
      </c>
      <c r="Q3386" s="16" t="s">
        <v>8315</v>
      </c>
      <c r="R3386" s="11" t="s">
        <v>8316</v>
      </c>
      <c r="S3386" s="21">
        <f t="shared" si="210"/>
        <v>42292.087592592594</v>
      </c>
      <c r="T3386" s="21">
        <f t="shared" si="211"/>
        <v>42329.125</v>
      </c>
    </row>
    <row r="3387" spans="1:20" ht="49" hidden="1" x14ac:dyDescent="0.25">
      <c r="A3387">
        <v>3385</v>
      </c>
      <c r="B3387" s="9" t="s">
        <v>3384</v>
      </c>
      <c r="C3387" s="3" t="s">
        <v>7495</v>
      </c>
      <c r="D3387" s="12">
        <v>2000</v>
      </c>
      <c r="E3387" s="13">
        <v>2000</v>
      </c>
      <c r="F3387" s="11" t="s">
        <v>8218</v>
      </c>
      <c r="G3387" s="11" t="s">
        <v>8223</v>
      </c>
      <c r="H3387" s="11" t="s">
        <v>8245</v>
      </c>
      <c r="I3387" s="11">
        <v>1418244552</v>
      </c>
      <c r="J3387" s="11">
        <v>1415652552</v>
      </c>
      <c r="K3387" s="11" t="b">
        <v>0</v>
      </c>
      <c r="L3387" s="11">
        <v>15</v>
      </c>
      <c r="M3387" s="11" t="b">
        <v>1</v>
      </c>
      <c r="N3387" s="11" t="s">
        <v>8269</v>
      </c>
      <c r="O3387" s="14">
        <f t="shared" si="209"/>
        <v>100</v>
      </c>
      <c r="P3387" s="11">
        <f t="shared" si="212"/>
        <v>133.33000000000001</v>
      </c>
      <c r="Q3387" s="16" t="s">
        <v>8315</v>
      </c>
      <c r="R3387" s="11" t="s">
        <v>8316</v>
      </c>
      <c r="S3387" s="21">
        <f t="shared" si="210"/>
        <v>41953.8675</v>
      </c>
      <c r="T3387" s="21">
        <f t="shared" si="211"/>
        <v>41983.8675</v>
      </c>
    </row>
    <row r="3388" spans="1:20" ht="49" hidden="1" x14ac:dyDescent="0.25">
      <c r="A3388">
        <v>3386</v>
      </c>
      <c r="B3388" s="9" t="s">
        <v>3385</v>
      </c>
      <c r="C3388" s="3" t="s">
        <v>7496</v>
      </c>
      <c r="D3388" s="12">
        <v>2000</v>
      </c>
      <c r="E3388" s="13">
        <v>2100</v>
      </c>
      <c r="F3388" s="11" t="s">
        <v>8218</v>
      </c>
      <c r="G3388" s="11" t="s">
        <v>8223</v>
      </c>
      <c r="H3388" s="11" t="s">
        <v>8245</v>
      </c>
      <c r="I3388" s="11">
        <v>1417620506</v>
      </c>
      <c r="J3388" s="11">
        <v>1415028506</v>
      </c>
      <c r="K3388" s="11" t="b">
        <v>0</v>
      </c>
      <c r="L3388" s="11">
        <v>41</v>
      </c>
      <c r="M3388" s="11" t="b">
        <v>1</v>
      </c>
      <c r="N3388" s="11" t="s">
        <v>8269</v>
      </c>
      <c r="O3388" s="14">
        <f t="shared" si="209"/>
        <v>105</v>
      </c>
      <c r="P3388" s="11">
        <f t="shared" si="212"/>
        <v>51.22</v>
      </c>
      <c r="Q3388" s="16" t="s">
        <v>8315</v>
      </c>
      <c r="R3388" s="11" t="s">
        <v>8316</v>
      </c>
      <c r="S3388" s="21">
        <f t="shared" si="210"/>
        <v>41946.644745370373</v>
      </c>
      <c r="T3388" s="21">
        <f t="shared" si="211"/>
        <v>41976.644745370373</v>
      </c>
    </row>
    <row r="3389" spans="1:20" ht="49" hidden="1" x14ac:dyDescent="0.25">
      <c r="A3389">
        <v>3387</v>
      </c>
      <c r="B3389" s="9" t="s">
        <v>3386</v>
      </c>
      <c r="C3389" s="3" t="s">
        <v>7497</v>
      </c>
      <c r="D3389" s="12">
        <v>3000</v>
      </c>
      <c r="E3389" s="13">
        <v>3506</v>
      </c>
      <c r="F3389" s="11" t="s">
        <v>8218</v>
      </c>
      <c r="G3389" s="11" t="s">
        <v>8223</v>
      </c>
      <c r="H3389" s="11" t="s">
        <v>8245</v>
      </c>
      <c r="I3389" s="11">
        <v>1418581088</v>
      </c>
      <c r="J3389" s="11">
        <v>1415125088</v>
      </c>
      <c r="K3389" s="11" t="b">
        <v>0</v>
      </c>
      <c r="L3389" s="11">
        <v>35</v>
      </c>
      <c r="M3389" s="11" t="b">
        <v>1</v>
      </c>
      <c r="N3389" s="11" t="s">
        <v>8269</v>
      </c>
      <c r="O3389" s="14">
        <f t="shared" si="209"/>
        <v>117</v>
      </c>
      <c r="P3389" s="11">
        <f t="shared" si="212"/>
        <v>100.17</v>
      </c>
      <c r="Q3389" s="16" t="s">
        <v>8315</v>
      </c>
      <c r="R3389" s="11" t="s">
        <v>8316</v>
      </c>
      <c r="S3389" s="21">
        <f t="shared" si="210"/>
        <v>41947.762592592589</v>
      </c>
      <c r="T3389" s="21">
        <f t="shared" si="211"/>
        <v>41987.762592592597</v>
      </c>
    </row>
    <row r="3390" spans="1:20" ht="49" hidden="1" x14ac:dyDescent="0.25">
      <c r="A3390">
        <v>3388</v>
      </c>
      <c r="B3390" s="9" t="s">
        <v>3387</v>
      </c>
      <c r="C3390" s="3" t="s">
        <v>7498</v>
      </c>
      <c r="D3390" s="12">
        <v>1500</v>
      </c>
      <c r="E3390" s="13">
        <v>1557</v>
      </c>
      <c r="F3390" s="11" t="s">
        <v>8218</v>
      </c>
      <c r="G3390" s="11" t="s">
        <v>8224</v>
      </c>
      <c r="H3390" s="11" t="s">
        <v>8246</v>
      </c>
      <c r="I3390" s="11">
        <v>1434625441</v>
      </c>
      <c r="J3390" s="11">
        <v>1432033441</v>
      </c>
      <c r="K3390" s="11" t="b">
        <v>0</v>
      </c>
      <c r="L3390" s="11">
        <v>45</v>
      </c>
      <c r="M3390" s="11" t="b">
        <v>1</v>
      </c>
      <c r="N3390" s="11" t="s">
        <v>8269</v>
      </c>
      <c r="O3390" s="14">
        <f t="shared" si="209"/>
        <v>104</v>
      </c>
      <c r="P3390" s="11">
        <f t="shared" si="212"/>
        <v>34.6</v>
      </c>
      <c r="Q3390" s="16" t="s">
        <v>8315</v>
      </c>
      <c r="R3390" s="11" t="s">
        <v>8316</v>
      </c>
      <c r="S3390" s="21">
        <f t="shared" si="210"/>
        <v>42143.461122685185</v>
      </c>
      <c r="T3390" s="21">
        <f t="shared" si="211"/>
        <v>42173.461122685185</v>
      </c>
    </row>
    <row r="3391" spans="1:20" ht="49" hidden="1" x14ac:dyDescent="0.25">
      <c r="A3391">
        <v>3389</v>
      </c>
      <c r="B3391" s="9" t="s">
        <v>3388</v>
      </c>
      <c r="C3391" s="3" t="s">
        <v>7499</v>
      </c>
      <c r="D3391" s="12">
        <v>10000</v>
      </c>
      <c r="E3391" s="13">
        <v>11450</v>
      </c>
      <c r="F3391" s="11" t="s">
        <v>8218</v>
      </c>
      <c r="G3391" s="11" t="s">
        <v>8223</v>
      </c>
      <c r="H3391" s="11" t="s">
        <v>8245</v>
      </c>
      <c r="I3391" s="11">
        <v>1464960682</v>
      </c>
      <c r="J3391" s="11">
        <v>1462368682</v>
      </c>
      <c r="K3391" s="11" t="b">
        <v>0</v>
      </c>
      <c r="L3391" s="11">
        <v>62</v>
      </c>
      <c r="M3391" s="11" t="b">
        <v>1</v>
      </c>
      <c r="N3391" s="11" t="s">
        <v>8269</v>
      </c>
      <c r="O3391" s="14">
        <f t="shared" si="209"/>
        <v>115</v>
      </c>
      <c r="P3391" s="11">
        <f t="shared" si="212"/>
        <v>184.68</v>
      </c>
      <c r="Q3391" s="16" t="s">
        <v>8315</v>
      </c>
      <c r="R3391" s="11" t="s">
        <v>8316</v>
      </c>
      <c r="S3391" s="21">
        <f t="shared" si="210"/>
        <v>42494.563449074078</v>
      </c>
      <c r="T3391" s="21">
        <f t="shared" si="211"/>
        <v>42524.563449074078</v>
      </c>
    </row>
    <row r="3392" spans="1:20" ht="49" hidden="1" x14ac:dyDescent="0.25">
      <c r="A3392">
        <v>3390</v>
      </c>
      <c r="B3392" s="9" t="s">
        <v>3389</v>
      </c>
      <c r="C3392" s="3" t="s">
        <v>7500</v>
      </c>
      <c r="D3392" s="12">
        <v>1500</v>
      </c>
      <c r="E3392" s="13">
        <v>1536</v>
      </c>
      <c r="F3392" s="11" t="s">
        <v>8218</v>
      </c>
      <c r="G3392" s="11" t="s">
        <v>8223</v>
      </c>
      <c r="H3392" s="11" t="s">
        <v>8245</v>
      </c>
      <c r="I3392" s="11">
        <v>1405017345</v>
      </c>
      <c r="J3392" s="11">
        <v>1403721345</v>
      </c>
      <c r="K3392" s="11" t="b">
        <v>0</v>
      </c>
      <c r="L3392" s="11">
        <v>22</v>
      </c>
      <c r="M3392" s="11" t="b">
        <v>1</v>
      </c>
      <c r="N3392" s="11" t="s">
        <v>8269</v>
      </c>
      <c r="O3392" s="14">
        <f t="shared" si="209"/>
        <v>102</v>
      </c>
      <c r="P3392" s="11">
        <f t="shared" si="212"/>
        <v>69.819999999999993</v>
      </c>
      <c r="Q3392" s="16" t="s">
        <v>8315</v>
      </c>
      <c r="R3392" s="11" t="s">
        <v>8316</v>
      </c>
      <c r="S3392" s="21">
        <f t="shared" si="210"/>
        <v>41815.774826388886</v>
      </c>
      <c r="T3392" s="21">
        <f t="shared" si="211"/>
        <v>41830.774826388886</v>
      </c>
    </row>
    <row r="3393" spans="1:20" ht="49" hidden="1" x14ac:dyDescent="0.25">
      <c r="A3393">
        <v>3391</v>
      </c>
      <c r="B3393" s="9" t="s">
        <v>3390</v>
      </c>
      <c r="C3393" s="3" t="s">
        <v>7501</v>
      </c>
      <c r="D3393" s="12">
        <v>500</v>
      </c>
      <c r="E3393" s="13">
        <v>1115</v>
      </c>
      <c r="F3393" s="11" t="s">
        <v>8218</v>
      </c>
      <c r="G3393" s="11" t="s">
        <v>8223</v>
      </c>
      <c r="H3393" s="11" t="s">
        <v>8245</v>
      </c>
      <c r="I3393" s="11">
        <v>1407536880</v>
      </c>
      <c r="J3393" s="11">
        <v>1404997548</v>
      </c>
      <c r="K3393" s="11" t="b">
        <v>0</v>
      </c>
      <c r="L3393" s="11">
        <v>18</v>
      </c>
      <c r="M3393" s="11" t="b">
        <v>1</v>
      </c>
      <c r="N3393" s="11" t="s">
        <v>8269</v>
      </c>
      <c r="O3393" s="14">
        <f t="shared" si="209"/>
        <v>223</v>
      </c>
      <c r="P3393" s="11">
        <f t="shared" si="212"/>
        <v>61.94</v>
      </c>
      <c r="Q3393" s="16" t="s">
        <v>8315</v>
      </c>
      <c r="R3393" s="11" t="s">
        <v>8316</v>
      </c>
      <c r="S3393" s="21">
        <f t="shared" si="210"/>
        <v>41830.545694444445</v>
      </c>
      <c r="T3393" s="21">
        <f t="shared" si="211"/>
        <v>41859.936111111114</v>
      </c>
    </row>
    <row r="3394" spans="1:20" ht="49" hidden="1" x14ac:dyDescent="0.25">
      <c r="A3394">
        <v>3392</v>
      </c>
      <c r="B3394" s="9" t="s">
        <v>3391</v>
      </c>
      <c r="C3394" s="3" t="s">
        <v>7502</v>
      </c>
      <c r="D3394" s="12">
        <v>500</v>
      </c>
      <c r="E3394" s="13">
        <v>500</v>
      </c>
      <c r="F3394" s="11" t="s">
        <v>8218</v>
      </c>
      <c r="G3394" s="11" t="s">
        <v>8224</v>
      </c>
      <c r="H3394" s="11" t="s">
        <v>8246</v>
      </c>
      <c r="I3394" s="11">
        <v>1462565855</v>
      </c>
      <c r="J3394" s="11">
        <v>1458245855</v>
      </c>
      <c r="K3394" s="11" t="b">
        <v>0</v>
      </c>
      <c r="L3394" s="11">
        <v>12</v>
      </c>
      <c r="M3394" s="11" t="b">
        <v>1</v>
      </c>
      <c r="N3394" s="11" t="s">
        <v>8269</v>
      </c>
      <c r="O3394" s="14">
        <f t="shared" ref="O3394:O3457" si="213">ROUND(E3394/D3394*100,0)</f>
        <v>100</v>
      </c>
      <c r="P3394" s="11">
        <f t="shared" si="212"/>
        <v>41.67</v>
      </c>
      <c r="Q3394" s="16" t="s">
        <v>8315</v>
      </c>
      <c r="R3394" s="11" t="s">
        <v>8316</v>
      </c>
      <c r="S3394" s="21">
        <f t="shared" si="210"/>
        <v>42446.845543981486</v>
      </c>
      <c r="T3394" s="21">
        <f t="shared" si="211"/>
        <v>42496.845543981486</v>
      </c>
    </row>
    <row r="3395" spans="1:20" ht="49" hidden="1" x14ac:dyDescent="0.25">
      <c r="A3395">
        <v>3393</v>
      </c>
      <c r="B3395" s="9" t="s">
        <v>3392</v>
      </c>
      <c r="C3395" s="3" t="s">
        <v>7503</v>
      </c>
      <c r="D3395" s="12">
        <v>1500</v>
      </c>
      <c r="E3395" s="13">
        <v>1587</v>
      </c>
      <c r="F3395" s="11" t="s">
        <v>8218</v>
      </c>
      <c r="G3395" s="11" t="s">
        <v>8223</v>
      </c>
      <c r="H3395" s="11" t="s">
        <v>8245</v>
      </c>
      <c r="I3395" s="11">
        <v>1415234760</v>
      </c>
      <c r="J3395" s="11">
        <v>1413065230</v>
      </c>
      <c r="K3395" s="11" t="b">
        <v>0</v>
      </c>
      <c r="L3395" s="11">
        <v>44</v>
      </c>
      <c r="M3395" s="11" t="b">
        <v>1</v>
      </c>
      <c r="N3395" s="11" t="s">
        <v>8269</v>
      </c>
      <c r="O3395" s="14">
        <f t="shared" si="213"/>
        <v>106</v>
      </c>
      <c r="P3395" s="11">
        <f t="shared" si="212"/>
        <v>36.07</v>
      </c>
      <c r="Q3395" s="16" t="s">
        <v>8315</v>
      </c>
      <c r="R3395" s="11" t="s">
        <v>8316</v>
      </c>
      <c r="S3395" s="21">
        <f t="shared" ref="S3395:S3458" si="214">(((J3395/60)/60)/24)+DATE(1970,1,1)</f>
        <v>41923.921643518523</v>
      </c>
      <c r="T3395" s="21">
        <f t="shared" ref="T3395:T3458" si="215">(((I3395/60)/60)/24)+DATE(1970,1,1)</f>
        <v>41949.031944444447</v>
      </c>
    </row>
    <row r="3396" spans="1:20" ht="49" hidden="1" x14ac:dyDescent="0.25">
      <c r="A3396">
        <v>3394</v>
      </c>
      <c r="B3396" s="9" t="s">
        <v>3393</v>
      </c>
      <c r="C3396" s="3" t="s">
        <v>7504</v>
      </c>
      <c r="D3396" s="12">
        <v>550</v>
      </c>
      <c r="E3396" s="13">
        <v>783</v>
      </c>
      <c r="F3396" s="11" t="s">
        <v>8218</v>
      </c>
      <c r="G3396" s="11" t="s">
        <v>8224</v>
      </c>
      <c r="H3396" s="11" t="s">
        <v>8246</v>
      </c>
      <c r="I3396" s="11">
        <v>1406470645</v>
      </c>
      <c r="J3396" s="11">
        <v>1403878645</v>
      </c>
      <c r="K3396" s="11" t="b">
        <v>0</v>
      </c>
      <c r="L3396" s="11">
        <v>27</v>
      </c>
      <c r="M3396" s="11" t="b">
        <v>1</v>
      </c>
      <c r="N3396" s="11" t="s">
        <v>8269</v>
      </c>
      <c r="O3396" s="14">
        <f t="shared" si="213"/>
        <v>142</v>
      </c>
      <c r="P3396" s="11">
        <f t="shared" si="212"/>
        <v>29</v>
      </c>
      <c r="Q3396" s="16" t="s">
        <v>8315</v>
      </c>
      <c r="R3396" s="11" t="s">
        <v>8316</v>
      </c>
      <c r="S3396" s="21">
        <f t="shared" si="214"/>
        <v>41817.59542824074</v>
      </c>
      <c r="T3396" s="21">
        <f t="shared" si="215"/>
        <v>41847.59542824074</v>
      </c>
    </row>
    <row r="3397" spans="1:20" ht="33" hidden="1" x14ac:dyDescent="0.25">
      <c r="A3397">
        <v>3395</v>
      </c>
      <c r="B3397" s="9" t="s">
        <v>3394</v>
      </c>
      <c r="C3397" s="3" t="s">
        <v>7505</v>
      </c>
      <c r="D3397" s="12">
        <v>500</v>
      </c>
      <c r="E3397" s="13">
        <v>920</v>
      </c>
      <c r="F3397" s="11" t="s">
        <v>8218</v>
      </c>
      <c r="G3397" s="11" t="s">
        <v>8224</v>
      </c>
      <c r="H3397" s="11" t="s">
        <v>8246</v>
      </c>
      <c r="I3397" s="11">
        <v>1433009400</v>
      </c>
      <c r="J3397" s="11">
        <v>1431795944</v>
      </c>
      <c r="K3397" s="11" t="b">
        <v>0</v>
      </c>
      <c r="L3397" s="11">
        <v>38</v>
      </c>
      <c r="M3397" s="11" t="b">
        <v>1</v>
      </c>
      <c r="N3397" s="11" t="s">
        <v>8269</v>
      </c>
      <c r="O3397" s="14">
        <f t="shared" si="213"/>
        <v>184</v>
      </c>
      <c r="P3397" s="11">
        <f t="shared" si="212"/>
        <v>24.21</v>
      </c>
      <c r="Q3397" s="16" t="s">
        <v>8315</v>
      </c>
      <c r="R3397" s="11" t="s">
        <v>8316</v>
      </c>
      <c r="S3397" s="21">
        <f t="shared" si="214"/>
        <v>42140.712314814817</v>
      </c>
      <c r="T3397" s="21">
        <f t="shared" si="215"/>
        <v>42154.756944444445</v>
      </c>
    </row>
    <row r="3398" spans="1:20" ht="49" hidden="1" x14ac:dyDescent="0.25">
      <c r="A3398">
        <v>3396</v>
      </c>
      <c r="B3398" s="9" t="s">
        <v>3395</v>
      </c>
      <c r="C3398" s="3" t="s">
        <v>7506</v>
      </c>
      <c r="D3398" s="12">
        <v>1500</v>
      </c>
      <c r="E3398" s="13">
        <v>1565</v>
      </c>
      <c r="F3398" s="11" t="s">
        <v>8218</v>
      </c>
      <c r="G3398" s="11" t="s">
        <v>8223</v>
      </c>
      <c r="H3398" s="11" t="s">
        <v>8245</v>
      </c>
      <c r="I3398" s="11">
        <v>1401595140</v>
      </c>
      <c r="J3398" s="11">
        <v>1399286589</v>
      </c>
      <c r="K3398" s="11" t="b">
        <v>0</v>
      </c>
      <c r="L3398" s="11">
        <v>28</v>
      </c>
      <c r="M3398" s="11" t="b">
        <v>1</v>
      </c>
      <c r="N3398" s="11" t="s">
        <v>8269</v>
      </c>
      <c r="O3398" s="14">
        <f t="shared" si="213"/>
        <v>104</v>
      </c>
      <c r="P3398" s="11">
        <f t="shared" si="212"/>
        <v>55.89</v>
      </c>
      <c r="Q3398" s="16" t="s">
        <v>8315</v>
      </c>
      <c r="R3398" s="11" t="s">
        <v>8316</v>
      </c>
      <c r="S3398" s="21">
        <f t="shared" si="214"/>
        <v>41764.44663194444</v>
      </c>
      <c r="T3398" s="21">
        <f t="shared" si="215"/>
        <v>41791.165972222225</v>
      </c>
    </row>
    <row r="3399" spans="1:20" ht="33" hidden="1" x14ac:dyDescent="0.25">
      <c r="A3399">
        <v>3397</v>
      </c>
      <c r="B3399" s="9" t="s">
        <v>3396</v>
      </c>
      <c r="C3399" s="3" t="s">
        <v>7507</v>
      </c>
      <c r="D3399" s="12">
        <v>250</v>
      </c>
      <c r="E3399" s="13">
        <v>280</v>
      </c>
      <c r="F3399" s="11" t="s">
        <v>8218</v>
      </c>
      <c r="G3399" s="11" t="s">
        <v>8224</v>
      </c>
      <c r="H3399" s="11" t="s">
        <v>8246</v>
      </c>
      <c r="I3399" s="11">
        <v>1455832800</v>
      </c>
      <c r="J3399" s="11">
        <v>1452338929</v>
      </c>
      <c r="K3399" s="11" t="b">
        <v>0</v>
      </c>
      <c r="L3399" s="11">
        <v>24</v>
      </c>
      <c r="M3399" s="11" t="b">
        <v>1</v>
      </c>
      <c r="N3399" s="11" t="s">
        <v>8269</v>
      </c>
      <c r="O3399" s="14">
        <f t="shared" si="213"/>
        <v>112</v>
      </c>
      <c r="P3399" s="11">
        <f t="shared" si="212"/>
        <v>11.67</v>
      </c>
      <c r="Q3399" s="16" t="s">
        <v>8315</v>
      </c>
      <c r="R3399" s="11" t="s">
        <v>8316</v>
      </c>
      <c r="S3399" s="21">
        <f t="shared" si="214"/>
        <v>42378.478344907402</v>
      </c>
      <c r="T3399" s="21">
        <f t="shared" si="215"/>
        <v>42418.916666666672</v>
      </c>
    </row>
    <row r="3400" spans="1:20" ht="49" hidden="1" x14ac:dyDescent="0.25">
      <c r="A3400">
        <v>3398</v>
      </c>
      <c r="B3400" s="9" t="s">
        <v>3397</v>
      </c>
      <c r="C3400" s="3" t="s">
        <v>7508</v>
      </c>
      <c r="D3400" s="12">
        <v>4000</v>
      </c>
      <c r="E3400" s="13">
        <v>4443</v>
      </c>
      <c r="F3400" s="11" t="s">
        <v>8218</v>
      </c>
      <c r="G3400" s="11" t="s">
        <v>8223</v>
      </c>
      <c r="H3400" s="11" t="s">
        <v>8245</v>
      </c>
      <c r="I3400" s="11">
        <v>1416589200</v>
      </c>
      <c r="J3400" s="11">
        <v>1414605776</v>
      </c>
      <c r="K3400" s="11" t="b">
        <v>0</v>
      </c>
      <c r="L3400" s="11">
        <v>65</v>
      </c>
      <c r="M3400" s="11" t="b">
        <v>1</v>
      </c>
      <c r="N3400" s="11" t="s">
        <v>8269</v>
      </c>
      <c r="O3400" s="14">
        <f t="shared" si="213"/>
        <v>111</v>
      </c>
      <c r="P3400" s="11">
        <f t="shared" si="212"/>
        <v>68.349999999999994</v>
      </c>
      <c r="Q3400" s="16" t="s">
        <v>8315</v>
      </c>
      <c r="R3400" s="11" t="s">
        <v>8316</v>
      </c>
      <c r="S3400" s="21">
        <f t="shared" si="214"/>
        <v>41941.75203703704</v>
      </c>
      <c r="T3400" s="21">
        <f t="shared" si="215"/>
        <v>41964.708333333328</v>
      </c>
    </row>
    <row r="3401" spans="1:20" ht="49" hidden="1" x14ac:dyDescent="0.25">
      <c r="A3401">
        <v>3399</v>
      </c>
      <c r="B3401" s="9" t="s">
        <v>3398</v>
      </c>
      <c r="C3401" s="3" t="s">
        <v>7509</v>
      </c>
      <c r="D3401" s="12">
        <v>1200</v>
      </c>
      <c r="E3401" s="13">
        <v>1245</v>
      </c>
      <c r="F3401" s="11" t="s">
        <v>8218</v>
      </c>
      <c r="G3401" s="11" t="s">
        <v>8224</v>
      </c>
      <c r="H3401" s="11" t="s">
        <v>8246</v>
      </c>
      <c r="I3401" s="11">
        <v>1424556325</v>
      </c>
      <c r="J3401" s="11">
        <v>1421964325</v>
      </c>
      <c r="K3401" s="11" t="b">
        <v>0</v>
      </c>
      <c r="L3401" s="11">
        <v>46</v>
      </c>
      <c r="M3401" s="11" t="b">
        <v>1</v>
      </c>
      <c r="N3401" s="11" t="s">
        <v>8269</v>
      </c>
      <c r="O3401" s="14">
        <f t="shared" si="213"/>
        <v>104</v>
      </c>
      <c r="P3401" s="11">
        <f t="shared" si="212"/>
        <v>27.07</v>
      </c>
      <c r="Q3401" s="16" t="s">
        <v>8315</v>
      </c>
      <c r="R3401" s="11" t="s">
        <v>8316</v>
      </c>
      <c r="S3401" s="21">
        <f t="shared" si="214"/>
        <v>42026.920428240745</v>
      </c>
      <c r="T3401" s="21">
        <f t="shared" si="215"/>
        <v>42056.920428240745</v>
      </c>
    </row>
    <row r="3402" spans="1:20" ht="49" hidden="1" x14ac:dyDescent="0.25">
      <c r="A3402">
        <v>3400</v>
      </c>
      <c r="B3402" s="9" t="s">
        <v>3399</v>
      </c>
      <c r="C3402" s="3" t="s">
        <v>7510</v>
      </c>
      <c r="D3402" s="12">
        <v>10000</v>
      </c>
      <c r="E3402" s="13">
        <v>10041</v>
      </c>
      <c r="F3402" s="11" t="s">
        <v>8218</v>
      </c>
      <c r="G3402" s="11" t="s">
        <v>8223</v>
      </c>
      <c r="H3402" s="11" t="s">
        <v>8245</v>
      </c>
      <c r="I3402" s="11">
        <v>1409266414</v>
      </c>
      <c r="J3402" s="11">
        <v>1405378414</v>
      </c>
      <c r="K3402" s="11" t="b">
        <v>0</v>
      </c>
      <c r="L3402" s="11">
        <v>85</v>
      </c>
      <c r="M3402" s="11" t="b">
        <v>1</v>
      </c>
      <c r="N3402" s="11" t="s">
        <v>8269</v>
      </c>
      <c r="O3402" s="14">
        <f t="shared" si="213"/>
        <v>100</v>
      </c>
      <c r="P3402" s="11">
        <f t="shared" si="212"/>
        <v>118.13</v>
      </c>
      <c r="Q3402" s="16" t="s">
        <v>8315</v>
      </c>
      <c r="R3402" s="11" t="s">
        <v>8316</v>
      </c>
      <c r="S3402" s="21">
        <f t="shared" si="214"/>
        <v>41834.953865740739</v>
      </c>
      <c r="T3402" s="21">
        <f t="shared" si="215"/>
        <v>41879.953865740739</v>
      </c>
    </row>
    <row r="3403" spans="1:20" ht="49" hidden="1" x14ac:dyDescent="0.25">
      <c r="A3403">
        <v>3401</v>
      </c>
      <c r="B3403" s="9" t="s">
        <v>3400</v>
      </c>
      <c r="C3403" s="3" t="s">
        <v>7511</v>
      </c>
      <c r="D3403" s="12">
        <v>2900</v>
      </c>
      <c r="E3403" s="13">
        <v>2954</v>
      </c>
      <c r="F3403" s="11" t="s">
        <v>8218</v>
      </c>
      <c r="G3403" s="11" t="s">
        <v>8224</v>
      </c>
      <c r="H3403" s="11" t="s">
        <v>8246</v>
      </c>
      <c r="I3403" s="11">
        <v>1438968146</v>
      </c>
      <c r="J3403" s="11">
        <v>1436376146</v>
      </c>
      <c r="K3403" s="11" t="b">
        <v>0</v>
      </c>
      <c r="L3403" s="11">
        <v>66</v>
      </c>
      <c r="M3403" s="11" t="b">
        <v>1</v>
      </c>
      <c r="N3403" s="11" t="s">
        <v>8269</v>
      </c>
      <c r="O3403" s="14">
        <f t="shared" si="213"/>
        <v>102</v>
      </c>
      <c r="P3403" s="11">
        <f t="shared" si="212"/>
        <v>44.76</v>
      </c>
      <c r="Q3403" s="16" t="s">
        <v>8315</v>
      </c>
      <c r="R3403" s="11" t="s">
        <v>8316</v>
      </c>
      <c r="S3403" s="21">
        <f t="shared" si="214"/>
        <v>42193.723912037036</v>
      </c>
      <c r="T3403" s="21">
        <f t="shared" si="215"/>
        <v>42223.723912037036</v>
      </c>
    </row>
    <row r="3404" spans="1:20" ht="49" hidden="1" x14ac:dyDescent="0.25">
      <c r="A3404">
        <v>3402</v>
      </c>
      <c r="B3404" s="9" t="s">
        <v>3401</v>
      </c>
      <c r="C3404" s="3" t="s">
        <v>7512</v>
      </c>
      <c r="D3404" s="12">
        <v>15000</v>
      </c>
      <c r="E3404" s="13">
        <v>16465</v>
      </c>
      <c r="F3404" s="11" t="s">
        <v>8218</v>
      </c>
      <c r="G3404" s="11" t="s">
        <v>8223</v>
      </c>
      <c r="H3404" s="11" t="s">
        <v>8245</v>
      </c>
      <c r="I3404" s="11">
        <v>1447295460</v>
      </c>
      <c r="J3404" s="11">
        <v>1444747843</v>
      </c>
      <c r="K3404" s="11" t="b">
        <v>0</v>
      </c>
      <c r="L3404" s="11">
        <v>165</v>
      </c>
      <c r="M3404" s="11" t="b">
        <v>1</v>
      </c>
      <c r="N3404" s="11" t="s">
        <v>8269</v>
      </c>
      <c r="O3404" s="14">
        <f t="shared" si="213"/>
        <v>110</v>
      </c>
      <c r="P3404" s="11">
        <f t="shared" si="212"/>
        <v>99.79</v>
      </c>
      <c r="Q3404" s="16" t="s">
        <v>8315</v>
      </c>
      <c r="R3404" s="11" t="s">
        <v>8316</v>
      </c>
      <c r="S3404" s="21">
        <f t="shared" si="214"/>
        <v>42290.61855324074</v>
      </c>
      <c r="T3404" s="21">
        <f t="shared" si="215"/>
        <v>42320.104861111111</v>
      </c>
    </row>
    <row r="3405" spans="1:20" ht="49" hidden="1" x14ac:dyDescent="0.25">
      <c r="A3405">
        <v>3403</v>
      </c>
      <c r="B3405" s="9" t="s">
        <v>3402</v>
      </c>
      <c r="C3405" s="3" t="s">
        <v>7513</v>
      </c>
      <c r="D3405" s="12">
        <v>2000</v>
      </c>
      <c r="E3405" s="13">
        <v>2000</v>
      </c>
      <c r="F3405" s="11" t="s">
        <v>8218</v>
      </c>
      <c r="G3405" s="11" t="s">
        <v>8224</v>
      </c>
      <c r="H3405" s="11" t="s">
        <v>8246</v>
      </c>
      <c r="I3405" s="11">
        <v>1435230324</v>
      </c>
      <c r="J3405" s="11">
        <v>1432638324</v>
      </c>
      <c r="K3405" s="11" t="b">
        <v>0</v>
      </c>
      <c r="L3405" s="11">
        <v>17</v>
      </c>
      <c r="M3405" s="11" t="b">
        <v>1</v>
      </c>
      <c r="N3405" s="11" t="s">
        <v>8269</v>
      </c>
      <c r="O3405" s="14">
        <f t="shared" si="213"/>
        <v>100</v>
      </c>
      <c r="P3405" s="11">
        <f t="shared" si="212"/>
        <v>117.65</v>
      </c>
      <c r="Q3405" s="16" t="s">
        <v>8315</v>
      </c>
      <c r="R3405" s="11" t="s">
        <v>8316</v>
      </c>
      <c r="S3405" s="21">
        <f t="shared" si="214"/>
        <v>42150.462083333332</v>
      </c>
      <c r="T3405" s="21">
        <f t="shared" si="215"/>
        <v>42180.462083333332</v>
      </c>
    </row>
    <row r="3406" spans="1:20" ht="49" hidden="1" x14ac:dyDescent="0.25">
      <c r="A3406">
        <v>3404</v>
      </c>
      <c r="B3406" s="9" t="s">
        <v>3403</v>
      </c>
      <c r="C3406" s="3" t="s">
        <v>7514</v>
      </c>
      <c r="D3406" s="12">
        <v>500</v>
      </c>
      <c r="E3406" s="13">
        <v>610</v>
      </c>
      <c r="F3406" s="11" t="s">
        <v>8218</v>
      </c>
      <c r="G3406" s="11" t="s">
        <v>8223</v>
      </c>
      <c r="H3406" s="11" t="s">
        <v>8245</v>
      </c>
      <c r="I3406" s="11">
        <v>1434542702</v>
      </c>
      <c r="J3406" s="11">
        <v>1432814702</v>
      </c>
      <c r="K3406" s="11" t="b">
        <v>0</v>
      </c>
      <c r="L3406" s="11">
        <v>3</v>
      </c>
      <c r="M3406" s="11" t="b">
        <v>1</v>
      </c>
      <c r="N3406" s="11" t="s">
        <v>8269</v>
      </c>
      <c r="O3406" s="14">
        <f t="shared" si="213"/>
        <v>122</v>
      </c>
      <c r="P3406" s="11">
        <f t="shared" si="212"/>
        <v>203.33</v>
      </c>
      <c r="Q3406" s="16" t="s">
        <v>8315</v>
      </c>
      <c r="R3406" s="11" t="s">
        <v>8316</v>
      </c>
      <c r="S3406" s="21">
        <f t="shared" si="214"/>
        <v>42152.503495370373</v>
      </c>
      <c r="T3406" s="21">
        <f t="shared" si="215"/>
        <v>42172.503495370373</v>
      </c>
    </row>
    <row r="3407" spans="1:20" ht="49" hidden="1" x14ac:dyDescent="0.25">
      <c r="A3407">
        <v>3405</v>
      </c>
      <c r="B3407" s="9" t="s">
        <v>3404</v>
      </c>
      <c r="C3407" s="3" t="s">
        <v>7515</v>
      </c>
      <c r="D3407" s="12">
        <v>350</v>
      </c>
      <c r="E3407" s="13">
        <v>481.5</v>
      </c>
      <c r="F3407" s="11" t="s">
        <v>8218</v>
      </c>
      <c r="G3407" s="11" t="s">
        <v>8224</v>
      </c>
      <c r="H3407" s="11" t="s">
        <v>8246</v>
      </c>
      <c r="I3407" s="11">
        <v>1456876740</v>
      </c>
      <c r="J3407" s="11">
        <v>1455063886</v>
      </c>
      <c r="K3407" s="11" t="b">
        <v>0</v>
      </c>
      <c r="L3407" s="11">
        <v>17</v>
      </c>
      <c r="M3407" s="11" t="b">
        <v>1</v>
      </c>
      <c r="N3407" s="11" t="s">
        <v>8269</v>
      </c>
      <c r="O3407" s="14">
        <f t="shared" si="213"/>
        <v>138</v>
      </c>
      <c r="P3407" s="11">
        <f t="shared" si="212"/>
        <v>28.32</v>
      </c>
      <c r="Q3407" s="16" t="s">
        <v>8315</v>
      </c>
      <c r="R3407" s="11" t="s">
        <v>8316</v>
      </c>
      <c r="S3407" s="21">
        <f t="shared" si="214"/>
        <v>42410.017199074078</v>
      </c>
      <c r="T3407" s="21">
        <f t="shared" si="215"/>
        <v>42430.999305555553</v>
      </c>
    </row>
    <row r="3408" spans="1:20" ht="33" hidden="1" x14ac:dyDescent="0.25">
      <c r="A3408">
        <v>3406</v>
      </c>
      <c r="B3408" s="9" t="s">
        <v>3405</v>
      </c>
      <c r="C3408" s="3" t="s">
        <v>7516</v>
      </c>
      <c r="D3408" s="12">
        <v>10000</v>
      </c>
      <c r="E3408" s="13">
        <v>10031</v>
      </c>
      <c r="F3408" s="11" t="s">
        <v>8218</v>
      </c>
      <c r="G3408" s="11" t="s">
        <v>8223</v>
      </c>
      <c r="H3408" s="11" t="s">
        <v>8245</v>
      </c>
      <c r="I3408" s="11">
        <v>1405511376</v>
      </c>
      <c r="J3408" s="11">
        <v>1401623376</v>
      </c>
      <c r="K3408" s="11" t="b">
        <v>0</v>
      </c>
      <c r="L3408" s="11">
        <v>91</v>
      </c>
      <c r="M3408" s="11" t="b">
        <v>1</v>
      </c>
      <c r="N3408" s="11" t="s">
        <v>8269</v>
      </c>
      <c r="O3408" s="14">
        <f t="shared" si="213"/>
        <v>100</v>
      </c>
      <c r="P3408" s="11">
        <f t="shared" si="212"/>
        <v>110.23</v>
      </c>
      <c r="Q3408" s="16" t="s">
        <v>8315</v>
      </c>
      <c r="R3408" s="11" t="s">
        <v>8316</v>
      </c>
      <c r="S3408" s="21">
        <f t="shared" si="214"/>
        <v>41791.492777777778</v>
      </c>
      <c r="T3408" s="21">
        <f t="shared" si="215"/>
        <v>41836.492777777778</v>
      </c>
    </row>
    <row r="3409" spans="1:20" ht="65" hidden="1" x14ac:dyDescent="0.25">
      <c r="A3409">
        <v>3407</v>
      </c>
      <c r="B3409" s="9" t="s">
        <v>3406</v>
      </c>
      <c r="C3409" s="3" t="s">
        <v>7517</v>
      </c>
      <c r="D3409" s="12">
        <v>2000</v>
      </c>
      <c r="E3409" s="13">
        <v>2142</v>
      </c>
      <c r="F3409" s="11" t="s">
        <v>8218</v>
      </c>
      <c r="G3409" s="11" t="s">
        <v>8224</v>
      </c>
      <c r="H3409" s="11" t="s">
        <v>8246</v>
      </c>
      <c r="I3409" s="11">
        <v>1404641289</v>
      </c>
      <c r="J3409" s="11">
        <v>1402049289</v>
      </c>
      <c r="K3409" s="11" t="b">
        <v>0</v>
      </c>
      <c r="L3409" s="11">
        <v>67</v>
      </c>
      <c r="M3409" s="11" t="b">
        <v>1</v>
      </c>
      <c r="N3409" s="11" t="s">
        <v>8269</v>
      </c>
      <c r="O3409" s="14">
        <f t="shared" si="213"/>
        <v>107</v>
      </c>
      <c r="P3409" s="11">
        <f t="shared" si="212"/>
        <v>31.97</v>
      </c>
      <c r="Q3409" s="16" t="s">
        <v>8315</v>
      </c>
      <c r="R3409" s="11" t="s">
        <v>8316</v>
      </c>
      <c r="S3409" s="21">
        <f t="shared" si="214"/>
        <v>41796.422326388885</v>
      </c>
      <c r="T3409" s="21">
        <f t="shared" si="215"/>
        <v>41826.422326388885</v>
      </c>
    </row>
    <row r="3410" spans="1:20" ht="49" hidden="1" x14ac:dyDescent="0.25">
      <c r="A3410">
        <v>3408</v>
      </c>
      <c r="B3410" s="9" t="s">
        <v>3407</v>
      </c>
      <c r="C3410" s="3" t="s">
        <v>7518</v>
      </c>
      <c r="D3410" s="12">
        <v>500</v>
      </c>
      <c r="E3410" s="13">
        <v>1055</v>
      </c>
      <c r="F3410" s="11" t="s">
        <v>8218</v>
      </c>
      <c r="G3410" s="11" t="s">
        <v>8223</v>
      </c>
      <c r="H3410" s="11" t="s">
        <v>8245</v>
      </c>
      <c r="I3410" s="11">
        <v>1405727304</v>
      </c>
      <c r="J3410" s="11">
        <v>1403135304</v>
      </c>
      <c r="K3410" s="11" t="b">
        <v>0</v>
      </c>
      <c r="L3410" s="11">
        <v>18</v>
      </c>
      <c r="M3410" s="11" t="b">
        <v>1</v>
      </c>
      <c r="N3410" s="11" t="s">
        <v>8269</v>
      </c>
      <c r="O3410" s="14">
        <f t="shared" si="213"/>
        <v>211</v>
      </c>
      <c r="P3410" s="11">
        <f t="shared" si="212"/>
        <v>58.61</v>
      </c>
      <c r="Q3410" s="16" t="s">
        <v>8315</v>
      </c>
      <c r="R3410" s="11" t="s">
        <v>8316</v>
      </c>
      <c r="S3410" s="21">
        <f t="shared" si="214"/>
        <v>41808.991944444446</v>
      </c>
      <c r="T3410" s="21">
        <f t="shared" si="215"/>
        <v>41838.991944444446</v>
      </c>
    </row>
    <row r="3411" spans="1:20" ht="49" hidden="1" x14ac:dyDescent="0.25">
      <c r="A3411">
        <v>3409</v>
      </c>
      <c r="B3411" s="9" t="s">
        <v>3408</v>
      </c>
      <c r="C3411" s="3" t="s">
        <v>7519</v>
      </c>
      <c r="D3411" s="12">
        <v>500</v>
      </c>
      <c r="E3411" s="13">
        <v>618</v>
      </c>
      <c r="F3411" s="11" t="s">
        <v>8218</v>
      </c>
      <c r="G3411" s="11" t="s">
        <v>8224</v>
      </c>
      <c r="H3411" s="11" t="s">
        <v>8246</v>
      </c>
      <c r="I3411" s="11">
        <v>1469998680</v>
      </c>
      <c r="J3411" s="11">
        <v>1466710358</v>
      </c>
      <c r="K3411" s="11" t="b">
        <v>0</v>
      </c>
      <c r="L3411" s="11">
        <v>21</v>
      </c>
      <c r="M3411" s="11" t="b">
        <v>1</v>
      </c>
      <c r="N3411" s="11" t="s">
        <v>8269</v>
      </c>
      <c r="O3411" s="14">
        <f t="shared" si="213"/>
        <v>124</v>
      </c>
      <c r="P3411" s="11">
        <f t="shared" si="212"/>
        <v>29.43</v>
      </c>
      <c r="Q3411" s="16" t="s">
        <v>8315</v>
      </c>
      <c r="R3411" s="11" t="s">
        <v>8316</v>
      </c>
      <c r="S3411" s="21">
        <f t="shared" si="214"/>
        <v>42544.814328703709</v>
      </c>
      <c r="T3411" s="21">
        <f t="shared" si="215"/>
        <v>42582.873611111107</v>
      </c>
    </row>
    <row r="3412" spans="1:20" ht="49" hidden="1" x14ac:dyDescent="0.25">
      <c r="A3412">
        <v>3410</v>
      </c>
      <c r="B3412" s="9" t="s">
        <v>3409</v>
      </c>
      <c r="C3412" s="3" t="s">
        <v>7520</v>
      </c>
      <c r="D3412" s="12">
        <v>3000</v>
      </c>
      <c r="E3412" s="13">
        <v>3255</v>
      </c>
      <c r="F3412" s="11" t="s">
        <v>8218</v>
      </c>
      <c r="G3412" s="11" t="s">
        <v>8223</v>
      </c>
      <c r="H3412" s="11" t="s">
        <v>8245</v>
      </c>
      <c r="I3412" s="11">
        <v>1465196400</v>
      </c>
      <c r="J3412" s="11">
        <v>1462841990</v>
      </c>
      <c r="K3412" s="11" t="b">
        <v>0</v>
      </c>
      <c r="L3412" s="11">
        <v>40</v>
      </c>
      <c r="M3412" s="11" t="b">
        <v>1</v>
      </c>
      <c r="N3412" s="11" t="s">
        <v>8269</v>
      </c>
      <c r="O3412" s="14">
        <f t="shared" si="213"/>
        <v>109</v>
      </c>
      <c r="P3412" s="11">
        <f t="shared" si="212"/>
        <v>81.38</v>
      </c>
      <c r="Q3412" s="16" t="s">
        <v>8315</v>
      </c>
      <c r="R3412" s="11" t="s">
        <v>8316</v>
      </c>
      <c r="S3412" s="21">
        <f t="shared" si="214"/>
        <v>42500.041550925926</v>
      </c>
      <c r="T3412" s="21">
        <f t="shared" si="215"/>
        <v>42527.291666666672</v>
      </c>
    </row>
    <row r="3413" spans="1:20" ht="49" hidden="1" x14ac:dyDescent="0.25">
      <c r="A3413">
        <v>3411</v>
      </c>
      <c r="B3413" s="9" t="s">
        <v>3410</v>
      </c>
      <c r="C3413" s="3" t="s">
        <v>7521</v>
      </c>
      <c r="D3413" s="12">
        <v>15000</v>
      </c>
      <c r="E3413" s="13">
        <v>15535</v>
      </c>
      <c r="F3413" s="11" t="s">
        <v>8218</v>
      </c>
      <c r="G3413" s="11" t="s">
        <v>8223</v>
      </c>
      <c r="H3413" s="11" t="s">
        <v>8245</v>
      </c>
      <c r="I3413" s="11">
        <v>1444264372</v>
      </c>
      <c r="J3413" s="11">
        <v>1442536372</v>
      </c>
      <c r="K3413" s="11" t="b">
        <v>0</v>
      </c>
      <c r="L3413" s="11">
        <v>78</v>
      </c>
      <c r="M3413" s="11" t="b">
        <v>1</v>
      </c>
      <c r="N3413" s="11" t="s">
        <v>8269</v>
      </c>
      <c r="O3413" s="14">
        <f t="shared" si="213"/>
        <v>104</v>
      </c>
      <c r="P3413" s="11">
        <f t="shared" si="212"/>
        <v>199.17</v>
      </c>
      <c r="Q3413" s="16" t="s">
        <v>8315</v>
      </c>
      <c r="R3413" s="11" t="s">
        <v>8316</v>
      </c>
      <c r="S3413" s="21">
        <f t="shared" si="214"/>
        <v>42265.022824074069</v>
      </c>
      <c r="T3413" s="21">
        <f t="shared" si="215"/>
        <v>42285.022824074069</v>
      </c>
    </row>
    <row r="3414" spans="1:20" ht="49" hidden="1" x14ac:dyDescent="0.25">
      <c r="A3414">
        <v>3412</v>
      </c>
      <c r="B3414" s="9" t="s">
        <v>3411</v>
      </c>
      <c r="C3414" s="3" t="s">
        <v>7522</v>
      </c>
      <c r="D3414" s="12">
        <v>3000</v>
      </c>
      <c r="E3414" s="13">
        <v>3000</v>
      </c>
      <c r="F3414" s="11" t="s">
        <v>8218</v>
      </c>
      <c r="G3414" s="11" t="s">
        <v>8224</v>
      </c>
      <c r="H3414" s="11" t="s">
        <v>8246</v>
      </c>
      <c r="I3414" s="11">
        <v>1411858862</v>
      </c>
      <c r="J3414" s="11">
        <v>1409266862</v>
      </c>
      <c r="K3414" s="11" t="b">
        <v>0</v>
      </c>
      <c r="L3414" s="11">
        <v>26</v>
      </c>
      <c r="M3414" s="11" t="b">
        <v>1</v>
      </c>
      <c r="N3414" s="11" t="s">
        <v>8269</v>
      </c>
      <c r="O3414" s="14">
        <f t="shared" si="213"/>
        <v>100</v>
      </c>
      <c r="P3414" s="11">
        <f t="shared" si="212"/>
        <v>115.38</v>
      </c>
      <c r="Q3414" s="16" t="s">
        <v>8315</v>
      </c>
      <c r="R3414" s="11" t="s">
        <v>8316</v>
      </c>
      <c r="S3414" s="21">
        <f t="shared" si="214"/>
        <v>41879.959050925929</v>
      </c>
      <c r="T3414" s="21">
        <f t="shared" si="215"/>
        <v>41909.959050925929</v>
      </c>
    </row>
    <row r="3415" spans="1:20" ht="49" hidden="1" x14ac:dyDescent="0.25">
      <c r="A3415">
        <v>3413</v>
      </c>
      <c r="B3415" s="9" t="s">
        <v>3412</v>
      </c>
      <c r="C3415" s="3" t="s">
        <v>7523</v>
      </c>
      <c r="D3415" s="12">
        <v>500</v>
      </c>
      <c r="E3415" s="13">
        <v>650</v>
      </c>
      <c r="F3415" s="11" t="s">
        <v>8218</v>
      </c>
      <c r="G3415" s="11" t="s">
        <v>8223</v>
      </c>
      <c r="H3415" s="11" t="s">
        <v>8245</v>
      </c>
      <c r="I3415" s="11">
        <v>1425099540</v>
      </c>
      <c r="J3415" s="11">
        <v>1424280938</v>
      </c>
      <c r="K3415" s="11" t="b">
        <v>0</v>
      </c>
      <c r="L3415" s="11">
        <v>14</v>
      </c>
      <c r="M3415" s="11" t="b">
        <v>1</v>
      </c>
      <c r="N3415" s="11" t="s">
        <v>8269</v>
      </c>
      <c r="O3415" s="14">
        <f t="shared" si="213"/>
        <v>130</v>
      </c>
      <c r="P3415" s="11">
        <f t="shared" si="212"/>
        <v>46.43</v>
      </c>
      <c r="Q3415" s="16" t="s">
        <v>8315</v>
      </c>
      <c r="R3415" s="11" t="s">
        <v>8316</v>
      </c>
      <c r="S3415" s="21">
        <f t="shared" si="214"/>
        <v>42053.733078703706</v>
      </c>
      <c r="T3415" s="21">
        <f t="shared" si="215"/>
        <v>42063.207638888889</v>
      </c>
    </row>
    <row r="3416" spans="1:20" ht="49" hidden="1" x14ac:dyDescent="0.25">
      <c r="A3416">
        <v>3414</v>
      </c>
      <c r="B3416" s="9" t="s">
        <v>3413</v>
      </c>
      <c r="C3416" s="3" t="s">
        <v>7524</v>
      </c>
      <c r="D3416" s="12">
        <v>3000</v>
      </c>
      <c r="E3416" s="13">
        <v>3105</v>
      </c>
      <c r="F3416" s="11" t="s">
        <v>8218</v>
      </c>
      <c r="G3416" s="11" t="s">
        <v>8223</v>
      </c>
      <c r="H3416" s="11" t="s">
        <v>8245</v>
      </c>
      <c r="I3416" s="11">
        <v>1480579140</v>
      </c>
      <c r="J3416" s="11">
        <v>1478030325</v>
      </c>
      <c r="K3416" s="11" t="b">
        <v>0</v>
      </c>
      <c r="L3416" s="11">
        <v>44</v>
      </c>
      <c r="M3416" s="11" t="b">
        <v>1</v>
      </c>
      <c r="N3416" s="11" t="s">
        <v>8269</v>
      </c>
      <c r="O3416" s="14">
        <f t="shared" si="213"/>
        <v>104</v>
      </c>
      <c r="P3416" s="11">
        <f t="shared" si="212"/>
        <v>70.569999999999993</v>
      </c>
      <c r="Q3416" s="16" t="s">
        <v>8315</v>
      </c>
      <c r="R3416" s="11" t="s">
        <v>8316</v>
      </c>
      <c r="S3416" s="21">
        <f t="shared" si="214"/>
        <v>42675.832465277781</v>
      </c>
      <c r="T3416" s="21">
        <f t="shared" si="215"/>
        <v>42705.332638888889</v>
      </c>
    </row>
    <row r="3417" spans="1:20" ht="33" hidden="1" x14ac:dyDescent="0.25">
      <c r="A3417">
        <v>3415</v>
      </c>
      <c r="B3417" s="9" t="s">
        <v>3414</v>
      </c>
      <c r="C3417" s="3" t="s">
        <v>7525</v>
      </c>
      <c r="D3417" s="12">
        <v>200</v>
      </c>
      <c r="E3417" s="13">
        <v>200</v>
      </c>
      <c r="F3417" s="11" t="s">
        <v>8218</v>
      </c>
      <c r="G3417" s="11" t="s">
        <v>8223</v>
      </c>
      <c r="H3417" s="11" t="s">
        <v>8245</v>
      </c>
      <c r="I3417" s="11">
        <v>1460935800</v>
      </c>
      <c r="J3417" s="11">
        <v>1459999656</v>
      </c>
      <c r="K3417" s="11" t="b">
        <v>0</v>
      </c>
      <c r="L3417" s="11">
        <v>9</v>
      </c>
      <c r="M3417" s="11" t="b">
        <v>1</v>
      </c>
      <c r="N3417" s="11" t="s">
        <v>8269</v>
      </c>
      <c r="O3417" s="14">
        <f t="shared" si="213"/>
        <v>100</v>
      </c>
      <c r="P3417" s="11">
        <f t="shared" si="212"/>
        <v>22.22</v>
      </c>
      <c r="Q3417" s="16" t="s">
        <v>8315</v>
      </c>
      <c r="R3417" s="11" t="s">
        <v>8316</v>
      </c>
      <c r="S3417" s="21">
        <f t="shared" si="214"/>
        <v>42467.144166666665</v>
      </c>
      <c r="T3417" s="21">
        <f t="shared" si="215"/>
        <v>42477.979166666672</v>
      </c>
    </row>
    <row r="3418" spans="1:20" ht="49" hidden="1" x14ac:dyDescent="0.25">
      <c r="A3418">
        <v>3416</v>
      </c>
      <c r="B3418" s="9" t="s">
        <v>3415</v>
      </c>
      <c r="C3418" s="3" t="s">
        <v>7526</v>
      </c>
      <c r="D3418" s="12">
        <v>4000</v>
      </c>
      <c r="E3418" s="13">
        <v>4784</v>
      </c>
      <c r="F3418" s="11" t="s">
        <v>8218</v>
      </c>
      <c r="G3418" s="11" t="s">
        <v>8224</v>
      </c>
      <c r="H3418" s="11" t="s">
        <v>8246</v>
      </c>
      <c r="I3418" s="11">
        <v>1429813800</v>
      </c>
      <c r="J3418" s="11">
        <v>1427363645</v>
      </c>
      <c r="K3418" s="11" t="b">
        <v>0</v>
      </c>
      <c r="L3418" s="11">
        <v>30</v>
      </c>
      <c r="M3418" s="11" t="b">
        <v>1</v>
      </c>
      <c r="N3418" s="11" t="s">
        <v>8269</v>
      </c>
      <c r="O3418" s="14">
        <f t="shared" si="213"/>
        <v>120</v>
      </c>
      <c r="P3418" s="11">
        <f t="shared" si="212"/>
        <v>159.47</v>
      </c>
      <c r="Q3418" s="16" t="s">
        <v>8315</v>
      </c>
      <c r="R3418" s="11" t="s">
        <v>8316</v>
      </c>
      <c r="S3418" s="21">
        <f t="shared" si="214"/>
        <v>42089.412557870368</v>
      </c>
      <c r="T3418" s="21">
        <f t="shared" si="215"/>
        <v>42117.770833333328</v>
      </c>
    </row>
    <row r="3419" spans="1:20" ht="49" hidden="1" x14ac:dyDescent="0.25">
      <c r="A3419">
        <v>3417</v>
      </c>
      <c r="B3419" s="9" t="s">
        <v>3416</v>
      </c>
      <c r="C3419" s="3" t="s">
        <v>7527</v>
      </c>
      <c r="D3419" s="12">
        <v>1700</v>
      </c>
      <c r="E3419" s="13">
        <v>1700.01</v>
      </c>
      <c r="F3419" s="11" t="s">
        <v>8218</v>
      </c>
      <c r="G3419" s="11" t="s">
        <v>8223</v>
      </c>
      <c r="H3419" s="11" t="s">
        <v>8245</v>
      </c>
      <c r="I3419" s="11">
        <v>1414284180</v>
      </c>
      <c r="J3419" s="11">
        <v>1410558948</v>
      </c>
      <c r="K3419" s="11" t="b">
        <v>0</v>
      </c>
      <c r="L3419" s="11">
        <v>45</v>
      </c>
      <c r="M3419" s="11" t="b">
        <v>1</v>
      </c>
      <c r="N3419" s="11" t="s">
        <v>8269</v>
      </c>
      <c r="O3419" s="14">
        <f t="shared" si="213"/>
        <v>100</v>
      </c>
      <c r="P3419" s="11">
        <f t="shared" si="212"/>
        <v>37.78</v>
      </c>
      <c r="Q3419" s="16" t="s">
        <v>8315</v>
      </c>
      <c r="R3419" s="11" t="s">
        <v>8316</v>
      </c>
      <c r="S3419" s="21">
        <f t="shared" si="214"/>
        <v>41894.91375</v>
      </c>
      <c r="T3419" s="21">
        <f t="shared" si="215"/>
        <v>41938.029861111114</v>
      </c>
    </row>
    <row r="3420" spans="1:20" ht="49" hidden="1" x14ac:dyDescent="0.25">
      <c r="A3420">
        <v>3418</v>
      </c>
      <c r="B3420" s="9" t="s">
        <v>3417</v>
      </c>
      <c r="C3420" s="3" t="s">
        <v>7528</v>
      </c>
      <c r="D3420" s="12">
        <v>4000</v>
      </c>
      <c r="E3420" s="13">
        <v>4035</v>
      </c>
      <c r="F3420" s="11" t="s">
        <v>8218</v>
      </c>
      <c r="G3420" s="11" t="s">
        <v>8223</v>
      </c>
      <c r="H3420" s="11" t="s">
        <v>8245</v>
      </c>
      <c r="I3420" s="11">
        <v>1400875307</v>
      </c>
      <c r="J3420" s="11">
        <v>1398283307</v>
      </c>
      <c r="K3420" s="11" t="b">
        <v>0</v>
      </c>
      <c r="L3420" s="11">
        <v>56</v>
      </c>
      <c r="M3420" s="11" t="b">
        <v>1</v>
      </c>
      <c r="N3420" s="11" t="s">
        <v>8269</v>
      </c>
      <c r="O3420" s="14">
        <f t="shared" si="213"/>
        <v>101</v>
      </c>
      <c r="P3420" s="11">
        <f t="shared" si="212"/>
        <v>72.05</v>
      </c>
      <c r="Q3420" s="16" t="s">
        <v>8315</v>
      </c>
      <c r="R3420" s="11" t="s">
        <v>8316</v>
      </c>
      <c r="S3420" s="21">
        <f t="shared" si="214"/>
        <v>41752.83457175926</v>
      </c>
      <c r="T3420" s="21">
        <f t="shared" si="215"/>
        <v>41782.83457175926</v>
      </c>
    </row>
    <row r="3421" spans="1:20" ht="65" hidden="1" x14ac:dyDescent="0.25">
      <c r="A3421">
        <v>3419</v>
      </c>
      <c r="B3421" s="9" t="s">
        <v>3418</v>
      </c>
      <c r="C3421" s="3" t="s">
        <v>7529</v>
      </c>
      <c r="D3421" s="12">
        <v>2750</v>
      </c>
      <c r="E3421" s="13">
        <v>2930</v>
      </c>
      <c r="F3421" s="11" t="s">
        <v>8218</v>
      </c>
      <c r="G3421" s="11" t="s">
        <v>8240</v>
      </c>
      <c r="H3421" s="11" t="s">
        <v>8248</v>
      </c>
      <c r="I3421" s="11">
        <v>1459978200</v>
      </c>
      <c r="J3421" s="11">
        <v>1458416585</v>
      </c>
      <c r="K3421" s="11" t="b">
        <v>0</v>
      </c>
      <c r="L3421" s="11">
        <v>46</v>
      </c>
      <c r="M3421" s="11" t="b">
        <v>1</v>
      </c>
      <c r="N3421" s="11" t="s">
        <v>8269</v>
      </c>
      <c r="O3421" s="14">
        <f t="shared" si="213"/>
        <v>107</v>
      </c>
      <c r="P3421" s="11">
        <f t="shared" ref="P3421:P3484" si="216">IFERROR(ROUND(E3421/L3421,2),0)</f>
        <v>63.7</v>
      </c>
      <c r="Q3421" s="16" t="s">
        <v>8315</v>
      </c>
      <c r="R3421" s="11" t="s">
        <v>8316</v>
      </c>
      <c r="S3421" s="21">
        <f t="shared" si="214"/>
        <v>42448.821585648147</v>
      </c>
      <c r="T3421" s="21">
        <f t="shared" si="215"/>
        <v>42466.895833333328</v>
      </c>
    </row>
    <row r="3422" spans="1:20" ht="49" hidden="1" x14ac:dyDescent="0.25">
      <c r="A3422">
        <v>3420</v>
      </c>
      <c r="B3422" s="9" t="s">
        <v>3419</v>
      </c>
      <c r="C3422" s="3" t="s">
        <v>7530</v>
      </c>
      <c r="D3422" s="12">
        <v>700</v>
      </c>
      <c r="E3422" s="13">
        <v>966</v>
      </c>
      <c r="F3422" s="11" t="s">
        <v>8218</v>
      </c>
      <c r="G3422" s="11" t="s">
        <v>8224</v>
      </c>
      <c r="H3422" s="11" t="s">
        <v>8246</v>
      </c>
      <c r="I3422" s="11">
        <v>1455408000</v>
      </c>
      <c r="J3422" s="11">
        <v>1454638202</v>
      </c>
      <c r="K3422" s="11" t="b">
        <v>0</v>
      </c>
      <c r="L3422" s="11">
        <v>34</v>
      </c>
      <c r="M3422" s="11" t="b">
        <v>1</v>
      </c>
      <c r="N3422" s="11" t="s">
        <v>8269</v>
      </c>
      <c r="O3422" s="14">
        <f t="shared" si="213"/>
        <v>138</v>
      </c>
      <c r="P3422" s="11">
        <f t="shared" si="216"/>
        <v>28.41</v>
      </c>
      <c r="Q3422" s="16" t="s">
        <v>8315</v>
      </c>
      <c r="R3422" s="11" t="s">
        <v>8316</v>
      </c>
      <c r="S3422" s="21">
        <f t="shared" si="214"/>
        <v>42405.090300925927</v>
      </c>
      <c r="T3422" s="21">
        <f t="shared" si="215"/>
        <v>42414</v>
      </c>
    </row>
    <row r="3423" spans="1:20" ht="49" hidden="1" x14ac:dyDescent="0.25">
      <c r="A3423">
        <v>3421</v>
      </c>
      <c r="B3423" s="9" t="s">
        <v>3420</v>
      </c>
      <c r="C3423" s="3" t="s">
        <v>7531</v>
      </c>
      <c r="D3423" s="12">
        <v>10000</v>
      </c>
      <c r="E3423" s="13">
        <v>10115</v>
      </c>
      <c r="F3423" s="11" t="s">
        <v>8218</v>
      </c>
      <c r="G3423" s="11" t="s">
        <v>8223</v>
      </c>
      <c r="H3423" s="11" t="s">
        <v>8245</v>
      </c>
      <c r="I3423" s="11">
        <v>1425495563</v>
      </c>
      <c r="J3423" s="11">
        <v>1422903563</v>
      </c>
      <c r="K3423" s="11" t="b">
        <v>0</v>
      </c>
      <c r="L3423" s="11">
        <v>98</v>
      </c>
      <c r="M3423" s="11" t="b">
        <v>1</v>
      </c>
      <c r="N3423" s="11" t="s">
        <v>8269</v>
      </c>
      <c r="O3423" s="14">
        <f t="shared" si="213"/>
        <v>101</v>
      </c>
      <c r="P3423" s="11">
        <f t="shared" si="216"/>
        <v>103.21</v>
      </c>
      <c r="Q3423" s="16" t="s">
        <v>8315</v>
      </c>
      <c r="R3423" s="11" t="s">
        <v>8316</v>
      </c>
      <c r="S3423" s="21">
        <f t="shared" si="214"/>
        <v>42037.791238425925</v>
      </c>
      <c r="T3423" s="21">
        <f t="shared" si="215"/>
        <v>42067.791238425925</v>
      </c>
    </row>
    <row r="3424" spans="1:20" ht="49" hidden="1" x14ac:dyDescent="0.25">
      <c r="A3424">
        <v>3422</v>
      </c>
      <c r="B3424" s="9" t="s">
        <v>3421</v>
      </c>
      <c r="C3424" s="3" t="s">
        <v>7532</v>
      </c>
      <c r="D3424" s="12">
        <v>3000</v>
      </c>
      <c r="E3424" s="13">
        <v>3273</v>
      </c>
      <c r="F3424" s="11" t="s">
        <v>8218</v>
      </c>
      <c r="G3424" s="11" t="s">
        <v>8224</v>
      </c>
      <c r="H3424" s="11" t="s">
        <v>8246</v>
      </c>
      <c r="I3424" s="11">
        <v>1450051200</v>
      </c>
      <c r="J3424" s="11">
        <v>1447594176</v>
      </c>
      <c r="K3424" s="11" t="b">
        <v>0</v>
      </c>
      <c r="L3424" s="11">
        <v>46</v>
      </c>
      <c r="M3424" s="11" t="b">
        <v>1</v>
      </c>
      <c r="N3424" s="11" t="s">
        <v>8269</v>
      </c>
      <c r="O3424" s="14">
        <f t="shared" si="213"/>
        <v>109</v>
      </c>
      <c r="P3424" s="11">
        <f t="shared" si="216"/>
        <v>71.150000000000006</v>
      </c>
      <c r="Q3424" s="16" t="s">
        <v>8315</v>
      </c>
      <c r="R3424" s="11" t="s">
        <v>8316</v>
      </c>
      <c r="S3424" s="21">
        <f t="shared" si="214"/>
        <v>42323.562222222223</v>
      </c>
      <c r="T3424" s="21">
        <f t="shared" si="215"/>
        <v>42352</v>
      </c>
    </row>
    <row r="3425" spans="1:20" ht="49" hidden="1" x14ac:dyDescent="0.25">
      <c r="A3425">
        <v>3423</v>
      </c>
      <c r="B3425" s="9" t="s">
        <v>3422</v>
      </c>
      <c r="C3425" s="3" t="s">
        <v>7533</v>
      </c>
      <c r="D3425" s="12">
        <v>250</v>
      </c>
      <c r="E3425" s="13">
        <v>350</v>
      </c>
      <c r="F3425" s="11" t="s">
        <v>8218</v>
      </c>
      <c r="G3425" s="11" t="s">
        <v>8223</v>
      </c>
      <c r="H3425" s="11" t="s">
        <v>8245</v>
      </c>
      <c r="I3425" s="11">
        <v>1429912341</v>
      </c>
      <c r="J3425" s="11">
        <v>1427320341</v>
      </c>
      <c r="K3425" s="11" t="b">
        <v>0</v>
      </c>
      <c r="L3425" s="11">
        <v>10</v>
      </c>
      <c r="M3425" s="11" t="b">
        <v>1</v>
      </c>
      <c r="N3425" s="11" t="s">
        <v>8269</v>
      </c>
      <c r="O3425" s="14">
        <f t="shared" si="213"/>
        <v>140</v>
      </c>
      <c r="P3425" s="11">
        <f t="shared" si="216"/>
        <v>35</v>
      </c>
      <c r="Q3425" s="16" t="s">
        <v>8315</v>
      </c>
      <c r="R3425" s="11" t="s">
        <v>8316</v>
      </c>
      <c r="S3425" s="21">
        <f t="shared" si="214"/>
        <v>42088.911354166667</v>
      </c>
      <c r="T3425" s="21">
        <f t="shared" si="215"/>
        <v>42118.911354166667</v>
      </c>
    </row>
    <row r="3426" spans="1:20" ht="49" hidden="1" x14ac:dyDescent="0.25">
      <c r="A3426">
        <v>3424</v>
      </c>
      <c r="B3426" s="9" t="s">
        <v>3423</v>
      </c>
      <c r="C3426" s="3" t="s">
        <v>7534</v>
      </c>
      <c r="D3426" s="12">
        <v>6000</v>
      </c>
      <c r="E3426" s="13">
        <v>6215</v>
      </c>
      <c r="F3426" s="11" t="s">
        <v>8218</v>
      </c>
      <c r="G3426" s="11" t="s">
        <v>8223</v>
      </c>
      <c r="H3426" s="11" t="s">
        <v>8245</v>
      </c>
      <c r="I3426" s="11">
        <v>1423119540</v>
      </c>
      <c r="J3426" s="11">
        <v>1421252084</v>
      </c>
      <c r="K3426" s="11" t="b">
        <v>0</v>
      </c>
      <c r="L3426" s="11">
        <v>76</v>
      </c>
      <c r="M3426" s="11" t="b">
        <v>1</v>
      </c>
      <c r="N3426" s="11" t="s">
        <v>8269</v>
      </c>
      <c r="O3426" s="14">
        <f t="shared" si="213"/>
        <v>104</v>
      </c>
      <c r="P3426" s="11">
        <f t="shared" si="216"/>
        <v>81.78</v>
      </c>
      <c r="Q3426" s="16" t="s">
        <v>8315</v>
      </c>
      <c r="R3426" s="11" t="s">
        <v>8316</v>
      </c>
      <c r="S3426" s="21">
        <f t="shared" si="214"/>
        <v>42018.676898148144</v>
      </c>
      <c r="T3426" s="21">
        <f t="shared" si="215"/>
        <v>42040.290972222225</v>
      </c>
    </row>
    <row r="3427" spans="1:20" ht="49" hidden="1" x14ac:dyDescent="0.25">
      <c r="A3427">
        <v>3425</v>
      </c>
      <c r="B3427" s="9" t="s">
        <v>3424</v>
      </c>
      <c r="C3427" s="3" t="s">
        <v>7535</v>
      </c>
      <c r="D3427" s="12">
        <v>30000</v>
      </c>
      <c r="E3427" s="13">
        <v>30891.1</v>
      </c>
      <c r="F3427" s="11" t="s">
        <v>8218</v>
      </c>
      <c r="G3427" s="11" t="s">
        <v>8223</v>
      </c>
      <c r="H3427" s="11" t="s">
        <v>8245</v>
      </c>
      <c r="I3427" s="11">
        <v>1412434136</v>
      </c>
      <c r="J3427" s="11">
        <v>1409669336</v>
      </c>
      <c r="K3427" s="11" t="b">
        <v>0</v>
      </c>
      <c r="L3427" s="11">
        <v>104</v>
      </c>
      <c r="M3427" s="11" t="b">
        <v>1</v>
      </c>
      <c r="N3427" s="11" t="s">
        <v>8269</v>
      </c>
      <c r="O3427" s="14">
        <f t="shared" si="213"/>
        <v>103</v>
      </c>
      <c r="P3427" s="11">
        <f t="shared" si="216"/>
        <v>297.02999999999997</v>
      </c>
      <c r="Q3427" s="16" t="s">
        <v>8315</v>
      </c>
      <c r="R3427" s="11" t="s">
        <v>8316</v>
      </c>
      <c r="S3427" s="21">
        <f t="shared" si="214"/>
        <v>41884.617314814815</v>
      </c>
      <c r="T3427" s="21">
        <f t="shared" si="215"/>
        <v>41916.617314814815</v>
      </c>
    </row>
    <row r="3428" spans="1:20" ht="49" hidden="1" x14ac:dyDescent="0.25">
      <c r="A3428">
        <v>3426</v>
      </c>
      <c r="B3428" s="9" t="s">
        <v>3425</v>
      </c>
      <c r="C3428" s="3" t="s">
        <v>7536</v>
      </c>
      <c r="D3428" s="12">
        <v>3750</v>
      </c>
      <c r="E3428" s="13">
        <v>4055</v>
      </c>
      <c r="F3428" s="11" t="s">
        <v>8218</v>
      </c>
      <c r="G3428" s="11" t="s">
        <v>8223</v>
      </c>
      <c r="H3428" s="11" t="s">
        <v>8245</v>
      </c>
      <c r="I3428" s="11">
        <v>1411264800</v>
      </c>
      <c r="J3428" s="11">
        <v>1409620903</v>
      </c>
      <c r="K3428" s="11" t="b">
        <v>0</v>
      </c>
      <c r="L3428" s="11">
        <v>87</v>
      </c>
      <c r="M3428" s="11" t="b">
        <v>1</v>
      </c>
      <c r="N3428" s="11" t="s">
        <v>8269</v>
      </c>
      <c r="O3428" s="14">
        <f t="shared" si="213"/>
        <v>108</v>
      </c>
      <c r="P3428" s="11">
        <f t="shared" si="216"/>
        <v>46.61</v>
      </c>
      <c r="Q3428" s="16" t="s">
        <v>8315</v>
      </c>
      <c r="R3428" s="11" t="s">
        <v>8316</v>
      </c>
      <c r="S3428" s="21">
        <f t="shared" si="214"/>
        <v>41884.056747685187</v>
      </c>
      <c r="T3428" s="21">
        <f t="shared" si="215"/>
        <v>41903.083333333336</v>
      </c>
    </row>
    <row r="3429" spans="1:20" ht="49" hidden="1" x14ac:dyDescent="0.25">
      <c r="A3429">
        <v>3427</v>
      </c>
      <c r="B3429" s="9" t="s">
        <v>3426</v>
      </c>
      <c r="C3429" s="3" t="s">
        <v>7537</v>
      </c>
      <c r="D3429" s="12">
        <v>1500</v>
      </c>
      <c r="E3429" s="13">
        <v>1500</v>
      </c>
      <c r="F3429" s="11" t="s">
        <v>8218</v>
      </c>
      <c r="G3429" s="11" t="s">
        <v>8224</v>
      </c>
      <c r="H3429" s="11" t="s">
        <v>8246</v>
      </c>
      <c r="I3429" s="11">
        <v>1404314952</v>
      </c>
      <c r="J3429" s="11">
        <v>1401722952</v>
      </c>
      <c r="K3429" s="11" t="b">
        <v>0</v>
      </c>
      <c r="L3429" s="11">
        <v>29</v>
      </c>
      <c r="M3429" s="11" t="b">
        <v>1</v>
      </c>
      <c r="N3429" s="11" t="s">
        <v>8269</v>
      </c>
      <c r="O3429" s="14">
        <f t="shared" si="213"/>
        <v>100</v>
      </c>
      <c r="P3429" s="11">
        <f t="shared" si="216"/>
        <v>51.72</v>
      </c>
      <c r="Q3429" s="16" t="s">
        <v>8315</v>
      </c>
      <c r="R3429" s="11" t="s">
        <v>8316</v>
      </c>
      <c r="S3429" s="21">
        <f t="shared" si="214"/>
        <v>41792.645277777774</v>
      </c>
      <c r="T3429" s="21">
        <f t="shared" si="215"/>
        <v>41822.645277777774</v>
      </c>
    </row>
    <row r="3430" spans="1:20" ht="49" hidden="1" x14ac:dyDescent="0.25">
      <c r="A3430">
        <v>3428</v>
      </c>
      <c r="B3430" s="9" t="s">
        <v>3427</v>
      </c>
      <c r="C3430" s="3" t="s">
        <v>7538</v>
      </c>
      <c r="D3430" s="12">
        <v>2000</v>
      </c>
      <c r="E3430" s="13">
        <v>2055</v>
      </c>
      <c r="F3430" s="11" t="s">
        <v>8218</v>
      </c>
      <c r="G3430" s="11" t="s">
        <v>8224</v>
      </c>
      <c r="H3430" s="11" t="s">
        <v>8246</v>
      </c>
      <c r="I3430" s="11">
        <v>1425142800</v>
      </c>
      <c r="J3430" s="11">
        <v>1422983847</v>
      </c>
      <c r="K3430" s="11" t="b">
        <v>0</v>
      </c>
      <c r="L3430" s="11">
        <v>51</v>
      </c>
      <c r="M3430" s="11" t="b">
        <v>1</v>
      </c>
      <c r="N3430" s="11" t="s">
        <v>8269</v>
      </c>
      <c r="O3430" s="14">
        <f t="shared" si="213"/>
        <v>103</v>
      </c>
      <c r="P3430" s="11">
        <f t="shared" si="216"/>
        <v>40.29</v>
      </c>
      <c r="Q3430" s="16" t="s">
        <v>8315</v>
      </c>
      <c r="R3430" s="11" t="s">
        <v>8316</v>
      </c>
      <c r="S3430" s="21">
        <f t="shared" si="214"/>
        <v>42038.720451388886</v>
      </c>
      <c r="T3430" s="21">
        <f t="shared" si="215"/>
        <v>42063.708333333328</v>
      </c>
    </row>
    <row r="3431" spans="1:20" ht="49" hidden="1" x14ac:dyDescent="0.25">
      <c r="A3431">
        <v>3429</v>
      </c>
      <c r="B3431" s="9" t="s">
        <v>3428</v>
      </c>
      <c r="C3431" s="3" t="s">
        <v>7539</v>
      </c>
      <c r="D3431" s="12">
        <v>150</v>
      </c>
      <c r="E3431" s="13">
        <v>195</v>
      </c>
      <c r="F3431" s="11" t="s">
        <v>8218</v>
      </c>
      <c r="G3431" s="11" t="s">
        <v>8224</v>
      </c>
      <c r="H3431" s="11" t="s">
        <v>8246</v>
      </c>
      <c r="I3431" s="11">
        <v>1478046661</v>
      </c>
      <c r="J3431" s="11">
        <v>1476837061</v>
      </c>
      <c r="K3431" s="11" t="b">
        <v>0</v>
      </c>
      <c r="L3431" s="11">
        <v>12</v>
      </c>
      <c r="M3431" s="11" t="b">
        <v>1</v>
      </c>
      <c r="N3431" s="11" t="s">
        <v>8269</v>
      </c>
      <c r="O3431" s="14">
        <f t="shared" si="213"/>
        <v>130</v>
      </c>
      <c r="P3431" s="11">
        <f t="shared" si="216"/>
        <v>16.25</v>
      </c>
      <c r="Q3431" s="16" t="s">
        <v>8315</v>
      </c>
      <c r="R3431" s="11" t="s">
        <v>8316</v>
      </c>
      <c r="S3431" s="21">
        <f t="shared" si="214"/>
        <v>42662.021539351852</v>
      </c>
      <c r="T3431" s="21">
        <f t="shared" si="215"/>
        <v>42676.021539351852</v>
      </c>
    </row>
    <row r="3432" spans="1:20" ht="49" hidden="1" x14ac:dyDescent="0.25">
      <c r="A3432">
        <v>3430</v>
      </c>
      <c r="B3432" s="9" t="s">
        <v>3429</v>
      </c>
      <c r="C3432" s="3" t="s">
        <v>7540</v>
      </c>
      <c r="D3432" s="12">
        <v>2000</v>
      </c>
      <c r="E3432" s="13">
        <v>2170.9899999999998</v>
      </c>
      <c r="F3432" s="11" t="s">
        <v>8218</v>
      </c>
      <c r="G3432" s="11" t="s">
        <v>8224</v>
      </c>
      <c r="H3432" s="11" t="s">
        <v>8246</v>
      </c>
      <c r="I3432" s="11">
        <v>1406760101</v>
      </c>
      <c r="J3432" s="11">
        <v>1404168101</v>
      </c>
      <c r="K3432" s="11" t="b">
        <v>0</v>
      </c>
      <c r="L3432" s="11">
        <v>72</v>
      </c>
      <c r="M3432" s="11" t="b">
        <v>1</v>
      </c>
      <c r="N3432" s="11" t="s">
        <v>8269</v>
      </c>
      <c r="O3432" s="14">
        <f t="shared" si="213"/>
        <v>109</v>
      </c>
      <c r="P3432" s="11">
        <f t="shared" si="216"/>
        <v>30.15</v>
      </c>
      <c r="Q3432" s="16" t="s">
        <v>8315</v>
      </c>
      <c r="R3432" s="11" t="s">
        <v>8316</v>
      </c>
      <c r="S3432" s="21">
        <f t="shared" si="214"/>
        <v>41820.945613425924</v>
      </c>
      <c r="T3432" s="21">
        <f t="shared" si="215"/>
        <v>41850.945613425924</v>
      </c>
    </row>
    <row r="3433" spans="1:20" ht="49" hidden="1" x14ac:dyDescent="0.25">
      <c r="A3433">
        <v>3431</v>
      </c>
      <c r="B3433" s="9" t="s">
        <v>3430</v>
      </c>
      <c r="C3433" s="3" t="s">
        <v>7541</v>
      </c>
      <c r="D3433" s="12">
        <v>2000</v>
      </c>
      <c r="E3433" s="13">
        <v>2000</v>
      </c>
      <c r="F3433" s="11" t="s">
        <v>8218</v>
      </c>
      <c r="G3433" s="11" t="s">
        <v>8223</v>
      </c>
      <c r="H3433" s="11" t="s">
        <v>8245</v>
      </c>
      <c r="I3433" s="11">
        <v>1408383153</v>
      </c>
      <c r="J3433" s="11">
        <v>1405791153</v>
      </c>
      <c r="K3433" s="11" t="b">
        <v>0</v>
      </c>
      <c r="L3433" s="11">
        <v>21</v>
      </c>
      <c r="M3433" s="11" t="b">
        <v>1</v>
      </c>
      <c r="N3433" s="11" t="s">
        <v>8269</v>
      </c>
      <c r="O3433" s="14">
        <f t="shared" si="213"/>
        <v>100</v>
      </c>
      <c r="P3433" s="11">
        <f t="shared" si="216"/>
        <v>95.24</v>
      </c>
      <c r="Q3433" s="16" t="s">
        <v>8315</v>
      </c>
      <c r="R3433" s="11" t="s">
        <v>8316</v>
      </c>
      <c r="S3433" s="21">
        <f t="shared" si="214"/>
        <v>41839.730937500004</v>
      </c>
      <c r="T3433" s="21">
        <f t="shared" si="215"/>
        <v>41869.730937500004</v>
      </c>
    </row>
    <row r="3434" spans="1:20" ht="49" hidden="1" x14ac:dyDescent="0.25">
      <c r="A3434">
        <v>3432</v>
      </c>
      <c r="B3434" s="9" t="s">
        <v>3431</v>
      </c>
      <c r="C3434" s="3" t="s">
        <v>7542</v>
      </c>
      <c r="D3434" s="12">
        <v>2000</v>
      </c>
      <c r="E3434" s="13">
        <v>2193</v>
      </c>
      <c r="F3434" s="11" t="s">
        <v>8218</v>
      </c>
      <c r="G3434" s="11" t="s">
        <v>8223</v>
      </c>
      <c r="H3434" s="11" t="s">
        <v>8245</v>
      </c>
      <c r="I3434" s="11">
        <v>1454709600</v>
      </c>
      <c r="J3434" s="11">
        <v>1452520614</v>
      </c>
      <c r="K3434" s="11" t="b">
        <v>0</v>
      </c>
      <c r="L3434" s="11">
        <v>42</v>
      </c>
      <c r="M3434" s="11" t="b">
        <v>1</v>
      </c>
      <c r="N3434" s="11" t="s">
        <v>8269</v>
      </c>
      <c r="O3434" s="14">
        <f t="shared" si="213"/>
        <v>110</v>
      </c>
      <c r="P3434" s="11">
        <f t="shared" si="216"/>
        <v>52.21</v>
      </c>
      <c r="Q3434" s="16" t="s">
        <v>8315</v>
      </c>
      <c r="R3434" s="11" t="s">
        <v>8316</v>
      </c>
      <c r="S3434" s="21">
        <f t="shared" si="214"/>
        <v>42380.581180555557</v>
      </c>
      <c r="T3434" s="21">
        <f t="shared" si="215"/>
        <v>42405.916666666672</v>
      </c>
    </row>
    <row r="3435" spans="1:20" ht="49" hidden="1" x14ac:dyDescent="0.25">
      <c r="A3435">
        <v>3433</v>
      </c>
      <c r="B3435" s="9" t="s">
        <v>3432</v>
      </c>
      <c r="C3435" s="3" t="s">
        <v>7543</v>
      </c>
      <c r="D3435" s="12">
        <v>9500</v>
      </c>
      <c r="E3435" s="13">
        <v>9525</v>
      </c>
      <c r="F3435" s="11" t="s">
        <v>8218</v>
      </c>
      <c r="G3435" s="11" t="s">
        <v>8223</v>
      </c>
      <c r="H3435" s="11" t="s">
        <v>8245</v>
      </c>
      <c r="I3435" s="11">
        <v>1402974000</v>
      </c>
      <c r="J3435" s="11">
        <v>1400290255</v>
      </c>
      <c r="K3435" s="11" t="b">
        <v>0</v>
      </c>
      <c r="L3435" s="11">
        <v>71</v>
      </c>
      <c r="M3435" s="11" t="b">
        <v>1</v>
      </c>
      <c r="N3435" s="11" t="s">
        <v>8269</v>
      </c>
      <c r="O3435" s="14">
        <f t="shared" si="213"/>
        <v>100</v>
      </c>
      <c r="P3435" s="11">
        <f t="shared" si="216"/>
        <v>134.15</v>
      </c>
      <c r="Q3435" s="16" t="s">
        <v>8315</v>
      </c>
      <c r="R3435" s="11" t="s">
        <v>8316</v>
      </c>
      <c r="S3435" s="21">
        <f t="shared" si="214"/>
        <v>41776.063136574077</v>
      </c>
      <c r="T3435" s="21">
        <f t="shared" si="215"/>
        <v>41807.125</v>
      </c>
    </row>
    <row r="3436" spans="1:20" ht="49" hidden="1" x14ac:dyDescent="0.25">
      <c r="A3436">
        <v>3434</v>
      </c>
      <c r="B3436" s="9" t="s">
        <v>3433</v>
      </c>
      <c r="C3436" s="3" t="s">
        <v>7544</v>
      </c>
      <c r="D3436" s="12">
        <v>10000</v>
      </c>
      <c r="E3436" s="13">
        <v>10555</v>
      </c>
      <c r="F3436" s="11" t="s">
        <v>8218</v>
      </c>
      <c r="G3436" s="11" t="s">
        <v>8223</v>
      </c>
      <c r="H3436" s="11" t="s">
        <v>8245</v>
      </c>
      <c r="I3436" s="11">
        <v>1404983269</v>
      </c>
      <c r="J3436" s="11">
        <v>1402391269</v>
      </c>
      <c r="K3436" s="11" t="b">
        <v>0</v>
      </c>
      <c r="L3436" s="11">
        <v>168</v>
      </c>
      <c r="M3436" s="11" t="b">
        <v>1</v>
      </c>
      <c r="N3436" s="11" t="s">
        <v>8269</v>
      </c>
      <c r="O3436" s="14">
        <f t="shared" si="213"/>
        <v>106</v>
      </c>
      <c r="P3436" s="11">
        <f t="shared" si="216"/>
        <v>62.83</v>
      </c>
      <c r="Q3436" s="16" t="s">
        <v>8315</v>
      </c>
      <c r="R3436" s="11" t="s">
        <v>8316</v>
      </c>
      <c r="S3436" s="21">
        <f t="shared" si="214"/>
        <v>41800.380428240744</v>
      </c>
      <c r="T3436" s="21">
        <f t="shared" si="215"/>
        <v>41830.380428240744</v>
      </c>
    </row>
    <row r="3437" spans="1:20" ht="49" hidden="1" x14ac:dyDescent="0.25">
      <c r="A3437">
        <v>3435</v>
      </c>
      <c r="B3437" s="9" t="s">
        <v>3434</v>
      </c>
      <c r="C3437" s="3" t="s">
        <v>7545</v>
      </c>
      <c r="D3437" s="12">
        <v>1000</v>
      </c>
      <c r="E3437" s="13">
        <v>1120</v>
      </c>
      <c r="F3437" s="11" t="s">
        <v>8218</v>
      </c>
      <c r="G3437" s="11" t="s">
        <v>8223</v>
      </c>
      <c r="H3437" s="11" t="s">
        <v>8245</v>
      </c>
      <c r="I3437" s="11">
        <v>1470538800</v>
      </c>
      <c r="J3437" s="11">
        <v>1469112493</v>
      </c>
      <c r="K3437" s="11" t="b">
        <v>0</v>
      </c>
      <c r="L3437" s="11">
        <v>19</v>
      </c>
      <c r="M3437" s="11" t="b">
        <v>1</v>
      </c>
      <c r="N3437" s="11" t="s">
        <v>8269</v>
      </c>
      <c r="O3437" s="14">
        <f t="shared" si="213"/>
        <v>112</v>
      </c>
      <c r="P3437" s="11">
        <f t="shared" si="216"/>
        <v>58.95</v>
      </c>
      <c r="Q3437" s="16" t="s">
        <v>8315</v>
      </c>
      <c r="R3437" s="11" t="s">
        <v>8316</v>
      </c>
      <c r="S3437" s="21">
        <f t="shared" si="214"/>
        <v>42572.61681712963</v>
      </c>
      <c r="T3437" s="21">
        <f t="shared" si="215"/>
        <v>42589.125</v>
      </c>
    </row>
    <row r="3438" spans="1:20" ht="49" hidden="1" x14ac:dyDescent="0.25">
      <c r="A3438">
        <v>3436</v>
      </c>
      <c r="B3438" s="9" t="s">
        <v>3435</v>
      </c>
      <c r="C3438" s="3" t="s">
        <v>7546</v>
      </c>
      <c r="D3438" s="12">
        <v>5000</v>
      </c>
      <c r="E3438" s="13">
        <v>5295</v>
      </c>
      <c r="F3438" s="11" t="s">
        <v>8218</v>
      </c>
      <c r="G3438" s="11" t="s">
        <v>8223</v>
      </c>
      <c r="H3438" s="11" t="s">
        <v>8245</v>
      </c>
      <c r="I3438" s="11">
        <v>1408638480</v>
      </c>
      <c r="J3438" s="11">
        <v>1406811593</v>
      </c>
      <c r="K3438" s="11" t="b">
        <v>0</v>
      </c>
      <c r="L3438" s="11">
        <v>37</v>
      </c>
      <c r="M3438" s="11" t="b">
        <v>1</v>
      </c>
      <c r="N3438" s="11" t="s">
        <v>8269</v>
      </c>
      <c r="O3438" s="14">
        <f t="shared" si="213"/>
        <v>106</v>
      </c>
      <c r="P3438" s="11">
        <f t="shared" si="216"/>
        <v>143.11000000000001</v>
      </c>
      <c r="Q3438" s="16" t="s">
        <v>8315</v>
      </c>
      <c r="R3438" s="11" t="s">
        <v>8316</v>
      </c>
      <c r="S3438" s="21">
        <f t="shared" si="214"/>
        <v>41851.541585648149</v>
      </c>
      <c r="T3438" s="21">
        <f t="shared" si="215"/>
        <v>41872.686111111114</v>
      </c>
    </row>
    <row r="3439" spans="1:20" ht="49" hidden="1" x14ac:dyDescent="0.25">
      <c r="A3439">
        <v>3437</v>
      </c>
      <c r="B3439" s="9" t="s">
        <v>3436</v>
      </c>
      <c r="C3439" s="3" t="s">
        <v>7547</v>
      </c>
      <c r="D3439" s="12">
        <v>3000</v>
      </c>
      <c r="E3439" s="13">
        <v>3030</v>
      </c>
      <c r="F3439" s="11" t="s">
        <v>8218</v>
      </c>
      <c r="G3439" s="11" t="s">
        <v>8223</v>
      </c>
      <c r="H3439" s="11" t="s">
        <v>8245</v>
      </c>
      <c r="I3439" s="11">
        <v>1440003820</v>
      </c>
      <c r="J3439" s="11">
        <v>1437411820</v>
      </c>
      <c r="K3439" s="11" t="b">
        <v>0</v>
      </c>
      <c r="L3439" s="11">
        <v>36</v>
      </c>
      <c r="M3439" s="11" t="b">
        <v>1</v>
      </c>
      <c r="N3439" s="11" t="s">
        <v>8269</v>
      </c>
      <c r="O3439" s="14">
        <f t="shared" si="213"/>
        <v>101</v>
      </c>
      <c r="P3439" s="11">
        <f t="shared" si="216"/>
        <v>84.17</v>
      </c>
      <c r="Q3439" s="16" t="s">
        <v>8315</v>
      </c>
      <c r="R3439" s="11" t="s">
        <v>8316</v>
      </c>
      <c r="S3439" s="21">
        <f t="shared" si="214"/>
        <v>42205.710879629631</v>
      </c>
      <c r="T3439" s="21">
        <f t="shared" si="215"/>
        <v>42235.710879629631</v>
      </c>
    </row>
    <row r="3440" spans="1:20" ht="49" hidden="1" x14ac:dyDescent="0.25">
      <c r="A3440">
        <v>3438</v>
      </c>
      <c r="B3440" s="9" t="s">
        <v>3437</v>
      </c>
      <c r="C3440" s="3" t="s">
        <v>7548</v>
      </c>
      <c r="D3440" s="12">
        <v>2500</v>
      </c>
      <c r="E3440" s="13">
        <v>2605</v>
      </c>
      <c r="F3440" s="11" t="s">
        <v>8218</v>
      </c>
      <c r="G3440" s="11" t="s">
        <v>8224</v>
      </c>
      <c r="H3440" s="11" t="s">
        <v>8246</v>
      </c>
      <c r="I3440" s="11">
        <v>1430600400</v>
      </c>
      <c r="J3440" s="11">
        <v>1428358567</v>
      </c>
      <c r="K3440" s="11" t="b">
        <v>0</v>
      </c>
      <c r="L3440" s="11">
        <v>14</v>
      </c>
      <c r="M3440" s="11" t="b">
        <v>1</v>
      </c>
      <c r="N3440" s="11" t="s">
        <v>8269</v>
      </c>
      <c r="O3440" s="14">
        <f t="shared" si="213"/>
        <v>104</v>
      </c>
      <c r="P3440" s="11">
        <f t="shared" si="216"/>
        <v>186.07</v>
      </c>
      <c r="Q3440" s="16" t="s">
        <v>8315</v>
      </c>
      <c r="R3440" s="11" t="s">
        <v>8316</v>
      </c>
      <c r="S3440" s="21">
        <f t="shared" si="214"/>
        <v>42100.927858796291</v>
      </c>
      <c r="T3440" s="21">
        <f t="shared" si="215"/>
        <v>42126.875</v>
      </c>
    </row>
    <row r="3441" spans="1:20" ht="33" hidden="1" x14ac:dyDescent="0.25">
      <c r="A3441">
        <v>3439</v>
      </c>
      <c r="B3441" s="9" t="s">
        <v>3438</v>
      </c>
      <c r="C3441" s="3" t="s">
        <v>7549</v>
      </c>
      <c r="D3441" s="12">
        <v>1200</v>
      </c>
      <c r="E3441" s="13">
        <v>1616.14</v>
      </c>
      <c r="F3441" s="11" t="s">
        <v>8218</v>
      </c>
      <c r="G3441" s="11" t="s">
        <v>8223</v>
      </c>
      <c r="H3441" s="11" t="s">
        <v>8245</v>
      </c>
      <c r="I3441" s="11">
        <v>1453179540</v>
      </c>
      <c r="J3441" s="11">
        <v>1452030730</v>
      </c>
      <c r="K3441" s="11" t="b">
        <v>0</v>
      </c>
      <c r="L3441" s="11">
        <v>18</v>
      </c>
      <c r="M3441" s="11" t="b">
        <v>1</v>
      </c>
      <c r="N3441" s="11" t="s">
        <v>8269</v>
      </c>
      <c r="O3441" s="14">
        <f t="shared" si="213"/>
        <v>135</v>
      </c>
      <c r="P3441" s="11">
        <f t="shared" si="216"/>
        <v>89.79</v>
      </c>
      <c r="Q3441" s="16" t="s">
        <v>8315</v>
      </c>
      <c r="R3441" s="11" t="s">
        <v>8316</v>
      </c>
      <c r="S3441" s="21">
        <f t="shared" si="214"/>
        <v>42374.911226851851</v>
      </c>
      <c r="T3441" s="21">
        <f t="shared" si="215"/>
        <v>42388.207638888889</v>
      </c>
    </row>
    <row r="3442" spans="1:20" ht="49" hidden="1" x14ac:dyDescent="0.25">
      <c r="A3442">
        <v>3440</v>
      </c>
      <c r="B3442" s="9" t="s">
        <v>3439</v>
      </c>
      <c r="C3442" s="3" t="s">
        <v>7550</v>
      </c>
      <c r="D3442" s="12">
        <v>5000</v>
      </c>
      <c r="E3442" s="13">
        <v>5260.92</v>
      </c>
      <c r="F3442" s="11" t="s">
        <v>8218</v>
      </c>
      <c r="G3442" s="11" t="s">
        <v>8223</v>
      </c>
      <c r="H3442" s="11" t="s">
        <v>8245</v>
      </c>
      <c r="I3442" s="11">
        <v>1405095300</v>
      </c>
      <c r="J3442" s="11">
        <v>1403146628</v>
      </c>
      <c r="K3442" s="11" t="b">
        <v>0</v>
      </c>
      <c r="L3442" s="11">
        <v>82</v>
      </c>
      <c r="M3442" s="11" t="b">
        <v>1</v>
      </c>
      <c r="N3442" s="11" t="s">
        <v>8269</v>
      </c>
      <c r="O3442" s="14">
        <f t="shared" si="213"/>
        <v>105</v>
      </c>
      <c r="P3442" s="11">
        <f t="shared" si="216"/>
        <v>64.16</v>
      </c>
      <c r="Q3442" s="16" t="s">
        <v>8315</v>
      </c>
      <c r="R3442" s="11" t="s">
        <v>8316</v>
      </c>
      <c r="S3442" s="21">
        <f t="shared" si="214"/>
        <v>41809.12300925926</v>
      </c>
      <c r="T3442" s="21">
        <f t="shared" si="215"/>
        <v>41831.677083333336</v>
      </c>
    </row>
    <row r="3443" spans="1:20" ht="49" hidden="1" x14ac:dyDescent="0.25">
      <c r="A3443">
        <v>3441</v>
      </c>
      <c r="B3443" s="9" t="s">
        <v>3440</v>
      </c>
      <c r="C3443" s="3" t="s">
        <v>7551</v>
      </c>
      <c r="D3443" s="12">
        <v>2500</v>
      </c>
      <c r="E3443" s="13">
        <v>2565</v>
      </c>
      <c r="F3443" s="11" t="s">
        <v>8218</v>
      </c>
      <c r="G3443" s="11" t="s">
        <v>8223</v>
      </c>
      <c r="H3443" s="11" t="s">
        <v>8245</v>
      </c>
      <c r="I3443" s="11">
        <v>1447445820</v>
      </c>
      <c r="J3443" s="11">
        <v>1445077121</v>
      </c>
      <c r="K3443" s="11" t="b">
        <v>0</v>
      </c>
      <c r="L3443" s="11">
        <v>43</v>
      </c>
      <c r="M3443" s="11" t="b">
        <v>1</v>
      </c>
      <c r="N3443" s="11" t="s">
        <v>8269</v>
      </c>
      <c r="O3443" s="14">
        <f t="shared" si="213"/>
        <v>103</v>
      </c>
      <c r="P3443" s="11">
        <f t="shared" si="216"/>
        <v>59.65</v>
      </c>
      <c r="Q3443" s="16" t="s">
        <v>8315</v>
      </c>
      <c r="R3443" s="11" t="s">
        <v>8316</v>
      </c>
      <c r="S3443" s="21">
        <f t="shared" si="214"/>
        <v>42294.429641203707</v>
      </c>
      <c r="T3443" s="21">
        <f t="shared" si="215"/>
        <v>42321.845138888893</v>
      </c>
    </row>
    <row r="3444" spans="1:20" ht="49" hidden="1" x14ac:dyDescent="0.25">
      <c r="A3444">
        <v>3442</v>
      </c>
      <c r="B3444" s="9" t="s">
        <v>3441</v>
      </c>
      <c r="C3444" s="3" t="s">
        <v>7552</v>
      </c>
      <c r="D3444" s="12">
        <v>250</v>
      </c>
      <c r="E3444" s="13">
        <v>250</v>
      </c>
      <c r="F3444" s="11" t="s">
        <v>8218</v>
      </c>
      <c r="G3444" s="11" t="s">
        <v>8223</v>
      </c>
      <c r="H3444" s="11" t="s">
        <v>8245</v>
      </c>
      <c r="I3444" s="11">
        <v>1433016672</v>
      </c>
      <c r="J3444" s="11">
        <v>1430424672</v>
      </c>
      <c r="K3444" s="11" t="b">
        <v>0</v>
      </c>
      <c r="L3444" s="11">
        <v>8</v>
      </c>
      <c r="M3444" s="11" t="b">
        <v>1</v>
      </c>
      <c r="N3444" s="11" t="s">
        <v>8269</v>
      </c>
      <c r="O3444" s="14">
        <f t="shared" si="213"/>
        <v>100</v>
      </c>
      <c r="P3444" s="11">
        <f t="shared" si="216"/>
        <v>31.25</v>
      </c>
      <c r="Q3444" s="16" t="s">
        <v>8315</v>
      </c>
      <c r="R3444" s="11" t="s">
        <v>8316</v>
      </c>
      <c r="S3444" s="21">
        <f t="shared" si="214"/>
        <v>42124.841111111105</v>
      </c>
      <c r="T3444" s="21">
        <f t="shared" si="215"/>
        <v>42154.841111111105</v>
      </c>
    </row>
    <row r="3445" spans="1:20" ht="49" hidden="1" x14ac:dyDescent="0.25">
      <c r="A3445">
        <v>3443</v>
      </c>
      <c r="B3445" s="9" t="s">
        <v>3442</v>
      </c>
      <c r="C3445" s="3" t="s">
        <v>7553</v>
      </c>
      <c r="D3445" s="12">
        <v>1000</v>
      </c>
      <c r="E3445" s="13">
        <v>1855</v>
      </c>
      <c r="F3445" s="11" t="s">
        <v>8218</v>
      </c>
      <c r="G3445" s="11" t="s">
        <v>8223</v>
      </c>
      <c r="H3445" s="11" t="s">
        <v>8245</v>
      </c>
      <c r="I3445" s="11">
        <v>1410266146</v>
      </c>
      <c r="J3445" s="11">
        <v>1407674146</v>
      </c>
      <c r="K3445" s="11" t="b">
        <v>0</v>
      </c>
      <c r="L3445" s="11">
        <v>45</v>
      </c>
      <c r="M3445" s="11" t="b">
        <v>1</v>
      </c>
      <c r="N3445" s="11" t="s">
        <v>8269</v>
      </c>
      <c r="O3445" s="14">
        <f t="shared" si="213"/>
        <v>186</v>
      </c>
      <c r="P3445" s="11">
        <f t="shared" si="216"/>
        <v>41.22</v>
      </c>
      <c r="Q3445" s="16" t="s">
        <v>8315</v>
      </c>
      <c r="R3445" s="11" t="s">
        <v>8316</v>
      </c>
      <c r="S3445" s="21">
        <f t="shared" si="214"/>
        <v>41861.524837962963</v>
      </c>
      <c r="T3445" s="21">
        <f t="shared" si="215"/>
        <v>41891.524837962963</v>
      </c>
    </row>
    <row r="3446" spans="1:20" ht="49" hidden="1" x14ac:dyDescent="0.25">
      <c r="A3446">
        <v>3444</v>
      </c>
      <c r="B3446" s="9" t="s">
        <v>3443</v>
      </c>
      <c r="C3446" s="3" t="s">
        <v>7554</v>
      </c>
      <c r="D3446" s="12">
        <v>300</v>
      </c>
      <c r="E3446" s="13">
        <v>867</v>
      </c>
      <c r="F3446" s="11" t="s">
        <v>8218</v>
      </c>
      <c r="G3446" s="11" t="s">
        <v>8225</v>
      </c>
      <c r="H3446" s="11" t="s">
        <v>8247</v>
      </c>
      <c r="I3446" s="11">
        <v>1465394340</v>
      </c>
      <c r="J3446" s="11">
        <v>1464677986</v>
      </c>
      <c r="K3446" s="11" t="b">
        <v>0</v>
      </c>
      <c r="L3446" s="11">
        <v>20</v>
      </c>
      <c r="M3446" s="11" t="b">
        <v>1</v>
      </c>
      <c r="N3446" s="11" t="s">
        <v>8269</v>
      </c>
      <c r="O3446" s="14">
        <f t="shared" si="213"/>
        <v>289</v>
      </c>
      <c r="P3446" s="11">
        <f t="shared" si="216"/>
        <v>43.35</v>
      </c>
      <c r="Q3446" s="16" t="s">
        <v>8315</v>
      </c>
      <c r="R3446" s="11" t="s">
        <v>8316</v>
      </c>
      <c r="S3446" s="21">
        <f t="shared" si="214"/>
        <v>42521.291504629626</v>
      </c>
      <c r="T3446" s="21">
        <f t="shared" si="215"/>
        <v>42529.582638888889</v>
      </c>
    </row>
    <row r="3447" spans="1:20" ht="49" hidden="1" x14ac:dyDescent="0.25">
      <c r="A3447">
        <v>3445</v>
      </c>
      <c r="B3447" s="9" t="s">
        <v>3444</v>
      </c>
      <c r="C3447" s="3" t="s">
        <v>7555</v>
      </c>
      <c r="D3447" s="12">
        <v>2000</v>
      </c>
      <c r="E3447" s="13">
        <v>2000</v>
      </c>
      <c r="F3447" s="11" t="s">
        <v>8218</v>
      </c>
      <c r="G3447" s="11" t="s">
        <v>8224</v>
      </c>
      <c r="H3447" s="11" t="s">
        <v>8246</v>
      </c>
      <c r="I3447" s="11">
        <v>1445604236</v>
      </c>
      <c r="J3447" s="11">
        <v>1443185036</v>
      </c>
      <c r="K3447" s="11" t="b">
        <v>0</v>
      </c>
      <c r="L3447" s="11">
        <v>31</v>
      </c>
      <c r="M3447" s="11" t="b">
        <v>1</v>
      </c>
      <c r="N3447" s="11" t="s">
        <v>8269</v>
      </c>
      <c r="O3447" s="14">
        <f t="shared" si="213"/>
        <v>100</v>
      </c>
      <c r="P3447" s="11">
        <f t="shared" si="216"/>
        <v>64.52</v>
      </c>
      <c r="Q3447" s="16" t="s">
        <v>8315</v>
      </c>
      <c r="R3447" s="11" t="s">
        <v>8316</v>
      </c>
      <c r="S3447" s="21">
        <f t="shared" si="214"/>
        <v>42272.530509259261</v>
      </c>
      <c r="T3447" s="21">
        <f t="shared" si="215"/>
        <v>42300.530509259261</v>
      </c>
    </row>
    <row r="3448" spans="1:20" ht="49" hidden="1" x14ac:dyDescent="0.25">
      <c r="A3448">
        <v>3446</v>
      </c>
      <c r="B3448" s="9" t="s">
        <v>3445</v>
      </c>
      <c r="C3448" s="3" t="s">
        <v>7556</v>
      </c>
      <c r="D3448" s="12">
        <v>1000</v>
      </c>
      <c r="E3448" s="13">
        <v>1082</v>
      </c>
      <c r="F3448" s="11" t="s">
        <v>8218</v>
      </c>
      <c r="G3448" s="11" t="s">
        <v>8224</v>
      </c>
      <c r="H3448" s="11" t="s">
        <v>8246</v>
      </c>
      <c r="I3448" s="11">
        <v>1423138800</v>
      </c>
      <c r="J3448" s="11">
        <v>1421092725</v>
      </c>
      <c r="K3448" s="11" t="b">
        <v>0</v>
      </c>
      <c r="L3448" s="11">
        <v>25</v>
      </c>
      <c r="M3448" s="11" t="b">
        <v>1</v>
      </c>
      <c r="N3448" s="11" t="s">
        <v>8269</v>
      </c>
      <c r="O3448" s="14">
        <f t="shared" si="213"/>
        <v>108</v>
      </c>
      <c r="P3448" s="11">
        <f t="shared" si="216"/>
        <v>43.28</v>
      </c>
      <c r="Q3448" s="16" t="s">
        <v>8315</v>
      </c>
      <c r="R3448" s="11" t="s">
        <v>8316</v>
      </c>
      <c r="S3448" s="21">
        <f t="shared" si="214"/>
        <v>42016.832465277781</v>
      </c>
      <c r="T3448" s="21">
        <f t="shared" si="215"/>
        <v>42040.513888888891</v>
      </c>
    </row>
    <row r="3449" spans="1:20" ht="33" hidden="1" x14ac:dyDescent="0.25">
      <c r="A3449">
        <v>3447</v>
      </c>
      <c r="B3449" s="9" t="s">
        <v>3446</v>
      </c>
      <c r="C3449" s="3" t="s">
        <v>7557</v>
      </c>
      <c r="D3449" s="12">
        <v>1000</v>
      </c>
      <c r="E3449" s="13">
        <v>1078</v>
      </c>
      <c r="F3449" s="11" t="s">
        <v>8218</v>
      </c>
      <c r="G3449" s="11" t="s">
        <v>8223</v>
      </c>
      <c r="H3449" s="11" t="s">
        <v>8245</v>
      </c>
      <c r="I3449" s="11">
        <v>1458332412</v>
      </c>
      <c r="J3449" s="11">
        <v>1454448012</v>
      </c>
      <c r="K3449" s="11" t="b">
        <v>0</v>
      </c>
      <c r="L3449" s="11">
        <v>14</v>
      </c>
      <c r="M3449" s="11" t="b">
        <v>1</v>
      </c>
      <c r="N3449" s="11" t="s">
        <v>8269</v>
      </c>
      <c r="O3449" s="14">
        <f t="shared" si="213"/>
        <v>108</v>
      </c>
      <c r="P3449" s="11">
        <f t="shared" si="216"/>
        <v>77</v>
      </c>
      <c r="Q3449" s="16" t="s">
        <v>8315</v>
      </c>
      <c r="R3449" s="11" t="s">
        <v>8316</v>
      </c>
      <c r="S3449" s="21">
        <f t="shared" si="214"/>
        <v>42402.889027777783</v>
      </c>
      <c r="T3449" s="21">
        <f t="shared" si="215"/>
        <v>42447.847361111111</v>
      </c>
    </row>
    <row r="3450" spans="1:20" ht="49" hidden="1" x14ac:dyDescent="0.25">
      <c r="A3450">
        <v>3448</v>
      </c>
      <c r="B3450" s="9" t="s">
        <v>3447</v>
      </c>
      <c r="C3450" s="3" t="s">
        <v>7558</v>
      </c>
      <c r="D3450" s="12">
        <v>2100</v>
      </c>
      <c r="E3450" s="13">
        <v>2305</v>
      </c>
      <c r="F3450" s="11" t="s">
        <v>8218</v>
      </c>
      <c r="G3450" s="11" t="s">
        <v>8223</v>
      </c>
      <c r="H3450" s="11" t="s">
        <v>8245</v>
      </c>
      <c r="I3450" s="11">
        <v>1418784689</v>
      </c>
      <c r="J3450" s="11">
        <v>1416192689</v>
      </c>
      <c r="K3450" s="11" t="b">
        <v>0</v>
      </c>
      <c r="L3450" s="11">
        <v>45</v>
      </c>
      <c r="M3450" s="11" t="b">
        <v>1</v>
      </c>
      <c r="N3450" s="11" t="s">
        <v>8269</v>
      </c>
      <c r="O3450" s="14">
        <f t="shared" si="213"/>
        <v>110</v>
      </c>
      <c r="P3450" s="11">
        <f t="shared" si="216"/>
        <v>51.22</v>
      </c>
      <c r="Q3450" s="16" t="s">
        <v>8315</v>
      </c>
      <c r="R3450" s="11" t="s">
        <v>8316</v>
      </c>
      <c r="S3450" s="21">
        <f t="shared" si="214"/>
        <v>41960.119085648148</v>
      </c>
      <c r="T3450" s="21">
        <f t="shared" si="215"/>
        <v>41990.119085648148</v>
      </c>
    </row>
    <row r="3451" spans="1:20" ht="49" hidden="1" x14ac:dyDescent="0.25">
      <c r="A3451">
        <v>3449</v>
      </c>
      <c r="B3451" s="9" t="s">
        <v>3448</v>
      </c>
      <c r="C3451" s="3" t="s">
        <v>7559</v>
      </c>
      <c r="D3451" s="12">
        <v>800</v>
      </c>
      <c r="E3451" s="13">
        <v>1365</v>
      </c>
      <c r="F3451" s="11" t="s">
        <v>8218</v>
      </c>
      <c r="G3451" s="11" t="s">
        <v>8223</v>
      </c>
      <c r="H3451" s="11" t="s">
        <v>8245</v>
      </c>
      <c r="I3451" s="11">
        <v>1468036800</v>
      </c>
      <c r="J3451" s="11">
        <v>1465607738</v>
      </c>
      <c r="K3451" s="11" t="b">
        <v>0</v>
      </c>
      <c r="L3451" s="11">
        <v>20</v>
      </c>
      <c r="M3451" s="11" t="b">
        <v>1</v>
      </c>
      <c r="N3451" s="11" t="s">
        <v>8269</v>
      </c>
      <c r="O3451" s="14">
        <f t="shared" si="213"/>
        <v>171</v>
      </c>
      <c r="P3451" s="11">
        <f t="shared" si="216"/>
        <v>68.25</v>
      </c>
      <c r="Q3451" s="16" t="s">
        <v>8315</v>
      </c>
      <c r="R3451" s="11" t="s">
        <v>8316</v>
      </c>
      <c r="S3451" s="21">
        <f t="shared" si="214"/>
        <v>42532.052523148144</v>
      </c>
      <c r="T3451" s="21">
        <f t="shared" si="215"/>
        <v>42560.166666666672</v>
      </c>
    </row>
    <row r="3452" spans="1:20" ht="49" hidden="1" x14ac:dyDescent="0.25">
      <c r="A3452">
        <v>3450</v>
      </c>
      <c r="B3452" s="9" t="s">
        <v>3449</v>
      </c>
      <c r="C3452" s="3" t="s">
        <v>7560</v>
      </c>
      <c r="D3452" s="12">
        <v>500</v>
      </c>
      <c r="E3452" s="13">
        <v>760</v>
      </c>
      <c r="F3452" s="11" t="s">
        <v>8218</v>
      </c>
      <c r="G3452" s="11" t="s">
        <v>8224</v>
      </c>
      <c r="H3452" s="11" t="s">
        <v>8246</v>
      </c>
      <c r="I3452" s="11">
        <v>1427990071</v>
      </c>
      <c r="J3452" s="11">
        <v>1422809671</v>
      </c>
      <c r="K3452" s="11" t="b">
        <v>0</v>
      </c>
      <c r="L3452" s="11">
        <v>39</v>
      </c>
      <c r="M3452" s="11" t="b">
        <v>1</v>
      </c>
      <c r="N3452" s="11" t="s">
        <v>8269</v>
      </c>
      <c r="O3452" s="14">
        <f t="shared" si="213"/>
        <v>152</v>
      </c>
      <c r="P3452" s="11">
        <f t="shared" si="216"/>
        <v>19.489999999999998</v>
      </c>
      <c r="Q3452" s="16" t="s">
        <v>8315</v>
      </c>
      <c r="R3452" s="11" t="s">
        <v>8316</v>
      </c>
      <c r="S3452" s="21">
        <f t="shared" si="214"/>
        <v>42036.704525462963</v>
      </c>
      <c r="T3452" s="21">
        <f t="shared" si="215"/>
        <v>42096.662858796291</v>
      </c>
    </row>
    <row r="3453" spans="1:20" ht="49" hidden="1" x14ac:dyDescent="0.25">
      <c r="A3453">
        <v>3451</v>
      </c>
      <c r="B3453" s="9" t="s">
        <v>3450</v>
      </c>
      <c r="C3453" s="3" t="s">
        <v>7561</v>
      </c>
      <c r="D3453" s="12">
        <v>650</v>
      </c>
      <c r="E3453" s="13">
        <v>658</v>
      </c>
      <c r="F3453" s="11" t="s">
        <v>8218</v>
      </c>
      <c r="G3453" s="11" t="s">
        <v>8223</v>
      </c>
      <c r="H3453" s="11" t="s">
        <v>8245</v>
      </c>
      <c r="I3453" s="11">
        <v>1429636927</v>
      </c>
      <c r="J3453" s="11">
        <v>1427304127</v>
      </c>
      <c r="K3453" s="11" t="b">
        <v>0</v>
      </c>
      <c r="L3453" s="11">
        <v>16</v>
      </c>
      <c r="M3453" s="11" t="b">
        <v>1</v>
      </c>
      <c r="N3453" s="11" t="s">
        <v>8269</v>
      </c>
      <c r="O3453" s="14">
        <f t="shared" si="213"/>
        <v>101</v>
      </c>
      <c r="P3453" s="11">
        <f t="shared" si="216"/>
        <v>41.13</v>
      </c>
      <c r="Q3453" s="16" t="s">
        <v>8315</v>
      </c>
      <c r="R3453" s="11" t="s">
        <v>8316</v>
      </c>
      <c r="S3453" s="21">
        <f t="shared" si="214"/>
        <v>42088.723692129628</v>
      </c>
      <c r="T3453" s="21">
        <f t="shared" si="215"/>
        <v>42115.723692129628</v>
      </c>
    </row>
    <row r="3454" spans="1:20" ht="49" hidden="1" x14ac:dyDescent="0.25">
      <c r="A3454">
        <v>3452</v>
      </c>
      <c r="B3454" s="9" t="s">
        <v>3451</v>
      </c>
      <c r="C3454" s="3" t="s">
        <v>7562</v>
      </c>
      <c r="D3454" s="12">
        <v>1000</v>
      </c>
      <c r="E3454" s="13">
        <v>1532</v>
      </c>
      <c r="F3454" s="11" t="s">
        <v>8218</v>
      </c>
      <c r="G3454" s="11" t="s">
        <v>8223</v>
      </c>
      <c r="H3454" s="11" t="s">
        <v>8245</v>
      </c>
      <c r="I3454" s="11">
        <v>1406087940</v>
      </c>
      <c r="J3454" s="11">
        <v>1404141626</v>
      </c>
      <c r="K3454" s="11" t="b">
        <v>0</v>
      </c>
      <c r="L3454" s="11">
        <v>37</v>
      </c>
      <c r="M3454" s="11" t="b">
        <v>1</v>
      </c>
      <c r="N3454" s="11" t="s">
        <v>8269</v>
      </c>
      <c r="O3454" s="14">
        <f t="shared" si="213"/>
        <v>153</v>
      </c>
      <c r="P3454" s="11">
        <f t="shared" si="216"/>
        <v>41.41</v>
      </c>
      <c r="Q3454" s="16" t="s">
        <v>8315</v>
      </c>
      <c r="R3454" s="11" t="s">
        <v>8316</v>
      </c>
      <c r="S3454" s="21">
        <f t="shared" si="214"/>
        <v>41820.639189814814</v>
      </c>
      <c r="T3454" s="21">
        <f t="shared" si="215"/>
        <v>41843.165972222225</v>
      </c>
    </row>
    <row r="3455" spans="1:20" ht="49" hidden="1" x14ac:dyDescent="0.25">
      <c r="A3455">
        <v>3453</v>
      </c>
      <c r="B3455" s="9" t="s">
        <v>3452</v>
      </c>
      <c r="C3455" s="3" t="s">
        <v>7563</v>
      </c>
      <c r="D3455" s="12">
        <v>300</v>
      </c>
      <c r="E3455" s="13">
        <v>385</v>
      </c>
      <c r="F3455" s="11" t="s">
        <v>8218</v>
      </c>
      <c r="G3455" s="11" t="s">
        <v>8224</v>
      </c>
      <c r="H3455" s="11" t="s">
        <v>8246</v>
      </c>
      <c r="I3455" s="11">
        <v>1471130956</v>
      </c>
      <c r="J3455" s="11">
        <v>1465946956</v>
      </c>
      <c r="K3455" s="11" t="b">
        <v>0</v>
      </c>
      <c r="L3455" s="11">
        <v>14</v>
      </c>
      <c r="M3455" s="11" t="b">
        <v>1</v>
      </c>
      <c r="N3455" s="11" t="s">
        <v>8269</v>
      </c>
      <c r="O3455" s="14">
        <f t="shared" si="213"/>
        <v>128</v>
      </c>
      <c r="P3455" s="11">
        <f t="shared" si="216"/>
        <v>27.5</v>
      </c>
      <c r="Q3455" s="16" t="s">
        <v>8315</v>
      </c>
      <c r="R3455" s="11" t="s">
        <v>8316</v>
      </c>
      <c r="S3455" s="21">
        <f t="shared" si="214"/>
        <v>42535.97865740741</v>
      </c>
      <c r="T3455" s="21">
        <f t="shared" si="215"/>
        <v>42595.97865740741</v>
      </c>
    </row>
    <row r="3456" spans="1:20" ht="49" hidden="1" x14ac:dyDescent="0.25">
      <c r="A3456">
        <v>3454</v>
      </c>
      <c r="B3456" s="9" t="s">
        <v>3453</v>
      </c>
      <c r="C3456" s="3" t="s">
        <v>7564</v>
      </c>
      <c r="D3456" s="12">
        <v>700</v>
      </c>
      <c r="E3456" s="13">
        <v>705</v>
      </c>
      <c r="F3456" s="11" t="s">
        <v>8218</v>
      </c>
      <c r="G3456" s="11" t="s">
        <v>8224</v>
      </c>
      <c r="H3456" s="11" t="s">
        <v>8246</v>
      </c>
      <c r="I3456" s="11">
        <v>1406825159</v>
      </c>
      <c r="J3456" s="11">
        <v>1404233159</v>
      </c>
      <c r="K3456" s="11" t="b">
        <v>0</v>
      </c>
      <c r="L3456" s="11">
        <v>21</v>
      </c>
      <c r="M3456" s="11" t="b">
        <v>1</v>
      </c>
      <c r="N3456" s="11" t="s">
        <v>8269</v>
      </c>
      <c r="O3456" s="14">
        <f t="shared" si="213"/>
        <v>101</v>
      </c>
      <c r="P3456" s="11">
        <f t="shared" si="216"/>
        <v>33.57</v>
      </c>
      <c r="Q3456" s="16" t="s">
        <v>8315</v>
      </c>
      <c r="R3456" s="11" t="s">
        <v>8316</v>
      </c>
      <c r="S3456" s="21">
        <f t="shared" si="214"/>
        <v>41821.698599537034</v>
      </c>
      <c r="T3456" s="21">
        <f t="shared" si="215"/>
        <v>41851.698599537034</v>
      </c>
    </row>
    <row r="3457" spans="1:20" ht="49" hidden="1" x14ac:dyDescent="0.25">
      <c r="A3457">
        <v>3455</v>
      </c>
      <c r="B3457" s="9" t="s">
        <v>3454</v>
      </c>
      <c r="C3457" s="3" t="s">
        <v>7565</v>
      </c>
      <c r="D3457" s="12">
        <v>10000</v>
      </c>
      <c r="E3457" s="13">
        <v>10065</v>
      </c>
      <c r="F3457" s="11" t="s">
        <v>8218</v>
      </c>
      <c r="G3457" s="11" t="s">
        <v>8223</v>
      </c>
      <c r="H3457" s="11" t="s">
        <v>8245</v>
      </c>
      <c r="I3457" s="11">
        <v>1476381627</v>
      </c>
      <c r="J3457" s="11">
        <v>1473789627</v>
      </c>
      <c r="K3457" s="11" t="b">
        <v>0</v>
      </c>
      <c r="L3457" s="11">
        <v>69</v>
      </c>
      <c r="M3457" s="11" t="b">
        <v>1</v>
      </c>
      <c r="N3457" s="11" t="s">
        <v>8269</v>
      </c>
      <c r="O3457" s="14">
        <f t="shared" si="213"/>
        <v>101</v>
      </c>
      <c r="P3457" s="11">
        <f t="shared" si="216"/>
        <v>145.87</v>
      </c>
      <c r="Q3457" s="16" t="s">
        <v>8315</v>
      </c>
      <c r="R3457" s="11" t="s">
        <v>8316</v>
      </c>
      <c r="S3457" s="21">
        <f t="shared" si="214"/>
        <v>42626.7503125</v>
      </c>
      <c r="T3457" s="21">
        <f t="shared" si="215"/>
        <v>42656.7503125</v>
      </c>
    </row>
    <row r="3458" spans="1:20" ht="49" hidden="1" x14ac:dyDescent="0.25">
      <c r="A3458">
        <v>3456</v>
      </c>
      <c r="B3458" s="9" t="s">
        <v>3455</v>
      </c>
      <c r="C3458" s="3" t="s">
        <v>7566</v>
      </c>
      <c r="D3458" s="12">
        <v>3000</v>
      </c>
      <c r="E3458" s="13">
        <v>5739</v>
      </c>
      <c r="F3458" s="11" t="s">
        <v>8218</v>
      </c>
      <c r="G3458" s="11" t="s">
        <v>8223</v>
      </c>
      <c r="H3458" s="11" t="s">
        <v>8245</v>
      </c>
      <c r="I3458" s="11">
        <v>1406876340</v>
      </c>
      <c r="J3458" s="11">
        <v>1404190567</v>
      </c>
      <c r="K3458" s="11" t="b">
        <v>0</v>
      </c>
      <c r="L3458" s="11">
        <v>16</v>
      </c>
      <c r="M3458" s="11" t="b">
        <v>1</v>
      </c>
      <c r="N3458" s="11" t="s">
        <v>8269</v>
      </c>
      <c r="O3458" s="14">
        <f t="shared" ref="O3458:O3521" si="217">ROUND(E3458/D3458*100,0)</f>
        <v>191</v>
      </c>
      <c r="P3458" s="11">
        <f t="shared" si="216"/>
        <v>358.69</v>
      </c>
      <c r="Q3458" s="16" t="s">
        <v>8315</v>
      </c>
      <c r="R3458" s="11" t="s">
        <v>8316</v>
      </c>
      <c r="S3458" s="21">
        <f t="shared" si="214"/>
        <v>41821.205636574072</v>
      </c>
      <c r="T3458" s="21">
        <f t="shared" si="215"/>
        <v>41852.290972222225</v>
      </c>
    </row>
    <row r="3459" spans="1:20" ht="33" hidden="1" x14ac:dyDescent="0.25">
      <c r="A3459">
        <v>3457</v>
      </c>
      <c r="B3459" s="9" t="s">
        <v>3456</v>
      </c>
      <c r="C3459" s="3" t="s">
        <v>7567</v>
      </c>
      <c r="D3459" s="12">
        <v>2000</v>
      </c>
      <c r="E3459" s="13">
        <v>2804</v>
      </c>
      <c r="F3459" s="11" t="s">
        <v>8218</v>
      </c>
      <c r="G3459" s="11" t="s">
        <v>8223</v>
      </c>
      <c r="H3459" s="11" t="s">
        <v>8245</v>
      </c>
      <c r="I3459" s="11">
        <v>1423720740</v>
      </c>
      <c r="J3459" s="11">
        <v>1421081857</v>
      </c>
      <c r="K3459" s="11" t="b">
        <v>0</v>
      </c>
      <c r="L3459" s="11">
        <v>55</v>
      </c>
      <c r="M3459" s="11" t="b">
        <v>1</v>
      </c>
      <c r="N3459" s="11" t="s">
        <v>8269</v>
      </c>
      <c r="O3459" s="14">
        <f t="shared" si="217"/>
        <v>140</v>
      </c>
      <c r="P3459" s="11">
        <f t="shared" si="216"/>
        <v>50.98</v>
      </c>
      <c r="Q3459" s="16" t="s">
        <v>8315</v>
      </c>
      <c r="R3459" s="11" t="s">
        <v>8316</v>
      </c>
      <c r="S3459" s="21">
        <f t="shared" ref="S3459:S3522" si="218">(((J3459/60)/60)/24)+DATE(1970,1,1)</f>
        <v>42016.706678240742</v>
      </c>
      <c r="T3459" s="21">
        <f t="shared" ref="T3459:T3522" si="219">(((I3459/60)/60)/24)+DATE(1970,1,1)</f>
        <v>42047.249305555553</v>
      </c>
    </row>
    <row r="3460" spans="1:20" ht="49" hidden="1" x14ac:dyDescent="0.25">
      <c r="A3460">
        <v>3458</v>
      </c>
      <c r="B3460" s="9" t="s">
        <v>3457</v>
      </c>
      <c r="C3460" s="3" t="s">
        <v>7568</v>
      </c>
      <c r="D3460" s="12">
        <v>978</v>
      </c>
      <c r="E3460" s="13">
        <v>1216</v>
      </c>
      <c r="F3460" s="11" t="s">
        <v>8218</v>
      </c>
      <c r="G3460" s="11" t="s">
        <v>8223</v>
      </c>
      <c r="H3460" s="11" t="s">
        <v>8245</v>
      </c>
      <c r="I3460" s="11">
        <v>1422937620</v>
      </c>
      <c r="J3460" s="11">
        <v>1420606303</v>
      </c>
      <c r="K3460" s="11" t="b">
        <v>0</v>
      </c>
      <c r="L3460" s="11">
        <v>27</v>
      </c>
      <c r="M3460" s="11" t="b">
        <v>1</v>
      </c>
      <c r="N3460" s="11" t="s">
        <v>8269</v>
      </c>
      <c r="O3460" s="14">
        <f t="shared" si="217"/>
        <v>124</v>
      </c>
      <c r="P3460" s="11">
        <f t="shared" si="216"/>
        <v>45.04</v>
      </c>
      <c r="Q3460" s="16" t="s">
        <v>8315</v>
      </c>
      <c r="R3460" s="11" t="s">
        <v>8316</v>
      </c>
      <c r="S3460" s="21">
        <f t="shared" si="218"/>
        <v>42011.202581018515</v>
      </c>
      <c r="T3460" s="21">
        <f t="shared" si="219"/>
        <v>42038.185416666667</v>
      </c>
    </row>
    <row r="3461" spans="1:20" ht="49" hidden="1" x14ac:dyDescent="0.25">
      <c r="A3461">
        <v>3459</v>
      </c>
      <c r="B3461" s="9" t="s">
        <v>3458</v>
      </c>
      <c r="C3461" s="3" t="s">
        <v>7569</v>
      </c>
      <c r="D3461" s="12">
        <v>500</v>
      </c>
      <c r="E3461" s="13">
        <v>631</v>
      </c>
      <c r="F3461" s="11" t="s">
        <v>8218</v>
      </c>
      <c r="G3461" s="11" t="s">
        <v>8224</v>
      </c>
      <c r="H3461" s="11" t="s">
        <v>8246</v>
      </c>
      <c r="I3461" s="11">
        <v>1463743860</v>
      </c>
      <c r="J3461" s="11">
        <v>1461151860</v>
      </c>
      <c r="K3461" s="11" t="b">
        <v>0</v>
      </c>
      <c r="L3461" s="11">
        <v>36</v>
      </c>
      <c r="M3461" s="11" t="b">
        <v>1</v>
      </c>
      <c r="N3461" s="11" t="s">
        <v>8269</v>
      </c>
      <c r="O3461" s="14">
        <f t="shared" si="217"/>
        <v>126</v>
      </c>
      <c r="P3461" s="11">
        <f t="shared" si="216"/>
        <v>17.53</v>
      </c>
      <c r="Q3461" s="16" t="s">
        <v>8315</v>
      </c>
      <c r="R3461" s="11" t="s">
        <v>8316</v>
      </c>
      <c r="S3461" s="21">
        <f t="shared" si="218"/>
        <v>42480.479861111111</v>
      </c>
      <c r="T3461" s="21">
        <f t="shared" si="219"/>
        <v>42510.479861111111</v>
      </c>
    </row>
    <row r="3462" spans="1:20" ht="49" hidden="1" x14ac:dyDescent="0.25">
      <c r="A3462">
        <v>3460</v>
      </c>
      <c r="B3462" s="9" t="s">
        <v>3459</v>
      </c>
      <c r="C3462" s="3" t="s">
        <v>7570</v>
      </c>
      <c r="D3462" s="12">
        <v>500</v>
      </c>
      <c r="E3462" s="13">
        <v>950</v>
      </c>
      <c r="F3462" s="11" t="s">
        <v>8218</v>
      </c>
      <c r="G3462" s="11" t="s">
        <v>8224</v>
      </c>
      <c r="H3462" s="11" t="s">
        <v>8246</v>
      </c>
      <c r="I3462" s="11">
        <v>1408106352</v>
      </c>
      <c r="J3462" s="11">
        <v>1406896752</v>
      </c>
      <c r="K3462" s="11" t="b">
        <v>0</v>
      </c>
      <c r="L3462" s="11">
        <v>19</v>
      </c>
      <c r="M3462" s="11" t="b">
        <v>1</v>
      </c>
      <c r="N3462" s="11" t="s">
        <v>8269</v>
      </c>
      <c r="O3462" s="14">
        <f t="shared" si="217"/>
        <v>190</v>
      </c>
      <c r="P3462" s="11">
        <f t="shared" si="216"/>
        <v>50</v>
      </c>
      <c r="Q3462" s="16" t="s">
        <v>8315</v>
      </c>
      <c r="R3462" s="11" t="s">
        <v>8316</v>
      </c>
      <c r="S3462" s="21">
        <f t="shared" si="218"/>
        <v>41852.527222222219</v>
      </c>
      <c r="T3462" s="21">
        <f t="shared" si="219"/>
        <v>41866.527222222219</v>
      </c>
    </row>
    <row r="3463" spans="1:20" ht="49" hidden="1" x14ac:dyDescent="0.25">
      <c r="A3463">
        <v>3461</v>
      </c>
      <c r="B3463" s="9" t="s">
        <v>3460</v>
      </c>
      <c r="C3463" s="3" t="s">
        <v>7571</v>
      </c>
      <c r="D3463" s="12">
        <v>500</v>
      </c>
      <c r="E3463" s="13">
        <v>695</v>
      </c>
      <c r="F3463" s="11" t="s">
        <v>8218</v>
      </c>
      <c r="G3463" s="11" t="s">
        <v>8223</v>
      </c>
      <c r="H3463" s="11" t="s">
        <v>8245</v>
      </c>
      <c r="I3463" s="11">
        <v>1477710000</v>
      </c>
      <c r="J3463" s="11">
        <v>1475248279</v>
      </c>
      <c r="K3463" s="11" t="b">
        <v>0</v>
      </c>
      <c r="L3463" s="11">
        <v>12</v>
      </c>
      <c r="M3463" s="11" t="b">
        <v>1</v>
      </c>
      <c r="N3463" s="11" t="s">
        <v>8269</v>
      </c>
      <c r="O3463" s="14">
        <f t="shared" si="217"/>
        <v>139</v>
      </c>
      <c r="P3463" s="11">
        <f t="shared" si="216"/>
        <v>57.92</v>
      </c>
      <c r="Q3463" s="16" t="s">
        <v>8315</v>
      </c>
      <c r="R3463" s="11" t="s">
        <v>8316</v>
      </c>
      <c r="S3463" s="21">
        <f t="shared" si="218"/>
        <v>42643.632858796293</v>
      </c>
      <c r="T3463" s="21">
        <f t="shared" si="219"/>
        <v>42672.125</v>
      </c>
    </row>
    <row r="3464" spans="1:20" ht="49" hidden="1" x14ac:dyDescent="0.25">
      <c r="A3464">
        <v>3462</v>
      </c>
      <c r="B3464" s="9" t="s">
        <v>3461</v>
      </c>
      <c r="C3464" s="3" t="s">
        <v>7572</v>
      </c>
      <c r="D3464" s="12">
        <v>250</v>
      </c>
      <c r="E3464" s="13">
        <v>505</v>
      </c>
      <c r="F3464" s="11" t="s">
        <v>8218</v>
      </c>
      <c r="G3464" s="11" t="s">
        <v>8223</v>
      </c>
      <c r="H3464" s="11" t="s">
        <v>8245</v>
      </c>
      <c r="I3464" s="11">
        <v>1436551200</v>
      </c>
      <c r="J3464" s="11">
        <v>1435181628</v>
      </c>
      <c r="K3464" s="11" t="b">
        <v>0</v>
      </c>
      <c r="L3464" s="11">
        <v>17</v>
      </c>
      <c r="M3464" s="11" t="b">
        <v>1</v>
      </c>
      <c r="N3464" s="11" t="s">
        <v>8269</v>
      </c>
      <c r="O3464" s="14">
        <f t="shared" si="217"/>
        <v>202</v>
      </c>
      <c r="P3464" s="11">
        <f t="shared" si="216"/>
        <v>29.71</v>
      </c>
      <c r="Q3464" s="16" t="s">
        <v>8315</v>
      </c>
      <c r="R3464" s="11" t="s">
        <v>8316</v>
      </c>
      <c r="S3464" s="21">
        <f t="shared" si="218"/>
        <v>42179.898472222223</v>
      </c>
      <c r="T3464" s="21">
        <f t="shared" si="219"/>
        <v>42195.75</v>
      </c>
    </row>
    <row r="3465" spans="1:20" ht="49" hidden="1" x14ac:dyDescent="0.25">
      <c r="A3465">
        <v>3463</v>
      </c>
      <c r="B3465" s="9" t="s">
        <v>3462</v>
      </c>
      <c r="C3465" s="3" t="s">
        <v>7573</v>
      </c>
      <c r="D3465" s="12">
        <v>10000</v>
      </c>
      <c r="E3465" s="13">
        <v>10338</v>
      </c>
      <c r="F3465" s="11" t="s">
        <v>8218</v>
      </c>
      <c r="G3465" s="11" t="s">
        <v>8228</v>
      </c>
      <c r="H3465" s="11" t="s">
        <v>8250</v>
      </c>
      <c r="I3465" s="11">
        <v>1476158340</v>
      </c>
      <c r="J3465" s="11">
        <v>1472594585</v>
      </c>
      <c r="K3465" s="11" t="b">
        <v>0</v>
      </c>
      <c r="L3465" s="11">
        <v>114</v>
      </c>
      <c r="M3465" s="11" t="b">
        <v>1</v>
      </c>
      <c r="N3465" s="11" t="s">
        <v>8269</v>
      </c>
      <c r="O3465" s="14">
        <f t="shared" si="217"/>
        <v>103</v>
      </c>
      <c r="P3465" s="11">
        <f t="shared" si="216"/>
        <v>90.68</v>
      </c>
      <c r="Q3465" s="16" t="s">
        <v>8315</v>
      </c>
      <c r="R3465" s="11" t="s">
        <v>8316</v>
      </c>
      <c r="S3465" s="21">
        <f t="shared" si="218"/>
        <v>42612.918807870374</v>
      </c>
      <c r="T3465" s="21">
        <f t="shared" si="219"/>
        <v>42654.165972222225</v>
      </c>
    </row>
    <row r="3466" spans="1:20" ht="49" hidden="1" x14ac:dyDescent="0.25">
      <c r="A3466">
        <v>3464</v>
      </c>
      <c r="B3466" s="9" t="s">
        <v>3463</v>
      </c>
      <c r="C3466" s="3" t="s">
        <v>7574</v>
      </c>
      <c r="D3466" s="12">
        <v>5000</v>
      </c>
      <c r="E3466" s="13">
        <v>5116.18</v>
      </c>
      <c r="F3466" s="11" t="s">
        <v>8218</v>
      </c>
      <c r="G3466" s="11" t="s">
        <v>8223</v>
      </c>
      <c r="H3466" s="11" t="s">
        <v>8245</v>
      </c>
      <c r="I3466" s="11">
        <v>1471921637</v>
      </c>
      <c r="J3466" s="11">
        <v>1469329637</v>
      </c>
      <c r="K3466" s="11" t="b">
        <v>0</v>
      </c>
      <c r="L3466" s="11">
        <v>93</v>
      </c>
      <c r="M3466" s="11" t="b">
        <v>1</v>
      </c>
      <c r="N3466" s="11" t="s">
        <v>8269</v>
      </c>
      <c r="O3466" s="14">
        <f t="shared" si="217"/>
        <v>102</v>
      </c>
      <c r="P3466" s="11">
        <f t="shared" si="216"/>
        <v>55.01</v>
      </c>
      <c r="Q3466" s="16" t="s">
        <v>8315</v>
      </c>
      <c r="R3466" s="11" t="s">
        <v>8316</v>
      </c>
      <c r="S3466" s="21">
        <f t="shared" si="218"/>
        <v>42575.130057870367</v>
      </c>
      <c r="T3466" s="21">
        <f t="shared" si="219"/>
        <v>42605.130057870367</v>
      </c>
    </row>
    <row r="3467" spans="1:20" ht="49" hidden="1" x14ac:dyDescent="0.25">
      <c r="A3467">
        <v>3465</v>
      </c>
      <c r="B3467" s="9" t="s">
        <v>3464</v>
      </c>
      <c r="C3467" s="3" t="s">
        <v>7575</v>
      </c>
      <c r="D3467" s="12">
        <v>2000</v>
      </c>
      <c r="E3467" s="13">
        <v>2060</v>
      </c>
      <c r="F3467" s="11" t="s">
        <v>8218</v>
      </c>
      <c r="G3467" s="11" t="s">
        <v>8224</v>
      </c>
      <c r="H3467" s="11" t="s">
        <v>8246</v>
      </c>
      <c r="I3467" s="11">
        <v>1439136000</v>
      </c>
      <c r="J3467" s="11">
        <v>1436972472</v>
      </c>
      <c r="K3467" s="11" t="b">
        <v>0</v>
      </c>
      <c r="L3467" s="11">
        <v>36</v>
      </c>
      <c r="M3467" s="11" t="b">
        <v>1</v>
      </c>
      <c r="N3467" s="11" t="s">
        <v>8269</v>
      </c>
      <c r="O3467" s="14">
        <f t="shared" si="217"/>
        <v>103</v>
      </c>
      <c r="P3467" s="11">
        <f t="shared" si="216"/>
        <v>57.22</v>
      </c>
      <c r="Q3467" s="16" t="s">
        <v>8315</v>
      </c>
      <c r="R3467" s="11" t="s">
        <v>8316</v>
      </c>
      <c r="S3467" s="21">
        <f t="shared" si="218"/>
        <v>42200.625833333332</v>
      </c>
      <c r="T3467" s="21">
        <f t="shared" si="219"/>
        <v>42225.666666666672</v>
      </c>
    </row>
    <row r="3468" spans="1:20" ht="33" hidden="1" x14ac:dyDescent="0.25">
      <c r="A3468">
        <v>3466</v>
      </c>
      <c r="B3468" s="9" t="s">
        <v>3465</v>
      </c>
      <c r="C3468" s="3" t="s">
        <v>7576</v>
      </c>
      <c r="D3468" s="12">
        <v>3500</v>
      </c>
      <c r="E3468" s="13">
        <v>4450</v>
      </c>
      <c r="F3468" s="11" t="s">
        <v>8218</v>
      </c>
      <c r="G3468" s="11" t="s">
        <v>8223</v>
      </c>
      <c r="H3468" s="11" t="s">
        <v>8245</v>
      </c>
      <c r="I3468" s="11">
        <v>1461108450</v>
      </c>
      <c r="J3468" s="11">
        <v>1455928050</v>
      </c>
      <c r="K3468" s="11" t="b">
        <v>0</v>
      </c>
      <c r="L3468" s="11">
        <v>61</v>
      </c>
      <c r="M3468" s="11" t="b">
        <v>1</v>
      </c>
      <c r="N3468" s="11" t="s">
        <v>8269</v>
      </c>
      <c r="O3468" s="14">
        <f t="shared" si="217"/>
        <v>127</v>
      </c>
      <c r="P3468" s="11">
        <f t="shared" si="216"/>
        <v>72.95</v>
      </c>
      <c r="Q3468" s="16" t="s">
        <v>8315</v>
      </c>
      <c r="R3468" s="11" t="s">
        <v>8316</v>
      </c>
      <c r="S3468" s="21">
        <f t="shared" si="218"/>
        <v>42420.019097222219</v>
      </c>
      <c r="T3468" s="21">
        <f t="shared" si="219"/>
        <v>42479.977430555555</v>
      </c>
    </row>
    <row r="3469" spans="1:20" ht="21" hidden="1" x14ac:dyDescent="0.25">
      <c r="A3469">
        <v>3467</v>
      </c>
      <c r="B3469" s="9" t="s">
        <v>3466</v>
      </c>
      <c r="C3469" s="3" t="s">
        <v>7577</v>
      </c>
      <c r="D3469" s="12">
        <v>3000</v>
      </c>
      <c r="E3469" s="13">
        <v>3030</v>
      </c>
      <c r="F3469" s="11" t="s">
        <v>8218</v>
      </c>
      <c r="G3469" s="11" t="s">
        <v>8223</v>
      </c>
      <c r="H3469" s="11" t="s">
        <v>8245</v>
      </c>
      <c r="I3469" s="11">
        <v>1426864032</v>
      </c>
      <c r="J3469" s="11">
        <v>1424275632</v>
      </c>
      <c r="K3469" s="11" t="b">
        <v>0</v>
      </c>
      <c r="L3469" s="11">
        <v>47</v>
      </c>
      <c r="M3469" s="11" t="b">
        <v>1</v>
      </c>
      <c r="N3469" s="11" t="s">
        <v>8269</v>
      </c>
      <c r="O3469" s="14">
        <f t="shared" si="217"/>
        <v>101</v>
      </c>
      <c r="P3469" s="11">
        <f t="shared" si="216"/>
        <v>64.47</v>
      </c>
      <c r="Q3469" s="16" t="s">
        <v>8315</v>
      </c>
      <c r="R3469" s="11" t="s">
        <v>8316</v>
      </c>
      <c r="S3469" s="21">
        <f t="shared" si="218"/>
        <v>42053.671666666662</v>
      </c>
      <c r="T3469" s="21">
        <f t="shared" si="219"/>
        <v>42083.630000000005</v>
      </c>
    </row>
    <row r="3470" spans="1:20" ht="49" hidden="1" x14ac:dyDescent="0.25">
      <c r="A3470">
        <v>3468</v>
      </c>
      <c r="B3470" s="9" t="s">
        <v>3467</v>
      </c>
      <c r="C3470" s="3" t="s">
        <v>7578</v>
      </c>
      <c r="D3470" s="12">
        <v>10000</v>
      </c>
      <c r="E3470" s="13">
        <v>12178</v>
      </c>
      <c r="F3470" s="11" t="s">
        <v>8218</v>
      </c>
      <c r="G3470" s="11" t="s">
        <v>8223</v>
      </c>
      <c r="H3470" s="11" t="s">
        <v>8245</v>
      </c>
      <c r="I3470" s="11">
        <v>1474426800</v>
      </c>
      <c r="J3470" s="11">
        <v>1471976529</v>
      </c>
      <c r="K3470" s="11" t="b">
        <v>0</v>
      </c>
      <c r="L3470" s="11">
        <v>17</v>
      </c>
      <c r="M3470" s="11" t="b">
        <v>1</v>
      </c>
      <c r="N3470" s="11" t="s">
        <v>8269</v>
      </c>
      <c r="O3470" s="14">
        <f t="shared" si="217"/>
        <v>122</v>
      </c>
      <c r="P3470" s="11">
        <f t="shared" si="216"/>
        <v>716.35</v>
      </c>
      <c r="Q3470" s="16" t="s">
        <v>8315</v>
      </c>
      <c r="R3470" s="11" t="s">
        <v>8316</v>
      </c>
      <c r="S3470" s="21">
        <f t="shared" si="218"/>
        <v>42605.765381944439</v>
      </c>
      <c r="T3470" s="21">
        <f t="shared" si="219"/>
        <v>42634.125</v>
      </c>
    </row>
    <row r="3471" spans="1:20" ht="49" hidden="1" x14ac:dyDescent="0.25">
      <c r="A3471">
        <v>3469</v>
      </c>
      <c r="B3471" s="9" t="s">
        <v>3468</v>
      </c>
      <c r="C3471" s="3" t="s">
        <v>7579</v>
      </c>
      <c r="D3471" s="12">
        <v>2800</v>
      </c>
      <c r="E3471" s="13">
        <v>3175</v>
      </c>
      <c r="F3471" s="11" t="s">
        <v>8218</v>
      </c>
      <c r="G3471" s="11" t="s">
        <v>8223</v>
      </c>
      <c r="H3471" s="11" t="s">
        <v>8245</v>
      </c>
      <c r="I3471" s="11">
        <v>1461857045</v>
      </c>
      <c r="J3471" s="11">
        <v>1459265045</v>
      </c>
      <c r="K3471" s="11" t="b">
        <v>0</v>
      </c>
      <c r="L3471" s="11">
        <v>63</v>
      </c>
      <c r="M3471" s="11" t="b">
        <v>1</v>
      </c>
      <c r="N3471" s="11" t="s">
        <v>8269</v>
      </c>
      <c r="O3471" s="14">
        <f t="shared" si="217"/>
        <v>113</v>
      </c>
      <c r="P3471" s="11">
        <f t="shared" si="216"/>
        <v>50.4</v>
      </c>
      <c r="Q3471" s="16" t="s">
        <v>8315</v>
      </c>
      <c r="R3471" s="11" t="s">
        <v>8316</v>
      </c>
      <c r="S3471" s="21">
        <f t="shared" si="218"/>
        <v>42458.641724537039</v>
      </c>
      <c r="T3471" s="21">
        <f t="shared" si="219"/>
        <v>42488.641724537039</v>
      </c>
    </row>
    <row r="3472" spans="1:20" ht="33" hidden="1" x14ac:dyDescent="0.25">
      <c r="A3472">
        <v>3470</v>
      </c>
      <c r="B3472" s="9" t="s">
        <v>3469</v>
      </c>
      <c r="C3472" s="3" t="s">
        <v>7580</v>
      </c>
      <c r="D3472" s="12">
        <v>250</v>
      </c>
      <c r="E3472" s="13">
        <v>375</v>
      </c>
      <c r="F3472" s="11" t="s">
        <v>8218</v>
      </c>
      <c r="G3472" s="11" t="s">
        <v>8223</v>
      </c>
      <c r="H3472" s="11" t="s">
        <v>8245</v>
      </c>
      <c r="I3472" s="11">
        <v>1468618680</v>
      </c>
      <c r="J3472" s="11">
        <v>1465345902</v>
      </c>
      <c r="K3472" s="11" t="b">
        <v>0</v>
      </c>
      <c r="L3472" s="11">
        <v>9</v>
      </c>
      <c r="M3472" s="11" t="b">
        <v>1</v>
      </c>
      <c r="N3472" s="11" t="s">
        <v>8269</v>
      </c>
      <c r="O3472" s="14">
        <f t="shared" si="217"/>
        <v>150</v>
      </c>
      <c r="P3472" s="11">
        <f t="shared" si="216"/>
        <v>41.67</v>
      </c>
      <c r="Q3472" s="16" t="s">
        <v>8315</v>
      </c>
      <c r="R3472" s="11" t="s">
        <v>8316</v>
      </c>
      <c r="S3472" s="21">
        <f t="shared" si="218"/>
        <v>42529.022013888884</v>
      </c>
      <c r="T3472" s="21">
        <f t="shared" si="219"/>
        <v>42566.901388888888</v>
      </c>
    </row>
    <row r="3473" spans="1:20" ht="49" hidden="1" x14ac:dyDescent="0.25">
      <c r="A3473">
        <v>3471</v>
      </c>
      <c r="B3473" s="9" t="s">
        <v>3470</v>
      </c>
      <c r="C3473" s="3" t="s">
        <v>7581</v>
      </c>
      <c r="D3473" s="12">
        <v>500</v>
      </c>
      <c r="E3473" s="13">
        <v>1073</v>
      </c>
      <c r="F3473" s="11" t="s">
        <v>8218</v>
      </c>
      <c r="G3473" s="11" t="s">
        <v>8224</v>
      </c>
      <c r="H3473" s="11" t="s">
        <v>8246</v>
      </c>
      <c r="I3473" s="11">
        <v>1409515200</v>
      </c>
      <c r="J3473" s="11">
        <v>1405971690</v>
      </c>
      <c r="K3473" s="11" t="b">
        <v>0</v>
      </c>
      <c r="L3473" s="11">
        <v>30</v>
      </c>
      <c r="M3473" s="11" t="b">
        <v>1</v>
      </c>
      <c r="N3473" s="11" t="s">
        <v>8269</v>
      </c>
      <c r="O3473" s="14">
        <f t="shared" si="217"/>
        <v>215</v>
      </c>
      <c r="P3473" s="11">
        <f t="shared" si="216"/>
        <v>35.770000000000003</v>
      </c>
      <c r="Q3473" s="16" t="s">
        <v>8315</v>
      </c>
      <c r="R3473" s="11" t="s">
        <v>8316</v>
      </c>
      <c r="S3473" s="21">
        <f t="shared" si="218"/>
        <v>41841.820486111108</v>
      </c>
      <c r="T3473" s="21">
        <f t="shared" si="219"/>
        <v>41882.833333333336</v>
      </c>
    </row>
    <row r="3474" spans="1:20" ht="49" hidden="1" x14ac:dyDescent="0.25">
      <c r="A3474">
        <v>3472</v>
      </c>
      <c r="B3474" s="9" t="s">
        <v>3471</v>
      </c>
      <c r="C3474" s="3" t="s">
        <v>7582</v>
      </c>
      <c r="D3474" s="12">
        <v>2000</v>
      </c>
      <c r="E3474" s="13">
        <v>2041</v>
      </c>
      <c r="F3474" s="11" t="s">
        <v>8218</v>
      </c>
      <c r="G3474" s="11" t="s">
        <v>8223</v>
      </c>
      <c r="H3474" s="11" t="s">
        <v>8245</v>
      </c>
      <c r="I3474" s="11">
        <v>1415253540</v>
      </c>
      <c r="J3474" s="11">
        <v>1413432331</v>
      </c>
      <c r="K3474" s="11" t="b">
        <v>0</v>
      </c>
      <c r="L3474" s="11">
        <v>23</v>
      </c>
      <c r="M3474" s="11" t="b">
        <v>1</v>
      </c>
      <c r="N3474" s="11" t="s">
        <v>8269</v>
      </c>
      <c r="O3474" s="14">
        <f t="shared" si="217"/>
        <v>102</v>
      </c>
      <c r="P3474" s="11">
        <f t="shared" si="216"/>
        <v>88.74</v>
      </c>
      <c r="Q3474" s="16" t="s">
        <v>8315</v>
      </c>
      <c r="R3474" s="11" t="s">
        <v>8316</v>
      </c>
      <c r="S3474" s="21">
        <f t="shared" si="218"/>
        <v>41928.170497685183</v>
      </c>
      <c r="T3474" s="21">
        <f t="shared" si="219"/>
        <v>41949.249305555553</v>
      </c>
    </row>
    <row r="3475" spans="1:20" ht="49" hidden="1" x14ac:dyDescent="0.25">
      <c r="A3475">
        <v>3473</v>
      </c>
      <c r="B3475" s="9" t="s">
        <v>3472</v>
      </c>
      <c r="C3475" s="3" t="s">
        <v>7583</v>
      </c>
      <c r="D3475" s="12">
        <v>4900</v>
      </c>
      <c r="E3475" s="13">
        <v>4900</v>
      </c>
      <c r="F3475" s="11" t="s">
        <v>8218</v>
      </c>
      <c r="G3475" s="11" t="s">
        <v>8223</v>
      </c>
      <c r="H3475" s="11" t="s">
        <v>8245</v>
      </c>
      <c r="I3475" s="11">
        <v>1426883220</v>
      </c>
      <c r="J3475" s="11">
        <v>1425067296</v>
      </c>
      <c r="K3475" s="11" t="b">
        <v>0</v>
      </c>
      <c r="L3475" s="11">
        <v>33</v>
      </c>
      <c r="M3475" s="11" t="b">
        <v>1</v>
      </c>
      <c r="N3475" s="11" t="s">
        <v>8269</v>
      </c>
      <c r="O3475" s="14">
        <f t="shared" si="217"/>
        <v>100</v>
      </c>
      <c r="P3475" s="11">
        <f t="shared" si="216"/>
        <v>148.47999999999999</v>
      </c>
      <c r="Q3475" s="16" t="s">
        <v>8315</v>
      </c>
      <c r="R3475" s="11" t="s">
        <v>8316</v>
      </c>
      <c r="S3475" s="21">
        <f t="shared" si="218"/>
        <v>42062.834444444445</v>
      </c>
      <c r="T3475" s="21">
        <f t="shared" si="219"/>
        <v>42083.852083333331</v>
      </c>
    </row>
    <row r="3476" spans="1:20" ht="49" hidden="1" x14ac:dyDescent="0.25">
      <c r="A3476">
        <v>3474</v>
      </c>
      <c r="B3476" s="9" t="s">
        <v>3473</v>
      </c>
      <c r="C3476" s="3" t="s">
        <v>7584</v>
      </c>
      <c r="D3476" s="12">
        <v>2000</v>
      </c>
      <c r="E3476" s="13">
        <v>2020</v>
      </c>
      <c r="F3476" s="11" t="s">
        <v>8218</v>
      </c>
      <c r="G3476" s="11" t="s">
        <v>8224</v>
      </c>
      <c r="H3476" s="11" t="s">
        <v>8246</v>
      </c>
      <c r="I3476" s="11">
        <v>1469016131</v>
      </c>
      <c r="J3476" s="11">
        <v>1466424131</v>
      </c>
      <c r="K3476" s="11" t="b">
        <v>0</v>
      </c>
      <c r="L3476" s="11">
        <v>39</v>
      </c>
      <c r="M3476" s="11" t="b">
        <v>1</v>
      </c>
      <c r="N3476" s="11" t="s">
        <v>8269</v>
      </c>
      <c r="O3476" s="14">
        <f t="shared" si="217"/>
        <v>101</v>
      </c>
      <c r="P3476" s="11">
        <f t="shared" si="216"/>
        <v>51.79</v>
      </c>
      <c r="Q3476" s="16" t="s">
        <v>8315</v>
      </c>
      <c r="R3476" s="11" t="s">
        <v>8316</v>
      </c>
      <c r="S3476" s="21">
        <f t="shared" si="218"/>
        <v>42541.501516203702</v>
      </c>
      <c r="T3476" s="21">
        <f t="shared" si="219"/>
        <v>42571.501516203702</v>
      </c>
    </row>
    <row r="3477" spans="1:20" ht="49" hidden="1" x14ac:dyDescent="0.25">
      <c r="A3477">
        <v>3475</v>
      </c>
      <c r="B3477" s="9" t="s">
        <v>3474</v>
      </c>
      <c r="C3477" s="3" t="s">
        <v>7585</v>
      </c>
      <c r="D3477" s="12">
        <v>300</v>
      </c>
      <c r="E3477" s="13">
        <v>340</v>
      </c>
      <c r="F3477" s="11" t="s">
        <v>8218</v>
      </c>
      <c r="G3477" s="11" t="s">
        <v>8224</v>
      </c>
      <c r="H3477" s="11" t="s">
        <v>8246</v>
      </c>
      <c r="I3477" s="11">
        <v>1414972800</v>
      </c>
      <c r="J3477" s="11">
        <v>1412629704</v>
      </c>
      <c r="K3477" s="11" t="b">
        <v>0</v>
      </c>
      <c r="L3477" s="11">
        <v>17</v>
      </c>
      <c r="M3477" s="11" t="b">
        <v>1</v>
      </c>
      <c r="N3477" s="11" t="s">
        <v>8269</v>
      </c>
      <c r="O3477" s="14">
        <f t="shared" si="217"/>
        <v>113</v>
      </c>
      <c r="P3477" s="11">
        <f t="shared" si="216"/>
        <v>20</v>
      </c>
      <c r="Q3477" s="16" t="s">
        <v>8315</v>
      </c>
      <c r="R3477" s="11" t="s">
        <v>8316</v>
      </c>
      <c r="S3477" s="21">
        <f t="shared" si="218"/>
        <v>41918.880833333329</v>
      </c>
      <c r="T3477" s="21">
        <f t="shared" si="219"/>
        <v>41946</v>
      </c>
    </row>
    <row r="3478" spans="1:20" ht="49" hidden="1" x14ac:dyDescent="0.25">
      <c r="A3478">
        <v>3476</v>
      </c>
      <c r="B3478" s="9" t="s">
        <v>3475</v>
      </c>
      <c r="C3478" s="3" t="s">
        <v>7586</v>
      </c>
      <c r="D3478" s="12">
        <v>300</v>
      </c>
      <c r="E3478" s="13">
        <v>312</v>
      </c>
      <c r="F3478" s="11" t="s">
        <v>8218</v>
      </c>
      <c r="G3478" s="11" t="s">
        <v>8223</v>
      </c>
      <c r="H3478" s="11" t="s">
        <v>8245</v>
      </c>
      <c r="I3478" s="11">
        <v>1414378800</v>
      </c>
      <c r="J3478" s="11">
        <v>1412836990</v>
      </c>
      <c r="K3478" s="11" t="b">
        <v>0</v>
      </c>
      <c r="L3478" s="11">
        <v>6</v>
      </c>
      <c r="M3478" s="11" t="b">
        <v>1</v>
      </c>
      <c r="N3478" s="11" t="s">
        <v>8269</v>
      </c>
      <c r="O3478" s="14">
        <f t="shared" si="217"/>
        <v>104</v>
      </c>
      <c r="P3478" s="11">
        <f t="shared" si="216"/>
        <v>52</v>
      </c>
      <c r="Q3478" s="16" t="s">
        <v>8315</v>
      </c>
      <c r="R3478" s="11" t="s">
        <v>8316</v>
      </c>
      <c r="S3478" s="21">
        <f t="shared" si="218"/>
        <v>41921.279976851853</v>
      </c>
      <c r="T3478" s="21">
        <f t="shared" si="219"/>
        <v>41939.125</v>
      </c>
    </row>
    <row r="3479" spans="1:20" ht="49" hidden="1" x14ac:dyDescent="0.25">
      <c r="A3479">
        <v>3477</v>
      </c>
      <c r="B3479" s="9" t="s">
        <v>3476</v>
      </c>
      <c r="C3479" s="3" t="s">
        <v>7587</v>
      </c>
      <c r="D3479" s="12">
        <v>1800</v>
      </c>
      <c r="E3479" s="13">
        <v>2076</v>
      </c>
      <c r="F3479" s="11" t="s">
        <v>8218</v>
      </c>
      <c r="G3479" s="11" t="s">
        <v>8223</v>
      </c>
      <c r="H3479" s="11" t="s">
        <v>8245</v>
      </c>
      <c r="I3479" s="11">
        <v>1431831600</v>
      </c>
      <c r="J3479" s="11">
        <v>1430761243</v>
      </c>
      <c r="K3479" s="11" t="b">
        <v>0</v>
      </c>
      <c r="L3479" s="11">
        <v>39</v>
      </c>
      <c r="M3479" s="11" t="b">
        <v>1</v>
      </c>
      <c r="N3479" s="11" t="s">
        <v>8269</v>
      </c>
      <c r="O3479" s="14">
        <f t="shared" si="217"/>
        <v>115</v>
      </c>
      <c r="P3479" s="11">
        <f t="shared" si="216"/>
        <v>53.23</v>
      </c>
      <c r="Q3479" s="16" t="s">
        <v>8315</v>
      </c>
      <c r="R3479" s="11" t="s">
        <v>8316</v>
      </c>
      <c r="S3479" s="21">
        <f t="shared" si="218"/>
        <v>42128.736608796295</v>
      </c>
      <c r="T3479" s="21">
        <f t="shared" si="219"/>
        <v>42141.125</v>
      </c>
    </row>
    <row r="3480" spans="1:20" ht="49" hidden="1" x14ac:dyDescent="0.25">
      <c r="A3480">
        <v>3478</v>
      </c>
      <c r="B3480" s="9" t="s">
        <v>3477</v>
      </c>
      <c r="C3480" s="3" t="s">
        <v>7588</v>
      </c>
      <c r="D3480" s="12">
        <v>2000</v>
      </c>
      <c r="E3480" s="13">
        <v>2257</v>
      </c>
      <c r="F3480" s="11" t="s">
        <v>8218</v>
      </c>
      <c r="G3480" s="11" t="s">
        <v>8223</v>
      </c>
      <c r="H3480" s="11" t="s">
        <v>8245</v>
      </c>
      <c r="I3480" s="11">
        <v>1426539600</v>
      </c>
      <c r="J3480" s="11">
        <v>1424296822</v>
      </c>
      <c r="K3480" s="11" t="b">
        <v>0</v>
      </c>
      <c r="L3480" s="11">
        <v>57</v>
      </c>
      <c r="M3480" s="11" t="b">
        <v>1</v>
      </c>
      <c r="N3480" s="11" t="s">
        <v>8269</v>
      </c>
      <c r="O3480" s="14">
        <f t="shared" si="217"/>
        <v>113</v>
      </c>
      <c r="P3480" s="11">
        <f t="shared" si="216"/>
        <v>39.6</v>
      </c>
      <c r="Q3480" s="16" t="s">
        <v>8315</v>
      </c>
      <c r="R3480" s="11" t="s">
        <v>8316</v>
      </c>
      <c r="S3480" s="21">
        <f t="shared" si="218"/>
        <v>42053.916921296302</v>
      </c>
      <c r="T3480" s="21">
        <f t="shared" si="219"/>
        <v>42079.875</v>
      </c>
    </row>
    <row r="3481" spans="1:20" ht="49" hidden="1" x14ac:dyDescent="0.25">
      <c r="A3481">
        <v>3479</v>
      </c>
      <c r="B3481" s="9" t="s">
        <v>3478</v>
      </c>
      <c r="C3481" s="3" t="s">
        <v>7589</v>
      </c>
      <c r="D3481" s="12">
        <v>1500</v>
      </c>
      <c r="E3481" s="13">
        <v>1918</v>
      </c>
      <c r="F3481" s="11" t="s">
        <v>8218</v>
      </c>
      <c r="G3481" s="11" t="s">
        <v>8224</v>
      </c>
      <c r="H3481" s="11" t="s">
        <v>8246</v>
      </c>
      <c r="I3481" s="11">
        <v>1403382680</v>
      </c>
      <c r="J3481" s="11">
        <v>1400790680</v>
      </c>
      <c r="K3481" s="11" t="b">
        <v>0</v>
      </c>
      <c r="L3481" s="11">
        <v>56</v>
      </c>
      <c r="M3481" s="11" t="b">
        <v>1</v>
      </c>
      <c r="N3481" s="11" t="s">
        <v>8269</v>
      </c>
      <c r="O3481" s="14">
        <f t="shared" si="217"/>
        <v>128</v>
      </c>
      <c r="P3481" s="11">
        <f t="shared" si="216"/>
        <v>34.25</v>
      </c>
      <c r="Q3481" s="16" t="s">
        <v>8315</v>
      </c>
      <c r="R3481" s="11" t="s">
        <v>8316</v>
      </c>
      <c r="S3481" s="21">
        <f t="shared" si="218"/>
        <v>41781.855092592588</v>
      </c>
      <c r="T3481" s="21">
        <f t="shared" si="219"/>
        <v>41811.855092592588</v>
      </c>
    </row>
    <row r="3482" spans="1:20" ht="49" hidden="1" x14ac:dyDescent="0.25">
      <c r="A3482">
        <v>3480</v>
      </c>
      <c r="B3482" s="9" t="s">
        <v>3479</v>
      </c>
      <c r="C3482" s="3" t="s">
        <v>7590</v>
      </c>
      <c r="D3482" s="12">
        <v>1500</v>
      </c>
      <c r="E3482" s="13">
        <v>2140</v>
      </c>
      <c r="F3482" s="11" t="s">
        <v>8218</v>
      </c>
      <c r="G3482" s="11" t="s">
        <v>8223</v>
      </c>
      <c r="H3482" s="11" t="s">
        <v>8245</v>
      </c>
      <c r="I3482" s="11">
        <v>1436562000</v>
      </c>
      <c r="J3482" s="11">
        <v>1434440227</v>
      </c>
      <c r="K3482" s="11" t="b">
        <v>0</v>
      </c>
      <c r="L3482" s="11">
        <v>13</v>
      </c>
      <c r="M3482" s="11" t="b">
        <v>1</v>
      </c>
      <c r="N3482" s="11" t="s">
        <v>8269</v>
      </c>
      <c r="O3482" s="14">
        <f t="shared" si="217"/>
        <v>143</v>
      </c>
      <c r="P3482" s="11">
        <f t="shared" si="216"/>
        <v>164.62</v>
      </c>
      <c r="Q3482" s="16" t="s">
        <v>8315</v>
      </c>
      <c r="R3482" s="11" t="s">
        <v>8316</v>
      </c>
      <c r="S3482" s="21">
        <f t="shared" si="218"/>
        <v>42171.317442129628</v>
      </c>
      <c r="T3482" s="21">
        <f t="shared" si="219"/>
        <v>42195.875</v>
      </c>
    </row>
    <row r="3483" spans="1:20" ht="49" hidden="1" x14ac:dyDescent="0.25">
      <c r="A3483">
        <v>3481</v>
      </c>
      <c r="B3483" s="9" t="s">
        <v>3480</v>
      </c>
      <c r="C3483" s="3" t="s">
        <v>7591</v>
      </c>
      <c r="D3483" s="12">
        <v>10000</v>
      </c>
      <c r="E3483" s="13">
        <v>11880</v>
      </c>
      <c r="F3483" s="11" t="s">
        <v>8218</v>
      </c>
      <c r="G3483" s="11" t="s">
        <v>8225</v>
      </c>
      <c r="H3483" s="11" t="s">
        <v>8247</v>
      </c>
      <c r="I3483" s="11">
        <v>1420178188</v>
      </c>
      <c r="J3483" s="11">
        <v>1418709388</v>
      </c>
      <c r="K3483" s="11" t="b">
        <v>0</v>
      </c>
      <c r="L3483" s="11">
        <v>95</v>
      </c>
      <c r="M3483" s="11" t="b">
        <v>1</v>
      </c>
      <c r="N3483" s="11" t="s">
        <v>8269</v>
      </c>
      <c r="O3483" s="14">
        <f t="shared" si="217"/>
        <v>119</v>
      </c>
      <c r="P3483" s="11">
        <f t="shared" si="216"/>
        <v>125.05</v>
      </c>
      <c r="Q3483" s="16" t="s">
        <v>8315</v>
      </c>
      <c r="R3483" s="11" t="s">
        <v>8316</v>
      </c>
      <c r="S3483" s="21">
        <f t="shared" si="218"/>
        <v>41989.24754629629</v>
      </c>
      <c r="T3483" s="21">
        <f t="shared" si="219"/>
        <v>42006.24754629629</v>
      </c>
    </row>
    <row r="3484" spans="1:20" ht="49" hidden="1" x14ac:dyDescent="0.25">
      <c r="A3484">
        <v>3482</v>
      </c>
      <c r="B3484" s="9" t="s">
        <v>3481</v>
      </c>
      <c r="C3484" s="3" t="s">
        <v>7592</v>
      </c>
      <c r="D3484" s="12">
        <v>3000</v>
      </c>
      <c r="E3484" s="13">
        <v>4150</v>
      </c>
      <c r="F3484" s="11" t="s">
        <v>8218</v>
      </c>
      <c r="G3484" s="11" t="s">
        <v>8224</v>
      </c>
      <c r="H3484" s="11" t="s">
        <v>8246</v>
      </c>
      <c r="I3484" s="11">
        <v>1404671466</v>
      </c>
      <c r="J3484" s="11">
        <v>1402079466</v>
      </c>
      <c r="K3484" s="11" t="b">
        <v>0</v>
      </c>
      <c r="L3484" s="11">
        <v>80</v>
      </c>
      <c r="M3484" s="11" t="b">
        <v>1</v>
      </c>
      <c r="N3484" s="11" t="s">
        <v>8269</v>
      </c>
      <c r="O3484" s="14">
        <f t="shared" si="217"/>
        <v>138</v>
      </c>
      <c r="P3484" s="11">
        <f t="shared" si="216"/>
        <v>51.88</v>
      </c>
      <c r="Q3484" s="16" t="s">
        <v>8315</v>
      </c>
      <c r="R3484" s="11" t="s">
        <v>8316</v>
      </c>
      <c r="S3484" s="21">
        <f t="shared" si="218"/>
        <v>41796.771597222221</v>
      </c>
      <c r="T3484" s="21">
        <f t="shared" si="219"/>
        <v>41826.771597222221</v>
      </c>
    </row>
    <row r="3485" spans="1:20" ht="49" hidden="1" x14ac:dyDescent="0.25">
      <c r="A3485">
        <v>3483</v>
      </c>
      <c r="B3485" s="9" t="s">
        <v>3482</v>
      </c>
      <c r="C3485" s="3" t="s">
        <v>7593</v>
      </c>
      <c r="D3485" s="12">
        <v>3350</v>
      </c>
      <c r="E3485" s="13">
        <v>5358</v>
      </c>
      <c r="F3485" s="11" t="s">
        <v>8218</v>
      </c>
      <c r="G3485" s="11" t="s">
        <v>8223</v>
      </c>
      <c r="H3485" s="11" t="s">
        <v>8245</v>
      </c>
      <c r="I3485" s="11">
        <v>1404403381</v>
      </c>
      <c r="J3485" s="11">
        <v>1401811381</v>
      </c>
      <c r="K3485" s="11" t="b">
        <v>0</v>
      </c>
      <c r="L3485" s="11">
        <v>133</v>
      </c>
      <c r="M3485" s="11" t="b">
        <v>1</v>
      </c>
      <c r="N3485" s="11" t="s">
        <v>8269</v>
      </c>
      <c r="O3485" s="14">
        <f t="shared" si="217"/>
        <v>160</v>
      </c>
      <c r="P3485" s="11">
        <f t="shared" ref="P3485:P3548" si="220">IFERROR(ROUND(E3485/L3485,2),0)</f>
        <v>40.29</v>
      </c>
      <c r="Q3485" s="16" t="s">
        <v>8315</v>
      </c>
      <c r="R3485" s="11" t="s">
        <v>8316</v>
      </c>
      <c r="S3485" s="21">
        <f t="shared" si="218"/>
        <v>41793.668761574074</v>
      </c>
      <c r="T3485" s="21">
        <f t="shared" si="219"/>
        <v>41823.668761574074</v>
      </c>
    </row>
    <row r="3486" spans="1:20" ht="49" hidden="1" x14ac:dyDescent="0.25">
      <c r="A3486">
        <v>3484</v>
      </c>
      <c r="B3486" s="9" t="s">
        <v>3483</v>
      </c>
      <c r="C3486" s="3" t="s">
        <v>7594</v>
      </c>
      <c r="D3486" s="12">
        <v>2500</v>
      </c>
      <c r="E3486" s="13">
        <v>2856</v>
      </c>
      <c r="F3486" s="11" t="s">
        <v>8218</v>
      </c>
      <c r="G3486" s="11" t="s">
        <v>8223</v>
      </c>
      <c r="H3486" s="11" t="s">
        <v>8245</v>
      </c>
      <c r="I3486" s="11">
        <v>1466014499</v>
      </c>
      <c r="J3486" s="11">
        <v>1463422499</v>
      </c>
      <c r="K3486" s="11" t="b">
        <v>0</v>
      </c>
      <c r="L3486" s="11">
        <v>44</v>
      </c>
      <c r="M3486" s="11" t="b">
        <v>1</v>
      </c>
      <c r="N3486" s="11" t="s">
        <v>8269</v>
      </c>
      <c r="O3486" s="14">
        <f t="shared" si="217"/>
        <v>114</v>
      </c>
      <c r="P3486" s="11">
        <f t="shared" si="220"/>
        <v>64.91</v>
      </c>
      <c r="Q3486" s="16" t="s">
        <v>8315</v>
      </c>
      <c r="R3486" s="11" t="s">
        <v>8316</v>
      </c>
      <c r="S3486" s="21">
        <f t="shared" si="218"/>
        <v>42506.760405092587</v>
      </c>
      <c r="T3486" s="21">
        <f t="shared" si="219"/>
        <v>42536.760405092587</v>
      </c>
    </row>
    <row r="3487" spans="1:20" ht="49" hidden="1" x14ac:dyDescent="0.25">
      <c r="A3487">
        <v>3485</v>
      </c>
      <c r="B3487" s="9" t="s">
        <v>3484</v>
      </c>
      <c r="C3487" s="3" t="s">
        <v>7595</v>
      </c>
      <c r="D3487" s="12">
        <v>1650</v>
      </c>
      <c r="E3487" s="13">
        <v>1660</v>
      </c>
      <c r="F3487" s="11" t="s">
        <v>8218</v>
      </c>
      <c r="G3487" s="11" t="s">
        <v>8223</v>
      </c>
      <c r="H3487" s="11" t="s">
        <v>8245</v>
      </c>
      <c r="I3487" s="11">
        <v>1454431080</v>
      </c>
      <c r="J3487" s="11">
        <v>1451839080</v>
      </c>
      <c r="K3487" s="11" t="b">
        <v>0</v>
      </c>
      <c r="L3487" s="11">
        <v>30</v>
      </c>
      <c r="M3487" s="11" t="b">
        <v>1</v>
      </c>
      <c r="N3487" s="11" t="s">
        <v>8269</v>
      </c>
      <c r="O3487" s="14">
        <f t="shared" si="217"/>
        <v>101</v>
      </c>
      <c r="P3487" s="11">
        <f t="shared" si="220"/>
        <v>55.33</v>
      </c>
      <c r="Q3487" s="16" t="s">
        <v>8315</v>
      </c>
      <c r="R3487" s="11" t="s">
        <v>8316</v>
      </c>
      <c r="S3487" s="21">
        <f t="shared" si="218"/>
        <v>42372.693055555559</v>
      </c>
      <c r="T3487" s="21">
        <f t="shared" si="219"/>
        <v>42402.693055555559</v>
      </c>
    </row>
    <row r="3488" spans="1:20" ht="49" hidden="1" x14ac:dyDescent="0.25">
      <c r="A3488">
        <v>3486</v>
      </c>
      <c r="B3488" s="9" t="s">
        <v>3485</v>
      </c>
      <c r="C3488" s="3" t="s">
        <v>7596</v>
      </c>
      <c r="D3488" s="12">
        <v>3000</v>
      </c>
      <c r="E3488" s="13">
        <v>4656</v>
      </c>
      <c r="F3488" s="11" t="s">
        <v>8218</v>
      </c>
      <c r="G3488" s="11" t="s">
        <v>8223</v>
      </c>
      <c r="H3488" s="11" t="s">
        <v>8245</v>
      </c>
      <c r="I3488" s="11">
        <v>1433314740</v>
      </c>
      <c r="J3488" s="11">
        <v>1430600401</v>
      </c>
      <c r="K3488" s="11" t="b">
        <v>0</v>
      </c>
      <c r="L3488" s="11">
        <v>56</v>
      </c>
      <c r="M3488" s="11" t="b">
        <v>1</v>
      </c>
      <c r="N3488" s="11" t="s">
        <v>8269</v>
      </c>
      <c r="O3488" s="14">
        <f t="shared" si="217"/>
        <v>155</v>
      </c>
      <c r="P3488" s="11">
        <f t="shared" si="220"/>
        <v>83.14</v>
      </c>
      <c r="Q3488" s="16" t="s">
        <v>8315</v>
      </c>
      <c r="R3488" s="11" t="s">
        <v>8316</v>
      </c>
      <c r="S3488" s="21">
        <f t="shared" si="218"/>
        <v>42126.87501157407</v>
      </c>
      <c r="T3488" s="21">
        <f t="shared" si="219"/>
        <v>42158.290972222225</v>
      </c>
    </row>
    <row r="3489" spans="1:20" ht="49" hidden="1" x14ac:dyDescent="0.25">
      <c r="A3489">
        <v>3487</v>
      </c>
      <c r="B3489" s="9" t="s">
        <v>3486</v>
      </c>
      <c r="C3489" s="3" t="s">
        <v>7597</v>
      </c>
      <c r="D3489" s="12">
        <v>2000</v>
      </c>
      <c r="E3489" s="13">
        <v>2555</v>
      </c>
      <c r="F3489" s="11" t="s">
        <v>8218</v>
      </c>
      <c r="G3489" s="11" t="s">
        <v>8224</v>
      </c>
      <c r="H3489" s="11" t="s">
        <v>8246</v>
      </c>
      <c r="I3489" s="11">
        <v>1435185252</v>
      </c>
      <c r="J3489" s="11">
        <v>1432593252</v>
      </c>
      <c r="K3489" s="11" t="b">
        <v>0</v>
      </c>
      <c r="L3489" s="11">
        <v>66</v>
      </c>
      <c r="M3489" s="11" t="b">
        <v>1</v>
      </c>
      <c r="N3489" s="11" t="s">
        <v>8269</v>
      </c>
      <c r="O3489" s="14">
        <f t="shared" si="217"/>
        <v>128</v>
      </c>
      <c r="P3489" s="11">
        <f t="shared" si="220"/>
        <v>38.71</v>
      </c>
      <c r="Q3489" s="16" t="s">
        <v>8315</v>
      </c>
      <c r="R3489" s="11" t="s">
        <v>8316</v>
      </c>
      <c r="S3489" s="21">
        <f t="shared" si="218"/>
        <v>42149.940416666665</v>
      </c>
      <c r="T3489" s="21">
        <f t="shared" si="219"/>
        <v>42179.940416666665</v>
      </c>
    </row>
    <row r="3490" spans="1:20" ht="49" hidden="1" x14ac:dyDescent="0.25">
      <c r="A3490">
        <v>3488</v>
      </c>
      <c r="B3490" s="9" t="s">
        <v>3487</v>
      </c>
      <c r="C3490" s="3" t="s">
        <v>7598</v>
      </c>
      <c r="D3490" s="12">
        <v>3000</v>
      </c>
      <c r="E3490" s="13">
        <v>3636</v>
      </c>
      <c r="F3490" s="11" t="s">
        <v>8218</v>
      </c>
      <c r="G3490" s="11" t="s">
        <v>8223</v>
      </c>
      <c r="H3490" s="11" t="s">
        <v>8245</v>
      </c>
      <c r="I3490" s="11">
        <v>1429286400</v>
      </c>
      <c r="J3490" s="11">
        <v>1427221560</v>
      </c>
      <c r="K3490" s="11" t="b">
        <v>0</v>
      </c>
      <c r="L3490" s="11">
        <v>29</v>
      </c>
      <c r="M3490" s="11" t="b">
        <v>1</v>
      </c>
      <c r="N3490" s="11" t="s">
        <v>8269</v>
      </c>
      <c r="O3490" s="14">
        <f t="shared" si="217"/>
        <v>121</v>
      </c>
      <c r="P3490" s="11">
        <f t="shared" si="220"/>
        <v>125.38</v>
      </c>
      <c r="Q3490" s="16" t="s">
        <v>8315</v>
      </c>
      <c r="R3490" s="11" t="s">
        <v>8316</v>
      </c>
      <c r="S3490" s="21">
        <f t="shared" si="218"/>
        <v>42087.768055555556</v>
      </c>
      <c r="T3490" s="21">
        <f t="shared" si="219"/>
        <v>42111.666666666672</v>
      </c>
    </row>
    <row r="3491" spans="1:20" ht="49" hidden="1" x14ac:dyDescent="0.25">
      <c r="A3491">
        <v>3489</v>
      </c>
      <c r="B3491" s="9" t="s">
        <v>3488</v>
      </c>
      <c r="C3491" s="3" t="s">
        <v>7599</v>
      </c>
      <c r="D3491" s="12">
        <v>5000</v>
      </c>
      <c r="E3491" s="13">
        <v>5635</v>
      </c>
      <c r="F3491" s="11" t="s">
        <v>8218</v>
      </c>
      <c r="G3491" s="11" t="s">
        <v>8224</v>
      </c>
      <c r="H3491" s="11" t="s">
        <v>8246</v>
      </c>
      <c r="I3491" s="11">
        <v>1400965200</v>
      </c>
      <c r="J3491" s="11">
        <v>1398352531</v>
      </c>
      <c r="K3491" s="11" t="b">
        <v>0</v>
      </c>
      <c r="L3491" s="11">
        <v>72</v>
      </c>
      <c r="M3491" s="11" t="b">
        <v>1</v>
      </c>
      <c r="N3491" s="11" t="s">
        <v>8269</v>
      </c>
      <c r="O3491" s="14">
        <f t="shared" si="217"/>
        <v>113</v>
      </c>
      <c r="P3491" s="11">
        <f t="shared" si="220"/>
        <v>78.260000000000005</v>
      </c>
      <c r="Q3491" s="16" t="s">
        <v>8315</v>
      </c>
      <c r="R3491" s="11" t="s">
        <v>8316</v>
      </c>
      <c r="S3491" s="21">
        <f t="shared" si="218"/>
        <v>41753.635775462964</v>
      </c>
      <c r="T3491" s="21">
        <f t="shared" si="219"/>
        <v>41783.875</v>
      </c>
    </row>
    <row r="3492" spans="1:20" ht="49" hidden="1" x14ac:dyDescent="0.25">
      <c r="A3492">
        <v>3490</v>
      </c>
      <c r="B3492" s="9" t="s">
        <v>3489</v>
      </c>
      <c r="C3492" s="3" t="s">
        <v>7600</v>
      </c>
      <c r="D3492" s="12">
        <v>1000</v>
      </c>
      <c r="E3492" s="13">
        <v>1275</v>
      </c>
      <c r="F3492" s="11" t="s">
        <v>8218</v>
      </c>
      <c r="G3492" s="11" t="s">
        <v>8223</v>
      </c>
      <c r="H3492" s="11" t="s">
        <v>8245</v>
      </c>
      <c r="I3492" s="11">
        <v>1460574924</v>
      </c>
      <c r="J3492" s="11">
        <v>1457982924</v>
      </c>
      <c r="K3492" s="11" t="b">
        <v>0</v>
      </c>
      <c r="L3492" s="11">
        <v>27</v>
      </c>
      <c r="M3492" s="11" t="b">
        <v>1</v>
      </c>
      <c r="N3492" s="11" t="s">
        <v>8269</v>
      </c>
      <c r="O3492" s="14">
        <f t="shared" si="217"/>
        <v>128</v>
      </c>
      <c r="P3492" s="11">
        <f t="shared" si="220"/>
        <v>47.22</v>
      </c>
      <c r="Q3492" s="16" t="s">
        <v>8315</v>
      </c>
      <c r="R3492" s="11" t="s">
        <v>8316</v>
      </c>
      <c r="S3492" s="21">
        <f t="shared" si="218"/>
        <v>42443.802361111113</v>
      </c>
      <c r="T3492" s="21">
        <f t="shared" si="219"/>
        <v>42473.802361111113</v>
      </c>
    </row>
    <row r="3493" spans="1:20" ht="49" hidden="1" x14ac:dyDescent="0.25">
      <c r="A3493">
        <v>3491</v>
      </c>
      <c r="B3493" s="9" t="s">
        <v>3490</v>
      </c>
      <c r="C3493" s="3" t="s">
        <v>7601</v>
      </c>
      <c r="D3493" s="12">
        <v>500</v>
      </c>
      <c r="E3493" s="13">
        <v>791</v>
      </c>
      <c r="F3493" s="11" t="s">
        <v>8218</v>
      </c>
      <c r="G3493" s="11" t="s">
        <v>8223</v>
      </c>
      <c r="H3493" s="11" t="s">
        <v>8245</v>
      </c>
      <c r="I3493" s="11">
        <v>1431928784</v>
      </c>
      <c r="J3493" s="11">
        <v>1430114384</v>
      </c>
      <c r="K3493" s="11" t="b">
        <v>0</v>
      </c>
      <c r="L3493" s="11">
        <v>10</v>
      </c>
      <c r="M3493" s="11" t="b">
        <v>1</v>
      </c>
      <c r="N3493" s="11" t="s">
        <v>8269</v>
      </c>
      <c r="O3493" s="14">
        <f t="shared" si="217"/>
        <v>158</v>
      </c>
      <c r="P3493" s="11">
        <f t="shared" si="220"/>
        <v>79.099999999999994</v>
      </c>
      <c r="Q3493" s="16" t="s">
        <v>8315</v>
      </c>
      <c r="R3493" s="11" t="s">
        <v>8316</v>
      </c>
      <c r="S3493" s="21">
        <f t="shared" si="218"/>
        <v>42121.249814814815</v>
      </c>
      <c r="T3493" s="21">
        <f t="shared" si="219"/>
        <v>42142.249814814815</v>
      </c>
    </row>
    <row r="3494" spans="1:20" ht="49" hidden="1" x14ac:dyDescent="0.25">
      <c r="A3494">
        <v>3492</v>
      </c>
      <c r="B3494" s="9" t="s">
        <v>3491</v>
      </c>
      <c r="C3494" s="3" t="s">
        <v>7602</v>
      </c>
      <c r="D3494" s="12">
        <v>3800</v>
      </c>
      <c r="E3494" s="13">
        <v>4000.22</v>
      </c>
      <c r="F3494" s="11" t="s">
        <v>8218</v>
      </c>
      <c r="G3494" s="11" t="s">
        <v>8223</v>
      </c>
      <c r="H3494" s="11" t="s">
        <v>8245</v>
      </c>
      <c r="I3494" s="11">
        <v>1445818397</v>
      </c>
      <c r="J3494" s="11">
        <v>1442794397</v>
      </c>
      <c r="K3494" s="11" t="b">
        <v>0</v>
      </c>
      <c r="L3494" s="11">
        <v>35</v>
      </c>
      <c r="M3494" s="11" t="b">
        <v>1</v>
      </c>
      <c r="N3494" s="11" t="s">
        <v>8269</v>
      </c>
      <c r="O3494" s="14">
        <f t="shared" si="217"/>
        <v>105</v>
      </c>
      <c r="P3494" s="11">
        <f t="shared" si="220"/>
        <v>114.29</v>
      </c>
      <c r="Q3494" s="16" t="s">
        <v>8315</v>
      </c>
      <c r="R3494" s="11" t="s">
        <v>8316</v>
      </c>
      <c r="S3494" s="21">
        <f t="shared" si="218"/>
        <v>42268.009224537032</v>
      </c>
      <c r="T3494" s="21">
        <f t="shared" si="219"/>
        <v>42303.009224537032</v>
      </c>
    </row>
    <row r="3495" spans="1:20" ht="49" hidden="1" x14ac:dyDescent="0.25">
      <c r="A3495">
        <v>3493</v>
      </c>
      <c r="B3495" s="9" t="s">
        <v>3492</v>
      </c>
      <c r="C3495" s="3" t="s">
        <v>7603</v>
      </c>
      <c r="D3495" s="12">
        <v>1500</v>
      </c>
      <c r="E3495" s="13">
        <v>1500</v>
      </c>
      <c r="F3495" s="11" t="s">
        <v>8218</v>
      </c>
      <c r="G3495" s="11" t="s">
        <v>8223</v>
      </c>
      <c r="H3495" s="11" t="s">
        <v>8245</v>
      </c>
      <c r="I3495" s="11">
        <v>1408252260</v>
      </c>
      <c r="J3495" s="11">
        <v>1406580436</v>
      </c>
      <c r="K3495" s="11" t="b">
        <v>0</v>
      </c>
      <c r="L3495" s="11">
        <v>29</v>
      </c>
      <c r="M3495" s="11" t="b">
        <v>1</v>
      </c>
      <c r="N3495" s="11" t="s">
        <v>8269</v>
      </c>
      <c r="O3495" s="14">
        <f t="shared" si="217"/>
        <v>100</v>
      </c>
      <c r="P3495" s="11">
        <f t="shared" si="220"/>
        <v>51.72</v>
      </c>
      <c r="Q3495" s="16" t="s">
        <v>8315</v>
      </c>
      <c r="R3495" s="11" t="s">
        <v>8316</v>
      </c>
      <c r="S3495" s="21">
        <f t="shared" si="218"/>
        <v>41848.866157407407</v>
      </c>
      <c r="T3495" s="21">
        <f t="shared" si="219"/>
        <v>41868.21597222222</v>
      </c>
    </row>
    <row r="3496" spans="1:20" ht="49" hidden="1" x14ac:dyDescent="0.25">
      <c r="A3496">
        <v>3494</v>
      </c>
      <c r="B3496" s="9" t="s">
        <v>3493</v>
      </c>
      <c r="C3496" s="3" t="s">
        <v>7604</v>
      </c>
      <c r="D3496" s="12">
        <v>400</v>
      </c>
      <c r="E3496" s="13">
        <v>400</v>
      </c>
      <c r="F3496" s="11" t="s">
        <v>8218</v>
      </c>
      <c r="G3496" s="11" t="s">
        <v>8223</v>
      </c>
      <c r="H3496" s="11" t="s">
        <v>8245</v>
      </c>
      <c r="I3496" s="11">
        <v>1480140000</v>
      </c>
      <c r="J3496" s="11">
        <v>1479186575</v>
      </c>
      <c r="K3496" s="11" t="b">
        <v>0</v>
      </c>
      <c r="L3496" s="11">
        <v>13</v>
      </c>
      <c r="M3496" s="11" t="b">
        <v>1</v>
      </c>
      <c r="N3496" s="11" t="s">
        <v>8269</v>
      </c>
      <c r="O3496" s="14">
        <f t="shared" si="217"/>
        <v>100</v>
      </c>
      <c r="P3496" s="11">
        <f t="shared" si="220"/>
        <v>30.77</v>
      </c>
      <c r="Q3496" s="16" t="s">
        <v>8315</v>
      </c>
      <c r="R3496" s="11" t="s">
        <v>8316</v>
      </c>
      <c r="S3496" s="21">
        <f t="shared" si="218"/>
        <v>42689.214988425927</v>
      </c>
      <c r="T3496" s="21">
        <f t="shared" si="219"/>
        <v>42700.25</v>
      </c>
    </row>
    <row r="3497" spans="1:20" ht="49" hidden="1" x14ac:dyDescent="0.25">
      <c r="A3497">
        <v>3495</v>
      </c>
      <c r="B3497" s="9" t="s">
        <v>3494</v>
      </c>
      <c r="C3497" s="3" t="s">
        <v>7605</v>
      </c>
      <c r="D3497" s="12">
        <v>5000</v>
      </c>
      <c r="E3497" s="13">
        <v>5343</v>
      </c>
      <c r="F3497" s="11" t="s">
        <v>8218</v>
      </c>
      <c r="G3497" s="11" t="s">
        <v>8228</v>
      </c>
      <c r="H3497" s="11" t="s">
        <v>8250</v>
      </c>
      <c r="I3497" s="11">
        <v>1414862280</v>
      </c>
      <c r="J3497" s="11">
        <v>1412360309</v>
      </c>
      <c r="K3497" s="11" t="b">
        <v>0</v>
      </c>
      <c r="L3497" s="11">
        <v>72</v>
      </c>
      <c r="M3497" s="11" t="b">
        <v>1</v>
      </c>
      <c r="N3497" s="11" t="s">
        <v>8269</v>
      </c>
      <c r="O3497" s="14">
        <f t="shared" si="217"/>
        <v>107</v>
      </c>
      <c r="P3497" s="11">
        <f t="shared" si="220"/>
        <v>74.209999999999994</v>
      </c>
      <c r="Q3497" s="16" t="s">
        <v>8315</v>
      </c>
      <c r="R3497" s="11" t="s">
        <v>8316</v>
      </c>
      <c r="S3497" s="21">
        <f t="shared" si="218"/>
        <v>41915.762835648151</v>
      </c>
      <c r="T3497" s="21">
        <f t="shared" si="219"/>
        <v>41944.720833333333</v>
      </c>
    </row>
    <row r="3498" spans="1:20" ht="49" hidden="1" x14ac:dyDescent="0.25">
      <c r="A3498">
        <v>3496</v>
      </c>
      <c r="B3498" s="9" t="s">
        <v>3495</v>
      </c>
      <c r="C3498" s="3" t="s">
        <v>7606</v>
      </c>
      <c r="D3498" s="12">
        <v>3000</v>
      </c>
      <c r="E3498" s="13">
        <v>3732</v>
      </c>
      <c r="F3498" s="11" t="s">
        <v>8218</v>
      </c>
      <c r="G3498" s="11" t="s">
        <v>8223</v>
      </c>
      <c r="H3498" s="11" t="s">
        <v>8245</v>
      </c>
      <c r="I3498" s="11">
        <v>1473625166</v>
      </c>
      <c r="J3498" s="11">
        <v>1470169166</v>
      </c>
      <c r="K3498" s="11" t="b">
        <v>0</v>
      </c>
      <c r="L3498" s="11">
        <v>78</v>
      </c>
      <c r="M3498" s="11" t="b">
        <v>1</v>
      </c>
      <c r="N3498" s="11" t="s">
        <v>8269</v>
      </c>
      <c r="O3498" s="14">
        <f t="shared" si="217"/>
        <v>124</v>
      </c>
      <c r="P3498" s="11">
        <f t="shared" si="220"/>
        <v>47.85</v>
      </c>
      <c r="Q3498" s="16" t="s">
        <v>8315</v>
      </c>
      <c r="R3498" s="11" t="s">
        <v>8316</v>
      </c>
      <c r="S3498" s="21">
        <f t="shared" si="218"/>
        <v>42584.846828703703</v>
      </c>
      <c r="T3498" s="21">
        <f t="shared" si="219"/>
        <v>42624.846828703703</v>
      </c>
    </row>
    <row r="3499" spans="1:20" ht="49" hidden="1" x14ac:dyDescent="0.25">
      <c r="A3499">
        <v>3497</v>
      </c>
      <c r="B3499" s="9" t="s">
        <v>3496</v>
      </c>
      <c r="C3499" s="3" t="s">
        <v>7607</v>
      </c>
      <c r="D3499" s="12">
        <v>1551</v>
      </c>
      <c r="E3499" s="13">
        <v>1686</v>
      </c>
      <c r="F3499" s="11" t="s">
        <v>8218</v>
      </c>
      <c r="G3499" s="11" t="s">
        <v>8223</v>
      </c>
      <c r="H3499" s="11" t="s">
        <v>8245</v>
      </c>
      <c r="I3499" s="11">
        <v>1464904800</v>
      </c>
      <c r="J3499" s="11">
        <v>1463852904</v>
      </c>
      <c r="K3499" s="11" t="b">
        <v>0</v>
      </c>
      <c r="L3499" s="11">
        <v>49</v>
      </c>
      <c r="M3499" s="11" t="b">
        <v>1</v>
      </c>
      <c r="N3499" s="11" t="s">
        <v>8269</v>
      </c>
      <c r="O3499" s="14">
        <f t="shared" si="217"/>
        <v>109</v>
      </c>
      <c r="P3499" s="11">
        <f t="shared" si="220"/>
        <v>34.409999999999997</v>
      </c>
      <c r="Q3499" s="16" t="s">
        <v>8315</v>
      </c>
      <c r="R3499" s="11" t="s">
        <v>8316</v>
      </c>
      <c r="S3499" s="21">
        <f t="shared" si="218"/>
        <v>42511.741944444439</v>
      </c>
      <c r="T3499" s="21">
        <f t="shared" si="219"/>
        <v>42523.916666666672</v>
      </c>
    </row>
    <row r="3500" spans="1:20" ht="49" hidden="1" x14ac:dyDescent="0.25">
      <c r="A3500">
        <v>3498</v>
      </c>
      <c r="B3500" s="9" t="s">
        <v>3497</v>
      </c>
      <c r="C3500" s="3" t="s">
        <v>7608</v>
      </c>
      <c r="D3500" s="12">
        <v>1650</v>
      </c>
      <c r="E3500" s="13">
        <v>1690</v>
      </c>
      <c r="F3500" s="11" t="s">
        <v>8218</v>
      </c>
      <c r="G3500" s="11" t="s">
        <v>8228</v>
      </c>
      <c r="H3500" s="11" t="s">
        <v>8250</v>
      </c>
      <c r="I3500" s="11">
        <v>1464471840</v>
      </c>
      <c r="J3500" s="11">
        <v>1459309704</v>
      </c>
      <c r="K3500" s="11" t="b">
        <v>0</v>
      </c>
      <c r="L3500" s="11">
        <v>42</v>
      </c>
      <c r="M3500" s="11" t="b">
        <v>1</v>
      </c>
      <c r="N3500" s="11" t="s">
        <v>8269</v>
      </c>
      <c r="O3500" s="14">
        <f t="shared" si="217"/>
        <v>102</v>
      </c>
      <c r="P3500" s="11">
        <f t="shared" si="220"/>
        <v>40.24</v>
      </c>
      <c r="Q3500" s="16" t="s">
        <v>8315</v>
      </c>
      <c r="R3500" s="11" t="s">
        <v>8316</v>
      </c>
      <c r="S3500" s="21">
        <f t="shared" si="218"/>
        <v>42459.15861111111</v>
      </c>
      <c r="T3500" s="21">
        <f t="shared" si="219"/>
        <v>42518.905555555553</v>
      </c>
    </row>
    <row r="3501" spans="1:20" ht="49" hidden="1" x14ac:dyDescent="0.25">
      <c r="A3501">
        <v>3499</v>
      </c>
      <c r="B3501" s="9" t="s">
        <v>3498</v>
      </c>
      <c r="C3501" s="3" t="s">
        <v>7609</v>
      </c>
      <c r="D3501" s="12">
        <v>2000</v>
      </c>
      <c r="E3501" s="13">
        <v>2110</v>
      </c>
      <c r="F3501" s="11" t="s">
        <v>8218</v>
      </c>
      <c r="G3501" s="11" t="s">
        <v>8223</v>
      </c>
      <c r="H3501" s="11" t="s">
        <v>8245</v>
      </c>
      <c r="I3501" s="11">
        <v>1435733940</v>
      </c>
      <c r="J3501" s="11">
        <v>1431046325</v>
      </c>
      <c r="K3501" s="11" t="b">
        <v>0</v>
      </c>
      <c r="L3501" s="11">
        <v>35</v>
      </c>
      <c r="M3501" s="11" t="b">
        <v>1</v>
      </c>
      <c r="N3501" s="11" t="s">
        <v>8269</v>
      </c>
      <c r="O3501" s="14">
        <f t="shared" si="217"/>
        <v>106</v>
      </c>
      <c r="P3501" s="11">
        <f t="shared" si="220"/>
        <v>60.29</v>
      </c>
      <c r="Q3501" s="16" t="s">
        <v>8315</v>
      </c>
      <c r="R3501" s="11" t="s">
        <v>8316</v>
      </c>
      <c r="S3501" s="21">
        <f t="shared" si="218"/>
        <v>42132.036168981482</v>
      </c>
      <c r="T3501" s="21">
        <f t="shared" si="219"/>
        <v>42186.290972222225</v>
      </c>
    </row>
    <row r="3502" spans="1:20" ht="49" hidden="1" x14ac:dyDescent="0.25">
      <c r="A3502">
        <v>3500</v>
      </c>
      <c r="B3502" s="9" t="s">
        <v>3499</v>
      </c>
      <c r="C3502" s="3" t="s">
        <v>7610</v>
      </c>
      <c r="D3502" s="12">
        <v>1000</v>
      </c>
      <c r="E3502" s="13">
        <v>1063</v>
      </c>
      <c r="F3502" s="11" t="s">
        <v>8218</v>
      </c>
      <c r="G3502" s="11" t="s">
        <v>8223</v>
      </c>
      <c r="H3502" s="11" t="s">
        <v>8245</v>
      </c>
      <c r="I3502" s="11">
        <v>1457326740</v>
      </c>
      <c r="J3502" s="11">
        <v>1455919438</v>
      </c>
      <c r="K3502" s="11" t="b">
        <v>0</v>
      </c>
      <c r="L3502" s="11">
        <v>42</v>
      </c>
      <c r="M3502" s="11" t="b">
        <v>1</v>
      </c>
      <c r="N3502" s="11" t="s">
        <v>8269</v>
      </c>
      <c r="O3502" s="14">
        <f t="shared" si="217"/>
        <v>106</v>
      </c>
      <c r="P3502" s="11">
        <f t="shared" si="220"/>
        <v>25.31</v>
      </c>
      <c r="Q3502" s="16" t="s">
        <v>8315</v>
      </c>
      <c r="R3502" s="11" t="s">
        <v>8316</v>
      </c>
      <c r="S3502" s="21">
        <f t="shared" si="218"/>
        <v>42419.91942129629</v>
      </c>
      <c r="T3502" s="21">
        <f t="shared" si="219"/>
        <v>42436.207638888889</v>
      </c>
    </row>
    <row r="3503" spans="1:20" ht="49" hidden="1" x14ac:dyDescent="0.25">
      <c r="A3503">
        <v>3501</v>
      </c>
      <c r="B3503" s="9" t="s">
        <v>3500</v>
      </c>
      <c r="C3503" s="3" t="s">
        <v>7611</v>
      </c>
      <c r="D3503" s="12">
        <v>1500</v>
      </c>
      <c r="E3503" s="13">
        <v>1510</v>
      </c>
      <c r="F3503" s="11" t="s">
        <v>8218</v>
      </c>
      <c r="G3503" s="11" t="s">
        <v>8224</v>
      </c>
      <c r="H3503" s="11" t="s">
        <v>8246</v>
      </c>
      <c r="I3503" s="11">
        <v>1441995595</v>
      </c>
      <c r="J3503" s="11">
        <v>1439835595</v>
      </c>
      <c r="K3503" s="11" t="b">
        <v>0</v>
      </c>
      <c r="L3503" s="11">
        <v>42</v>
      </c>
      <c r="M3503" s="11" t="b">
        <v>1</v>
      </c>
      <c r="N3503" s="11" t="s">
        <v>8269</v>
      </c>
      <c r="O3503" s="14">
        <f t="shared" si="217"/>
        <v>101</v>
      </c>
      <c r="P3503" s="11">
        <f t="shared" si="220"/>
        <v>35.950000000000003</v>
      </c>
      <c r="Q3503" s="16" t="s">
        <v>8315</v>
      </c>
      <c r="R3503" s="11" t="s">
        <v>8316</v>
      </c>
      <c r="S3503" s="21">
        <f t="shared" si="218"/>
        <v>42233.763831018514</v>
      </c>
      <c r="T3503" s="21">
        <f t="shared" si="219"/>
        <v>42258.763831018514</v>
      </c>
    </row>
    <row r="3504" spans="1:20" ht="49" hidden="1" x14ac:dyDescent="0.25">
      <c r="A3504">
        <v>3502</v>
      </c>
      <c r="B3504" s="9" t="s">
        <v>3501</v>
      </c>
      <c r="C3504" s="3" t="s">
        <v>7612</v>
      </c>
      <c r="D3504" s="12">
        <v>4000</v>
      </c>
      <c r="E3504" s="13">
        <v>4216</v>
      </c>
      <c r="F3504" s="11" t="s">
        <v>8218</v>
      </c>
      <c r="G3504" s="11" t="s">
        <v>8223</v>
      </c>
      <c r="H3504" s="11" t="s">
        <v>8245</v>
      </c>
      <c r="I3504" s="11">
        <v>1458100740</v>
      </c>
      <c r="J3504" s="11">
        <v>1456862924</v>
      </c>
      <c r="K3504" s="11" t="b">
        <v>0</v>
      </c>
      <c r="L3504" s="11">
        <v>31</v>
      </c>
      <c r="M3504" s="11" t="b">
        <v>1</v>
      </c>
      <c r="N3504" s="11" t="s">
        <v>8269</v>
      </c>
      <c r="O3504" s="14">
        <f t="shared" si="217"/>
        <v>105</v>
      </c>
      <c r="P3504" s="11">
        <f t="shared" si="220"/>
        <v>136</v>
      </c>
      <c r="Q3504" s="16" t="s">
        <v>8315</v>
      </c>
      <c r="R3504" s="11" t="s">
        <v>8316</v>
      </c>
      <c r="S3504" s="21">
        <f t="shared" si="218"/>
        <v>42430.839398148149</v>
      </c>
      <c r="T3504" s="21">
        <f t="shared" si="219"/>
        <v>42445.165972222225</v>
      </c>
    </row>
    <row r="3505" spans="1:20" ht="49" hidden="1" x14ac:dyDescent="0.25">
      <c r="A3505">
        <v>3503</v>
      </c>
      <c r="B3505" s="9" t="s">
        <v>3502</v>
      </c>
      <c r="C3505" s="3" t="s">
        <v>7613</v>
      </c>
      <c r="D3505" s="12">
        <v>2500</v>
      </c>
      <c r="E3505" s="13">
        <v>2689</v>
      </c>
      <c r="F3505" s="11" t="s">
        <v>8218</v>
      </c>
      <c r="G3505" s="11" t="s">
        <v>8224</v>
      </c>
      <c r="H3505" s="11" t="s">
        <v>8246</v>
      </c>
      <c r="I3505" s="11">
        <v>1469359728</v>
      </c>
      <c r="J3505" s="11">
        <v>1466767728</v>
      </c>
      <c r="K3505" s="11" t="b">
        <v>0</v>
      </c>
      <c r="L3505" s="11">
        <v>38</v>
      </c>
      <c r="M3505" s="11" t="b">
        <v>1</v>
      </c>
      <c r="N3505" s="11" t="s">
        <v>8269</v>
      </c>
      <c r="O3505" s="14">
        <f t="shared" si="217"/>
        <v>108</v>
      </c>
      <c r="P3505" s="11">
        <f t="shared" si="220"/>
        <v>70.760000000000005</v>
      </c>
      <c r="Q3505" s="16" t="s">
        <v>8315</v>
      </c>
      <c r="R3505" s="11" t="s">
        <v>8316</v>
      </c>
      <c r="S3505" s="21">
        <f t="shared" si="218"/>
        <v>42545.478333333333</v>
      </c>
      <c r="T3505" s="21">
        <f t="shared" si="219"/>
        <v>42575.478333333333</v>
      </c>
    </row>
    <row r="3506" spans="1:20" ht="49" hidden="1" x14ac:dyDescent="0.25">
      <c r="A3506">
        <v>3504</v>
      </c>
      <c r="B3506" s="9" t="s">
        <v>3503</v>
      </c>
      <c r="C3506" s="3" t="s">
        <v>7614</v>
      </c>
      <c r="D3506" s="12">
        <v>1000</v>
      </c>
      <c r="E3506" s="13">
        <v>1000</v>
      </c>
      <c r="F3506" s="11" t="s">
        <v>8218</v>
      </c>
      <c r="G3506" s="11" t="s">
        <v>8223</v>
      </c>
      <c r="H3506" s="11" t="s">
        <v>8245</v>
      </c>
      <c r="I3506" s="11">
        <v>1447959491</v>
      </c>
      <c r="J3506" s="11">
        <v>1445363891</v>
      </c>
      <c r="K3506" s="11" t="b">
        <v>0</v>
      </c>
      <c r="L3506" s="11">
        <v>8</v>
      </c>
      <c r="M3506" s="11" t="b">
        <v>1</v>
      </c>
      <c r="N3506" s="11" t="s">
        <v>8269</v>
      </c>
      <c r="O3506" s="14">
        <f t="shared" si="217"/>
        <v>100</v>
      </c>
      <c r="P3506" s="11">
        <f t="shared" si="220"/>
        <v>125</v>
      </c>
      <c r="Q3506" s="16" t="s">
        <v>8315</v>
      </c>
      <c r="R3506" s="11" t="s">
        <v>8316</v>
      </c>
      <c r="S3506" s="21">
        <f t="shared" si="218"/>
        <v>42297.748738425929</v>
      </c>
      <c r="T3506" s="21">
        <f t="shared" si="219"/>
        <v>42327.790405092594</v>
      </c>
    </row>
    <row r="3507" spans="1:20" ht="97" hidden="1" x14ac:dyDescent="0.25">
      <c r="A3507">
        <v>3505</v>
      </c>
      <c r="B3507" s="9" t="s">
        <v>3504</v>
      </c>
      <c r="C3507" s="3" t="s">
        <v>7615</v>
      </c>
      <c r="D3507" s="12">
        <v>2500</v>
      </c>
      <c r="E3507" s="13">
        <v>2594</v>
      </c>
      <c r="F3507" s="11" t="s">
        <v>8218</v>
      </c>
      <c r="G3507" s="11" t="s">
        <v>8223</v>
      </c>
      <c r="H3507" s="11" t="s">
        <v>8245</v>
      </c>
      <c r="I3507" s="11">
        <v>1399953600</v>
      </c>
      <c r="J3507" s="11">
        <v>1398983245</v>
      </c>
      <c r="K3507" s="11" t="b">
        <v>0</v>
      </c>
      <c r="L3507" s="11">
        <v>39</v>
      </c>
      <c r="M3507" s="11" t="b">
        <v>1</v>
      </c>
      <c r="N3507" s="11" t="s">
        <v>8269</v>
      </c>
      <c r="O3507" s="14">
        <f t="shared" si="217"/>
        <v>104</v>
      </c>
      <c r="P3507" s="11">
        <f t="shared" si="220"/>
        <v>66.510000000000005</v>
      </c>
      <c r="Q3507" s="16" t="s">
        <v>8315</v>
      </c>
      <c r="R3507" s="11" t="s">
        <v>8316</v>
      </c>
      <c r="S3507" s="21">
        <f t="shared" si="218"/>
        <v>41760.935706018521</v>
      </c>
      <c r="T3507" s="21">
        <f t="shared" si="219"/>
        <v>41772.166666666664</v>
      </c>
    </row>
    <row r="3508" spans="1:20" ht="49" hidden="1" x14ac:dyDescent="0.25">
      <c r="A3508">
        <v>3506</v>
      </c>
      <c r="B3508" s="9" t="s">
        <v>3505</v>
      </c>
      <c r="C3508" s="3" t="s">
        <v>7616</v>
      </c>
      <c r="D3508" s="12">
        <v>3000</v>
      </c>
      <c r="E3508" s="13">
        <v>3045</v>
      </c>
      <c r="F3508" s="11" t="s">
        <v>8218</v>
      </c>
      <c r="G3508" s="11" t="s">
        <v>8223</v>
      </c>
      <c r="H3508" s="11" t="s">
        <v>8245</v>
      </c>
      <c r="I3508" s="11">
        <v>1408815440</v>
      </c>
      <c r="J3508" s="11">
        <v>1404927440</v>
      </c>
      <c r="K3508" s="11" t="b">
        <v>0</v>
      </c>
      <c r="L3508" s="11">
        <v>29</v>
      </c>
      <c r="M3508" s="11" t="b">
        <v>1</v>
      </c>
      <c r="N3508" s="11" t="s">
        <v>8269</v>
      </c>
      <c r="O3508" s="14">
        <f t="shared" si="217"/>
        <v>102</v>
      </c>
      <c r="P3508" s="11">
        <f t="shared" si="220"/>
        <v>105</v>
      </c>
      <c r="Q3508" s="16" t="s">
        <v>8315</v>
      </c>
      <c r="R3508" s="11" t="s">
        <v>8316</v>
      </c>
      <c r="S3508" s="21">
        <f t="shared" si="218"/>
        <v>41829.734259259261</v>
      </c>
      <c r="T3508" s="21">
        <f t="shared" si="219"/>
        <v>41874.734259259261</v>
      </c>
    </row>
    <row r="3509" spans="1:20" ht="33" hidden="1" x14ac:dyDescent="0.25">
      <c r="A3509">
        <v>3507</v>
      </c>
      <c r="B3509" s="9" t="s">
        <v>3506</v>
      </c>
      <c r="C3509" s="3" t="s">
        <v>7617</v>
      </c>
      <c r="D3509" s="12">
        <v>10000</v>
      </c>
      <c r="E3509" s="13">
        <v>10440</v>
      </c>
      <c r="F3509" s="11" t="s">
        <v>8218</v>
      </c>
      <c r="G3509" s="11" t="s">
        <v>8223</v>
      </c>
      <c r="H3509" s="11" t="s">
        <v>8245</v>
      </c>
      <c r="I3509" s="11">
        <v>1464732537</v>
      </c>
      <c r="J3509" s="11">
        <v>1462140537</v>
      </c>
      <c r="K3509" s="11" t="b">
        <v>0</v>
      </c>
      <c r="L3509" s="11">
        <v>72</v>
      </c>
      <c r="M3509" s="11" t="b">
        <v>1</v>
      </c>
      <c r="N3509" s="11" t="s">
        <v>8269</v>
      </c>
      <c r="O3509" s="14">
        <f t="shared" si="217"/>
        <v>104</v>
      </c>
      <c r="P3509" s="11">
        <f t="shared" si="220"/>
        <v>145</v>
      </c>
      <c r="Q3509" s="16" t="s">
        <v>8315</v>
      </c>
      <c r="R3509" s="11" t="s">
        <v>8316</v>
      </c>
      <c r="S3509" s="21">
        <f t="shared" si="218"/>
        <v>42491.92288194444</v>
      </c>
      <c r="T3509" s="21">
        <f t="shared" si="219"/>
        <v>42521.92288194444</v>
      </c>
    </row>
    <row r="3510" spans="1:20" ht="49" hidden="1" x14ac:dyDescent="0.25">
      <c r="A3510">
        <v>3508</v>
      </c>
      <c r="B3510" s="9" t="s">
        <v>3507</v>
      </c>
      <c r="C3510" s="3" t="s">
        <v>7618</v>
      </c>
      <c r="D3510" s="12">
        <v>100</v>
      </c>
      <c r="E3510" s="13">
        <v>180</v>
      </c>
      <c r="F3510" s="11" t="s">
        <v>8218</v>
      </c>
      <c r="G3510" s="11" t="s">
        <v>8224</v>
      </c>
      <c r="H3510" s="11" t="s">
        <v>8246</v>
      </c>
      <c r="I3510" s="11">
        <v>1462914000</v>
      </c>
      <c r="J3510" s="11">
        <v>1460914253</v>
      </c>
      <c r="K3510" s="11" t="b">
        <v>0</v>
      </c>
      <c r="L3510" s="11">
        <v>15</v>
      </c>
      <c r="M3510" s="11" t="b">
        <v>1</v>
      </c>
      <c r="N3510" s="11" t="s">
        <v>8269</v>
      </c>
      <c r="O3510" s="14">
        <f t="shared" si="217"/>
        <v>180</v>
      </c>
      <c r="P3510" s="11">
        <f t="shared" si="220"/>
        <v>12</v>
      </c>
      <c r="Q3510" s="16" t="s">
        <v>8315</v>
      </c>
      <c r="R3510" s="11" t="s">
        <v>8316</v>
      </c>
      <c r="S3510" s="21">
        <f t="shared" si="218"/>
        <v>42477.729780092588</v>
      </c>
      <c r="T3510" s="21">
        <f t="shared" si="219"/>
        <v>42500.875</v>
      </c>
    </row>
    <row r="3511" spans="1:20" ht="49" hidden="1" x14ac:dyDescent="0.25">
      <c r="A3511">
        <v>3509</v>
      </c>
      <c r="B3511" s="9" t="s">
        <v>3508</v>
      </c>
      <c r="C3511" s="3" t="s">
        <v>7619</v>
      </c>
      <c r="D3511" s="12">
        <v>3000</v>
      </c>
      <c r="E3511" s="13">
        <v>3190</v>
      </c>
      <c r="F3511" s="11" t="s">
        <v>8218</v>
      </c>
      <c r="G3511" s="11" t="s">
        <v>8223</v>
      </c>
      <c r="H3511" s="11" t="s">
        <v>8245</v>
      </c>
      <c r="I3511" s="11">
        <v>1416545700</v>
      </c>
      <c r="J3511" s="11">
        <v>1415392666</v>
      </c>
      <c r="K3511" s="11" t="b">
        <v>0</v>
      </c>
      <c r="L3511" s="11">
        <v>33</v>
      </c>
      <c r="M3511" s="11" t="b">
        <v>1</v>
      </c>
      <c r="N3511" s="11" t="s">
        <v>8269</v>
      </c>
      <c r="O3511" s="14">
        <f t="shared" si="217"/>
        <v>106</v>
      </c>
      <c r="P3511" s="11">
        <f t="shared" si="220"/>
        <v>96.67</v>
      </c>
      <c r="Q3511" s="16" t="s">
        <v>8315</v>
      </c>
      <c r="R3511" s="11" t="s">
        <v>8316</v>
      </c>
      <c r="S3511" s="21">
        <f t="shared" si="218"/>
        <v>41950.859560185185</v>
      </c>
      <c r="T3511" s="21">
        <f t="shared" si="219"/>
        <v>41964.204861111109</v>
      </c>
    </row>
    <row r="3512" spans="1:20" ht="49" hidden="1" x14ac:dyDescent="0.25">
      <c r="A3512">
        <v>3510</v>
      </c>
      <c r="B3512" s="9" t="s">
        <v>3509</v>
      </c>
      <c r="C3512" s="3" t="s">
        <v>7620</v>
      </c>
      <c r="D3512" s="12">
        <v>900</v>
      </c>
      <c r="E3512" s="13">
        <v>905</v>
      </c>
      <c r="F3512" s="11" t="s">
        <v>8218</v>
      </c>
      <c r="G3512" s="11" t="s">
        <v>8223</v>
      </c>
      <c r="H3512" s="11" t="s">
        <v>8245</v>
      </c>
      <c r="I3512" s="11">
        <v>1404312846</v>
      </c>
      <c r="J3512" s="11">
        <v>1402584846</v>
      </c>
      <c r="K3512" s="11" t="b">
        <v>0</v>
      </c>
      <c r="L3512" s="11">
        <v>15</v>
      </c>
      <c r="M3512" s="11" t="b">
        <v>1</v>
      </c>
      <c r="N3512" s="11" t="s">
        <v>8269</v>
      </c>
      <c r="O3512" s="14">
        <f t="shared" si="217"/>
        <v>101</v>
      </c>
      <c r="P3512" s="11">
        <f t="shared" si="220"/>
        <v>60.33</v>
      </c>
      <c r="Q3512" s="16" t="s">
        <v>8315</v>
      </c>
      <c r="R3512" s="11" t="s">
        <v>8316</v>
      </c>
      <c r="S3512" s="21">
        <f t="shared" si="218"/>
        <v>41802.62090277778</v>
      </c>
      <c r="T3512" s="21">
        <f t="shared" si="219"/>
        <v>41822.62090277778</v>
      </c>
    </row>
    <row r="3513" spans="1:20" ht="49" hidden="1" x14ac:dyDescent="0.25">
      <c r="A3513">
        <v>3511</v>
      </c>
      <c r="B3513" s="9" t="s">
        <v>3510</v>
      </c>
      <c r="C3513" s="3" t="s">
        <v>7621</v>
      </c>
      <c r="D3513" s="12">
        <v>1500</v>
      </c>
      <c r="E3513" s="13">
        <v>1518</v>
      </c>
      <c r="F3513" s="11" t="s">
        <v>8218</v>
      </c>
      <c r="G3513" s="11" t="s">
        <v>8224</v>
      </c>
      <c r="H3513" s="11" t="s">
        <v>8246</v>
      </c>
      <c r="I3513" s="11">
        <v>1415385000</v>
      </c>
      <c r="J3513" s="11">
        <v>1413406695</v>
      </c>
      <c r="K3513" s="11" t="b">
        <v>0</v>
      </c>
      <c r="L3513" s="11">
        <v>19</v>
      </c>
      <c r="M3513" s="11" t="b">
        <v>1</v>
      </c>
      <c r="N3513" s="11" t="s">
        <v>8269</v>
      </c>
      <c r="O3513" s="14">
        <f t="shared" si="217"/>
        <v>101</v>
      </c>
      <c r="P3513" s="11">
        <f t="shared" si="220"/>
        <v>79.89</v>
      </c>
      <c r="Q3513" s="16" t="s">
        <v>8315</v>
      </c>
      <c r="R3513" s="11" t="s">
        <v>8316</v>
      </c>
      <c r="S3513" s="21">
        <f t="shared" si="218"/>
        <v>41927.873784722222</v>
      </c>
      <c r="T3513" s="21">
        <f t="shared" si="219"/>
        <v>41950.770833333336</v>
      </c>
    </row>
    <row r="3514" spans="1:20" ht="49" hidden="1" x14ac:dyDescent="0.25">
      <c r="A3514">
        <v>3512</v>
      </c>
      <c r="B3514" s="9" t="s">
        <v>3511</v>
      </c>
      <c r="C3514" s="3" t="s">
        <v>7622</v>
      </c>
      <c r="D3514" s="12">
        <v>1000</v>
      </c>
      <c r="E3514" s="13">
        <v>1000</v>
      </c>
      <c r="F3514" s="11" t="s">
        <v>8218</v>
      </c>
      <c r="G3514" s="11" t="s">
        <v>8224</v>
      </c>
      <c r="H3514" s="11" t="s">
        <v>8246</v>
      </c>
      <c r="I3514" s="11">
        <v>1429789992</v>
      </c>
      <c r="J3514" s="11">
        <v>1424609592</v>
      </c>
      <c r="K3514" s="11" t="b">
        <v>0</v>
      </c>
      <c r="L3514" s="11">
        <v>17</v>
      </c>
      <c r="M3514" s="11" t="b">
        <v>1</v>
      </c>
      <c r="N3514" s="11" t="s">
        <v>8269</v>
      </c>
      <c r="O3514" s="14">
        <f t="shared" si="217"/>
        <v>100</v>
      </c>
      <c r="P3514" s="11">
        <f t="shared" si="220"/>
        <v>58.82</v>
      </c>
      <c r="Q3514" s="16" t="s">
        <v>8315</v>
      </c>
      <c r="R3514" s="11" t="s">
        <v>8316</v>
      </c>
      <c r="S3514" s="21">
        <f t="shared" si="218"/>
        <v>42057.536944444444</v>
      </c>
      <c r="T3514" s="21">
        <f t="shared" si="219"/>
        <v>42117.49527777778</v>
      </c>
    </row>
    <row r="3515" spans="1:20" ht="49" hidden="1" x14ac:dyDescent="0.25">
      <c r="A3515">
        <v>3513</v>
      </c>
      <c r="B3515" s="9" t="s">
        <v>3512</v>
      </c>
      <c r="C3515" s="3" t="s">
        <v>7623</v>
      </c>
      <c r="D3515" s="12">
        <v>2800</v>
      </c>
      <c r="E3515" s="13">
        <v>3315</v>
      </c>
      <c r="F3515" s="11" t="s">
        <v>8218</v>
      </c>
      <c r="G3515" s="11" t="s">
        <v>8223</v>
      </c>
      <c r="H3515" s="11" t="s">
        <v>8245</v>
      </c>
      <c r="I3515" s="11">
        <v>1401857940</v>
      </c>
      <c r="J3515" s="11">
        <v>1400725112</v>
      </c>
      <c r="K3515" s="11" t="b">
        <v>0</v>
      </c>
      <c r="L3515" s="11">
        <v>44</v>
      </c>
      <c r="M3515" s="11" t="b">
        <v>1</v>
      </c>
      <c r="N3515" s="11" t="s">
        <v>8269</v>
      </c>
      <c r="O3515" s="14">
        <f t="shared" si="217"/>
        <v>118</v>
      </c>
      <c r="P3515" s="11">
        <f t="shared" si="220"/>
        <v>75.34</v>
      </c>
      <c r="Q3515" s="16" t="s">
        <v>8315</v>
      </c>
      <c r="R3515" s="11" t="s">
        <v>8316</v>
      </c>
      <c r="S3515" s="21">
        <f t="shared" si="218"/>
        <v>41781.096203703702</v>
      </c>
      <c r="T3515" s="21">
        <f t="shared" si="219"/>
        <v>41794.207638888889</v>
      </c>
    </row>
    <row r="3516" spans="1:20" ht="49" hidden="1" x14ac:dyDescent="0.25">
      <c r="A3516">
        <v>3514</v>
      </c>
      <c r="B3516" s="9" t="s">
        <v>3513</v>
      </c>
      <c r="C3516" s="3" t="s">
        <v>7624</v>
      </c>
      <c r="D3516" s="12">
        <v>500</v>
      </c>
      <c r="E3516" s="13">
        <v>550</v>
      </c>
      <c r="F3516" s="11" t="s">
        <v>8218</v>
      </c>
      <c r="G3516" s="11" t="s">
        <v>8223</v>
      </c>
      <c r="H3516" s="11" t="s">
        <v>8245</v>
      </c>
      <c r="I3516" s="11">
        <v>1422853140</v>
      </c>
      <c r="J3516" s="11">
        <v>1421439552</v>
      </c>
      <c r="K3516" s="11" t="b">
        <v>0</v>
      </c>
      <c r="L3516" s="11">
        <v>10</v>
      </c>
      <c r="M3516" s="11" t="b">
        <v>1</v>
      </c>
      <c r="N3516" s="11" t="s">
        <v>8269</v>
      </c>
      <c r="O3516" s="14">
        <f t="shared" si="217"/>
        <v>110</v>
      </c>
      <c r="P3516" s="11">
        <f t="shared" si="220"/>
        <v>55</v>
      </c>
      <c r="Q3516" s="16" t="s">
        <v>8315</v>
      </c>
      <c r="R3516" s="11" t="s">
        <v>8316</v>
      </c>
      <c r="S3516" s="21">
        <f t="shared" si="218"/>
        <v>42020.846666666665</v>
      </c>
      <c r="T3516" s="21">
        <f t="shared" si="219"/>
        <v>42037.207638888889</v>
      </c>
    </row>
    <row r="3517" spans="1:20" ht="49" hidden="1" x14ac:dyDescent="0.25">
      <c r="A3517">
        <v>3515</v>
      </c>
      <c r="B3517" s="9" t="s">
        <v>3514</v>
      </c>
      <c r="C3517" s="3" t="s">
        <v>7625</v>
      </c>
      <c r="D3517" s="12">
        <v>3000</v>
      </c>
      <c r="E3517" s="13">
        <v>3080</v>
      </c>
      <c r="F3517" s="11" t="s">
        <v>8218</v>
      </c>
      <c r="G3517" s="11" t="s">
        <v>8223</v>
      </c>
      <c r="H3517" s="11" t="s">
        <v>8245</v>
      </c>
      <c r="I3517" s="11">
        <v>1433097171</v>
      </c>
      <c r="J3517" s="11">
        <v>1430505171</v>
      </c>
      <c r="K3517" s="11" t="b">
        <v>0</v>
      </c>
      <c r="L3517" s="11">
        <v>46</v>
      </c>
      <c r="M3517" s="11" t="b">
        <v>1</v>
      </c>
      <c r="N3517" s="11" t="s">
        <v>8269</v>
      </c>
      <c r="O3517" s="14">
        <f t="shared" si="217"/>
        <v>103</v>
      </c>
      <c r="P3517" s="11">
        <f t="shared" si="220"/>
        <v>66.959999999999994</v>
      </c>
      <c r="Q3517" s="16" t="s">
        <v>8315</v>
      </c>
      <c r="R3517" s="11" t="s">
        <v>8316</v>
      </c>
      <c r="S3517" s="21">
        <f t="shared" si="218"/>
        <v>42125.772812499999</v>
      </c>
      <c r="T3517" s="21">
        <f t="shared" si="219"/>
        <v>42155.772812499999</v>
      </c>
    </row>
    <row r="3518" spans="1:20" ht="49" hidden="1" x14ac:dyDescent="0.25">
      <c r="A3518">
        <v>3516</v>
      </c>
      <c r="B3518" s="9" t="s">
        <v>3515</v>
      </c>
      <c r="C3518" s="3" t="s">
        <v>7626</v>
      </c>
      <c r="D3518" s="12">
        <v>2500</v>
      </c>
      <c r="E3518" s="13">
        <v>2500</v>
      </c>
      <c r="F3518" s="11" t="s">
        <v>8218</v>
      </c>
      <c r="G3518" s="11" t="s">
        <v>8223</v>
      </c>
      <c r="H3518" s="11" t="s">
        <v>8245</v>
      </c>
      <c r="I3518" s="11">
        <v>1410145200</v>
      </c>
      <c r="J3518" s="11">
        <v>1407197670</v>
      </c>
      <c r="K3518" s="11" t="b">
        <v>0</v>
      </c>
      <c r="L3518" s="11">
        <v>11</v>
      </c>
      <c r="M3518" s="11" t="b">
        <v>1</v>
      </c>
      <c r="N3518" s="11" t="s">
        <v>8269</v>
      </c>
      <c r="O3518" s="14">
        <f t="shared" si="217"/>
        <v>100</v>
      </c>
      <c r="P3518" s="11">
        <f t="shared" si="220"/>
        <v>227.27</v>
      </c>
      <c r="Q3518" s="16" t="s">
        <v>8315</v>
      </c>
      <c r="R3518" s="11" t="s">
        <v>8316</v>
      </c>
      <c r="S3518" s="21">
        <f t="shared" si="218"/>
        <v>41856.010069444441</v>
      </c>
      <c r="T3518" s="21">
        <f t="shared" si="219"/>
        <v>41890.125</v>
      </c>
    </row>
    <row r="3519" spans="1:20" ht="49" hidden="1" x14ac:dyDescent="0.25">
      <c r="A3519">
        <v>3517</v>
      </c>
      <c r="B3519" s="9" t="s">
        <v>3516</v>
      </c>
      <c r="C3519" s="3" t="s">
        <v>7627</v>
      </c>
      <c r="D3519" s="12">
        <v>4000</v>
      </c>
      <c r="E3519" s="13">
        <v>4000</v>
      </c>
      <c r="F3519" s="11" t="s">
        <v>8218</v>
      </c>
      <c r="G3519" s="11" t="s">
        <v>8224</v>
      </c>
      <c r="H3519" s="11" t="s">
        <v>8246</v>
      </c>
      <c r="I3519" s="11">
        <v>1404471600</v>
      </c>
      <c r="J3519" s="11">
        <v>1401910634</v>
      </c>
      <c r="K3519" s="11" t="b">
        <v>0</v>
      </c>
      <c r="L3519" s="11">
        <v>13</v>
      </c>
      <c r="M3519" s="11" t="b">
        <v>1</v>
      </c>
      <c r="N3519" s="11" t="s">
        <v>8269</v>
      </c>
      <c r="O3519" s="14">
        <f t="shared" si="217"/>
        <v>100</v>
      </c>
      <c r="P3519" s="11">
        <f t="shared" si="220"/>
        <v>307.69</v>
      </c>
      <c r="Q3519" s="16" t="s">
        <v>8315</v>
      </c>
      <c r="R3519" s="11" t="s">
        <v>8316</v>
      </c>
      <c r="S3519" s="21">
        <f t="shared" si="218"/>
        <v>41794.817523148151</v>
      </c>
      <c r="T3519" s="21">
        <f t="shared" si="219"/>
        <v>41824.458333333336</v>
      </c>
    </row>
    <row r="3520" spans="1:20" ht="49" hidden="1" x14ac:dyDescent="0.25">
      <c r="A3520">
        <v>3518</v>
      </c>
      <c r="B3520" s="9" t="s">
        <v>3517</v>
      </c>
      <c r="C3520" s="3" t="s">
        <v>7628</v>
      </c>
      <c r="D3520" s="12">
        <v>1500</v>
      </c>
      <c r="E3520" s="13">
        <v>1650.69</v>
      </c>
      <c r="F3520" s="11" t="s">
        <v>8218</v>
      </c>
      <c r="G3520" s="11" t="s">
        <v>8223</v>
      </c>
      <c r="H3520" s="11" t="s">
        <v>8245</v>
      </c>
      <c r="I3520" s="11">
        <v>1412259660</v>
      </c>
      <c r="J3520" s="11">
        <v>1410461299</v>
      </c>
      <c r="K3520" s="11" t="b">
        <v>0</v>
      </c>
      <c r="L3520" s="11">
        <v>33</v>
      </c>
      <c r="M3520" s="11" t="b">
        <v>1</v>
      </c>
      <c r="N3520" s="11" t="s">
        <v>8269</v>
      </c>
      <c r="O3520" s="14">
        <f t="shared" si="217"/>
        <v>110</v>
      </c>
      <c r="P3520" s="11">
        <f t="shared" si="220"/>
        <v>50.02</v>
      </c>
      <c r="Q3520" s="16" t="s">
        <v>8315</v>
      </c>
      <c r="R3520" s="11" t="s">
        <v>8316</v>
      </c>
      <c r="S3520" s="21">
        <f t="shared" si="218"/>
        <v>41893.783553240741</v>
      </c>
      <c r="T3520" s="21">
        <f t="shared" si="219"/>
        <v>41914.597916666666</v>
      </c>
    </row>
    <row r="3521" spans="1:20" ht="49" hidden="1" x14ac:dyDescent="0.25">
      <c r="A3521">
        <v>3519</v>
      </c>
      <c r="B3521" s="9" t="s">
        <v>3518</v>
      </c>
      <c r="C3521" s="3" t="s">
        <v>7629</v>
      </c>
      <c r="D3521" s="12">
        <v>2000</v>
      </c>
      <c r="E3521" s="13">
        <v>2027</v>
      </c>
      <c r="F3521" s="11" t="s">
        <v>8218</v>
      </c>
      <c r="G3521" s="11" t="s">
        <v>8224</v>
      </c>
      <c r="H3521" s="11" t="s">
        <v>8246</v>
      </c>
      <c r="I3521" s="11">
        <v>1425478950</v>
      </c>
      <c r="J3521" s="11">
        <v>1422886950</v>
      </c>
      <c r="K3521" s="11" t="b">
        <v>0</v>
      </c>
      <c r="L3521" s="11">
        <v>28</v>
      </c>
      <c r="M3521" s="11" t="b">
        <v>1</v>
      </c>
      <c r="N3521" s="11" t="s">
        <v>8269</v>
      </c>
      <c r="O3521" s="14">
        <f t="shared" si="217"/>
        <v>101</v>
      </c>
      <c r="P3521" s="11">
        <f t="shared" si="220"/>
        <v>72.39</v>
      </c>
      <c r="Q3521" s="16" t="s">
        <v>8315</v>
      </c>
      <c r="R3521" s="11" t="s">
        <v>8316</v>
      </c>
      <c r="S3521" s="21">
        <f t="shared" si="218"/>
        <v>42037.598958333328</v>
      </c>
      <c r="T3521" s="21">
        <f t="shared" si="219"/>
        <v>42067.598958333328</v>
      </c>
    </row>
    <row r="3522" spans="1:20" ht="33" hidden="1" x14ac:dyDescent="0.25">
      <c r="A3522">
        <v>3520</v>
      </c>
      <c r="B3522" s="9" t="s">
        <v>3519</v>
      </c>
      <c r="C3522" s="3" t="s">
        <v>7630</v>
      </c>
      <c r="D3522" s="12">
        <v>2000</v>
      </c>
      <c r="E3522" s="13">
        <v>2015</v>
      </c>
      <c r="F3522" s="11" t="s">
        <v>8218</v>
      </c>
      <c r="G3522" s="11" t="s">
        <v>8224</v>
      </c>
      <c r="H3522" s="11" t="s">
        <v>8246</v>
      </c>
      <c r="I3522" s="11">
        <v>1441547220</v>
      </c>
      <c r="J3522" s="11">
        <v>1439322412</v>
      </c>
      <c r="K3522" s="11" t="b">
        <v>0</v>
      </c>
      <c r="L3522" s="11">
        <v>21</v>
      </c>
      <c r="M3522" s="11" t="b">
        <v>1</v>
      </c>
      <c r="N3522" s="11" t="s">
        <v>8269</v>
      </c>
      <c r="O3522" s="14">
        <f t="shared" ref="O3522:O3585" si="221">ROUND(E3522/D3522*100,0)</f>
        <v>101</v>
      </c>
      <c r="P3522" s="11">
        <f t="shared" si="220"/>
        <v>95.95</v>
      </c>
      <c r="Q3522" s="16" t="s">
        <v>8315</v>
      </c>
      <c r="R3522" s="11" t="s">
        <v>8316</v>
      </c>
      <c r="S3522" s="21">
        <f t="shared" si="218"/>
        <v>42227.824212962965</v>
      </c>
      <c r="T3522" s="21">
        <f t="shared" si="219"/>
        <v>42253.57430555555</v>
      </c>
    </row>
    <row r="3523" spans="1:20" ht="49" hidden="1" x14ac:dyDescent="0.25">
      <c r="A3523">
        <v>3521</v>
      </c>
      <c r="B3523" s="9" t="s">
        <v>3520</v>
      </c>
      <c r="C3523" s="3" t="s">
        <v>7631</v>
      </c>
      <c r="D3523" s="12">
        <v>350</v>
      </c>
      <c r="E3523" s="13">
        <v>593</v>
      </c>
      <c r="F3523" s="11" t="s">
        <v>8218</v>
      </c>
      <c r="G3523" s="11" t="s">
        <v>8223</v>
      </c>
      <c r="H3523" s="11" t="s">
        <v>8245</v>
      </c>
      <c r="I3523" s="11">
        <v>1411980020</v>
      </c>
      <c r="J3523" s="11">
        <v>1409388020</v>
      </c>
      <c r="K3523" s="11" t="b">
        <v>0</v>
      </c>
      <c r="L3523" s="11">
        <v>13</v>
      </c>
      <c r="M3523" s="11" t="b">
        <v>1</v>
      </c>
      <c r="N3523" s="11" t="s">
        <v>8269</v>
      </c>
      <c r="O3523" s="14">
        <f t="shared" si="221"/>
        <v>169</v>
      </c>
      <c r="P3523" s="11">
        <f t="shared" si="220"/>
        <v>45.62</v>
      </c>
      <c r="Q3523" s="16" t="s">
        <v>8315</v>
      </c>
      <c r="R3523" s="11" t="s">
        <v>8316</v>
      </c>
      <c r="S3523" s="21">
        <f t="shared" ref="S3523:S3586" si="222">(((J3523/60)/60)/24)+DATE(1970,1,1)</f>
        <v>41881.361342592594</v>
      </c>
      <c r="T3523" s="21">
        <f t="shared" ref="T3523:T3586" si="223">(((I3523/60)/60)/24)+DATE(1970,1,1)</f>
        <v>41911.361342592594</v>
      </c>
    </row>
    <row r="3524" spans="1:20" ht="49" hidden="1" x14ac:dyDescent="0.25">
      <c r="A3524">
        <v>3522</v>
      </c>
      <c r="B3524" s="9" t="s">
        <v>3521</v>
      </c>
      <c r="C3524" s="3" t="s">
        <v>7632</v>
      </c>
      <c r="D3524" s="12">
        <v>1395</v>
      </c>
      <c r="E3524" s="13">
        <v>1395</v>
      </c>
      <c r="F3524" s="11" t="s">
        <v>8218</v>
      </c>
      <c r="G3524" s="11" t="s">
        <v>8224</v>
      </c>
      <c r="H3524" s="11" t="s">
        <v>8246</v>
      </c>
      <c r="I3524" s="11">
        <v>1442311560</v>
      </c>
      <c r="J3524" s="11">
        <v>1439924246</v>
      </c>
      <c r="K3524" s="11" t="b">
        <v>0</v>
      </c>
      <c r="L3524" s="11">
        <v>34</v>
      </c>
      <c r="M3524" s="11" t="b">
        <v>1</v>
      </c>
      <c r="N3524" s="11" t="s">
        <v>8269</v>
      </c>
      <c r="O3524" s="14">
        <f t="shared" si="221"/>
        <v>100</v>
      </c>
      <c r="P3524" s="11">
        <f t="shared" si="220"/>
        <v>41.03</v>
      </c>
      <c r="Q3524" s="16" t="s">
        <v>8315</v>
      </c>
      <c r="R3524" s="11" t="s">
        <v>8316</v>
      </c>
      <c r="S3524" s="21">
        <f t="shared" si="222"/>
        <v>42234.789884259255</v>
      </c>
      <c r="T3524" s="21">
        <f t="shared" si="223"/>
        <v>42262.420833333337</v>
      </c>
    </row>
    <row r="3525" spans="1:20" ht="49" hidden="1" x14ac:dyDescent="0.25">
      <c r="A3525">
        <v>3523</v>
      </c>
      <c r="B3525" s="9" t="s">
        <v>3522</v>
      </c>
      <c r="C3525" s="3" t="s">
        <v>7633</v>
      </c>
      <c r="D3525" s="12">
        <v>4000</v>
      </c>
      <c r="E3525" s="13">
        <v>4546</v>
      </c>
      <c r="F3525" s="11" t="s">
        <v>8218</v>
      </c>
      <c r="G3525" s="11" t="s">
        <v>8224</v>
      </c>
      <c r="H3525" s="11" t="s">
        <v>8246</v>
      </c>
      <c r="I3525" s="11">
        <v>1474844400</v>
      </c>
      <c r="J3525" s="11">
        <v>1469871148</v>
      </c>
      <c r="K3525" s="11" t="b">
        <v>0</v>
      </c>
      <c r="L3525" s="11">
        <v>80</v>
      </c>
      <c r="M3525" s="11" t="b">
        <v>1</v>
      </c>
      <c r="N3525" s="11" t="s">
        <v>8269</v>
      </c>
      <c r="O3525" s="14">
        <f t="shared" si="221"/>
        <v>114</v>
      </c>
      <c r="P3525" s="11">
        <f t="shared" si="220"/>
        <v>56.83</v>
      </c>
      <c r="Q3525" s="16" t="s">
        <v>8315</v>
      </c>
      <c r="R3525" s="11" t="s">
        <v>8316</v>
      </c>
      <c r="S3525" s="21">
        <f t="shared" si="222"/>
        <v>42581.397546296299</v>
      </c>
      <c r="T3525" s="21">
        <f t="shared" si="223"/>
        <v>42638.958333333328</v>
      </c>
    </row>
    <row r="3526" spans="1:20" ht="49" hidden="1" x14ac:dyDescent="0.25">
      <c r="A3526">
        <v>3524</v>
      </c>
      <c r="B3526" s="9" t="s">
        <v>3523</v>
      </c>
      <c r="C3526" s="3" t="s">
        <v>7634</v>
      </c>
      <c r="D3526" s="12">
        <v>10000</v>
      </c>
      <c r="E3526" s="13">
        <v>10156</v>
      </c>
      <c r="F3526" s="11" t="s">
        <v>8218</v>
      </c>
      <c r="G3526" s="11" t="s">
        <v>8223</v>
      </c>
      <c r="H3526" s="11" t="s">
        <v>8245</v>
      </c>
      <c r="I3526" s="11">
        <v>1410580800</v>
      </c>
      <c r="J3526" s="11">
        <v>1409336373</v>
      </c>
      <c r="K3526" s="11" t="b">
        <v>0</v>
      </c>
      <c r="L3526" s="11">
        <v>74</v>
      </c>
      <c r="M3526" s="11" t="b">
        <v>1</v>
      </c>
      <c r="N3526" s="11" t="s">
        <v>8269</v>
      </c>
      <c r="O3526" s="14">
        <f t="shared" si="221"/>
        <v>102</v>
      </c>
      <c r="P3526" s="11">
        <f t="shared" si="220"/>
        <v>137.24</v>
      </c>
      <c r="Q3526" s="16" t="s">
        <v>8315</v>
      </c>
      <c r="R3526" s="11" t="s">
        <v>8316</v>
      </c>
      <c r="S3526" s="21">
        <f t="shared" si="222"/>
        <v>41880.76357638889</v>
      </c>
      <c r="T3526" s="21">
        <f t="shared" si="223"/>
        <v>41895.166666666664</v>
      </c>
    </row>
    <row r="3527" spans="1:20" ht="49" hidden="1" x14ac:dyDescent="0.25">
      <c r="A3527">
        <v>3525</v>
      </c>
      <c r="B3527" s="9" t="s">
        <v>3524</v>
      </c>
      <c r="C3527" s="3" t="s">
        <v>7635</v>
      </c>
      <c r="D3527" s="12">
        <v>500</v>
      </c>
      <c r="E3527" s="13">
        <v>530</v>
      </c>
      <c r="F3527" s="11" t="s">
        <v>8218</v>
      </c>
      <c r="G3527" s="11" t="s">
        <v>8223</v>
      </c>
      <c r="H3527" s="11" t="s">
        <v>8245</v>
      </c>
      <c r="I3527" s="11">
        <v>1439136000</v>
      </c>
      <c r="J3527" s="11">
        <v>1438188106</v>
      </c>
      <c r="K3527" s="11" t="b">
        <v>0</v>
      </c>
      <c r="L3527" s="11">
        <v>7</v>
      </c>
      <c r="M3527" s="11" t="b">
        <v>1</v>
      </c>
      <c r="N3527" s="11" t="s">
        <v>8269</v>
      </c>
      <c r="O3527" s="14">
        <f t="shared" si="221"/>
        <v>106</v>
      </c>
      <c r="P3527" s="11">
        <f t="shared" si="220"/>
        <v>75.709999999999994</v>
      </c>
      <c r="Q3527" s="16" t="s">
        <v>8315</v>
      </c>
      <c r="R3527" s="11" t="s">
        <v>8316</v>
      </c>
      <c r="S3527" s="21">
        <f t="shared" si="222"/>
        <v>42214.6956712963</v>
      </c>
      <c r="T3527" s="21">
        <f t="shared" si="223"/>
        <v>42225.666666666672</v>
      </c>
    </row>
    <row r="3528" spans="1:20" ht="49" hidden="1" x14ac:dyDescent="0.25">
      <c r="A3528">
        <v>3526</v>
      </c>
      <c r="B3528" s="9" t="s">
        <v>3525</v>
      </c>
      <c r="C3528" s="3" t="s">
        <v>7636</v>
      </c>
      <c r="D3528" s="12">
        <v>3300</v>
      </c>
      <c r="E3528" s="13">
        <v>3366</v>
      </c>
      <c r="F3528" s="11" t="s">
        <v>8218</v>
      </c>
      <c r="G3528" s="11" t="s">
        <v>8223</v>
      </c>
      <c r="H3528" s="11" t="s">
        <v>8245</v>
      </c>
      <c r="I3528" s="11">
        <v>1461823140</v>
      </c>
      <c r="J3528" s="11">
        <v>1459411371</v>
      </c>
      <c r="K3528" s="11" t="b">
        <v>0</v>
      </c>
      <c r="L3528" s="11">
        <v>34</v>
      </c>
      <c r="M3528" s="11" t="b">
        <v>1</v>
      </c>
      <c r="N3528" s="11" t="s">
        <v>8269</v>
      </c>
      <c r="O3528" s="14">
        <f t="shared" si="221"/>
        <v>102</v>
      </c>
      <c r="P3528" s="11">
        <f t="shared" si="220"/>
        <v>99</v>
      </c>
      <c r="Q3528" s="16" t="s">
        <v>8315</v>
      </c>
      <c r="R3528" s="11" t="s">
        <v>8316</v>
      </c>
      <c r="S3528" s="21">
        <f t="shared" si="222"/>
        <v>42460.335312499999</v>
      </c>
      <c r="T3528" s="21">
        <f t="shared" si="223"/>
        <v>42488.249305555553</v>
      </c>
    </row>
    <row r="3529" spans="1:20" ht="49" hidden="1" x14ac:dyDescent="0.25">
      <c r="A3529">
        <v>3527</v>
      </c>
      <c r="B3529" s="9" t="s">
        <v>3526</v>
      </c>
      <c r="C3529" s="3" t="s">
        <v>7637</v>
      </c>
      <c r="D3529" s="12">
        <v>6000</v>
      </c>
      <c r="E3529" s="13">
        <v>7015</v>
      </c>
      <c r="F3529" s="11" t="s">
        <v>8218</v>
      </c>
      <c r="G3529" s="11" t="s">
        <v>8223</v>
      </c>
      <c r="H3529" s="11" t="s">
        <v>8245</v>
      </c>
      <c r="I3529" s="11">
        <v>1436587140</v>
      </c>
      <c r="J3529" s="11">
        <v>1434069205</v>
      </c>
      <c r="K3529" s="11" t="b">
        <v>0</v>
      </c>
      <c r="L3529" s="11">
        <v>86</v>
      </c>
      <c r="M3529" s="11" t="b">
        <v>1</v>
      </c>
      <c r="N3529" s="11" t="s">
        <v>8269</v>
      </c>
      <c r="O3529" s="14">
        <f t="shared" si="221"/>
        <v>117</v>
      </c>
      <c r="P3529" s="11">
        <f t="shared" si="220"/>
        <v>81.569999999999993</v>
      </c>
      <c r="Q3529" s="16" t="s">
        <v>8315</v>
      </c>
      <c r="R3529" s="11" t="s">
        <v>8316</v>
      </c>
      <c r="S3529" s="21">
        <f t="shared" si="222"/>
        <v>42167.023206018523</v>
      </c>
      <c r="T3529" s="21">
        <f t="shared" si="223"/>
        <v>42196.165972222225</v>
      </c>
    </row>
    <row r="3530" spans="1:20" ht="49" hidden="1" x14ac:dyDescent="0.25">
      <c r="A3530">
        <v>3528</v>
      </c>
      <c r="B3530" s="9" t="s">
        <v>3527</v>
      </c>
      <c r="C3530" s="3" t="s">
        <v>7638</v>
      </c>
      <c r="D3530" s="12">
        <v>1650</v>
      </c>
      <c r="E3530" s="13">
        <v>1669</v>
      </c>
      <c r="F3530" s="11" t="s">
        <v>8218</v>
      </c>
      <c r="G3530" s="11" t="s">
        <v>8224</v>
      </c>
      <c r="H3530" s="11" t="s">
        <v>8246</v>
      </c>
      <c r="I3530" s="11">
        <v>1484740918</v>
      </c>
      <c r="J3530" s="11">
        <v>1483012918</v>
      </c>
      <c r="K3530" s="11" t="b">
        <v>0</v>
      </c>
      <c r="L3530" s="11">
        <v>37</v>
      </c>
      <c r="M3530" s="11" t="b">
        <v>1</v>
      </c>
      <c r="N3530" s="11" t="s">
        <v>8269</v>
      </c>
      <c r="O3530" s="14">
        <f t="shared" si="221"/>
        <v>101</v>
      </c>
      <c r="P3530" s="11">
        <f t="shared" si="220"/>
        <v>45.11</v>
      </c>
      <c r="Q3530" s="16" t="s">
        <v>8315</v>
      </c>
      <c r="R3530" s="11" t="s">
        <v>8316</v>
      </c>
      <c r="S3530" s="21">
        <f t="shared" si="222"/>
        <v>42733.50136574074</v>
      </c>
      <c r="T3530" s="21">
        <f t="shared" si="223"/>
        <v>42753.50136574074</v>
      </c>
    </row>
    <row r="3531" spans="1:20" ht="49" hidden="1" x14ac:dyDescent="0.25">
      <c r="A3531">
        <v>3529</v>
      </c>
      <c r="B3531" s="9" t="s">
        <v>3528</v>
      </c>
      <c r="C3531" s="3" t="s">
        <v>7639</v>
      </c>
      <c r="D3531" s="12">
        <v>500</v>
      </c>
      <c r="E3531" s="13">
        <v>660</v>
      </c>
      <c r="F3531" s="11" t="s">
        <v>8218</v>
      </c>
      <c r="G3531" s="11" t="s">
        <v>8223</v>
      </c>
      <c r="H3531" s="11" t="s">
        <v>8245</v>
      </c>
      <c r="I3531" s="11">
        <v>1436749200</v>
      </c>
      <c r="J3531" s="11">
        <v>1434997018</v>
      </c>
      <c r="K3531" s="11" t="b">
        <v>0</v>
      </c>
      <c r="L3531" s="11">
        <v>18</v>
      </c>
      <c r="M3531" s="11" t="b">
        <v>1</v>
      </c>
      <c r="N3531" s="11" t="s">
        <v>8269</v>
      </c>
      <c r="O3531" s="14">
        <f t="shared" si="221"/>
        <v>132</v>
      </c>
      <c r="P3531" s="11">
        <f t="shared" si="220"/>
        <v>36.67</v>
      </c>
      <c r="Q3531" s="16" t="s">
        <v>8315</v>
      </c>
      <c r="R3531" s="11" t="s">
        <v>8316</v>
      </c>
      <c r="S3531" s="21">
        <f t="shared" si="222"/>
        <v>42177.761782407411</v>
      </c>
      <c r="T3531" s="21">
        <f t="shared" si="223"/>
        <v>42198.041666666672</v>
      </c>
    </row>
    <row r="3532" spans="1:20" ht="49" hidden="1" x14ac:dyDescent="0.25">
      <c r="A3532">
        <v>3530</v>
      </c>
      <c r="B3532" s="9" t="s">
        <v>3529</v>
      </c>
      <c r="C3532" s="3" t="s">
        <v>7640</v>
      </c>
      <c r="D3532" s="12">
        <v>2750</v>
      </c>
      <c r="E3532" s="13">
        <v>2750</v>
      </c>
      <c r="F3532" s="11" t="s">
        <v>8218</v>
      </c>
      <c r="G3532" s="11" t="s">
        <v>8224</v>
      </c>
      <c r="H3532" s="11" t="s">
        <v>8246</v>
      </c>
      <c r="I3532" s="11">
        <v>1460318400</v>
      </c>
      <c r="J3532" s="11">
        <v>1457881057</v>
      </c>
      <c r="K3532" s="11" t="b">
        <v>0</v>
      </c>
      <c r="L3532" s="11">
        <v>22</v>
      </c>
      <c r="M3532" s="11" t="b">
        <v>1</v>
      </c>
      <c r="N3532" s="11" t="s">
        <v>8269</v>
      </c>
      <c r="O3532" s="14">
        <f t="shared" si="221"/>
        <v>100</v>
      </c>
      <c r="P3532" s="11">
        <f t="shared" si="220"/>
        <v>125</v>
      </c>
      <c r="Q3532" s="16" t="s">
        <v>8315</v>
      </c>
      <c r="R3532" s="11" t="s">
        <v>8316</v>
      </c>
      <c r="S3532" s="21">
        <f t="shared" si="222"/>
        <v>42442.623344907406</v>
      </c>
      <c r="T3532" s="21">
        <f t="shared" si="223"/>
        <v>42470.833333333328</v>
      </c>
    </row>
    <row r="3533" spans="1:20" ht="21" hidden="1" x14ac:dyDescent="0.25">
      <c r="A3533">
        <v>3531</v>
      </c>
      <c r="B3533" s="9" t="s">
        <v>3530</v>
      </c>
      <c r="C3533" s="3" t="s">
        <v>7641</v>
      </c>
      <c r="D3533" s="12">
        <v>1000</v>
      </c>
      <c r="E3533" s="13">
        <v>1280</v>
      </c>
      <c r="F3533" s="11" t="s">
        <v>8218</v>
      </c>
      <c r="G3533" s="11" t="s">
        <v>8223</v>
      </c>
      <c r="H3533" s="11" t="s">
        <v>8245</v>
      </c>
      <c r="I3533" s="11">
        <v>1467301334</v>
      </c>
      <c r="J3533" s="11">
        <v>1464709334</v>
      </c>
      <c r="K3533" s="11" t="b">
        <v>0</v>
      </c>
      <c r="L3533" s="11">
        <v>26</v>
      </c>
      <c r="M3533" s="11" t="b">
        <v>1</v>
      </c>
      <c r="N3533" s="11" t="s">
        <v>8269</v>
      </c>
      <c r="O3533" s="14">
        <f t="shared" si="221"/>
        <v>128</v>
      </c>
      <c r="P3533" s="11">
        <f t="shared" si="220"/>
        <v>49.23</v>
      </c>
      <c r="Q3533" s="16" t="s">
        <v>8315</v>
      </c>
      <c r="R3533" s="11" t="s">
        <v>8316</v>
      </c>
      <c r="S3533" s="21">
        <f t="shared" si="222"/>
        <v>42521.654328703706</v>
      </c>
      <c r="T3533" s="21">
        <f t="shared" si="223"/>
        <v>42551.654328703706</v>
      </c>
    </row>
    <row r="3534" spans="1:20" ht="49" hidden="1" x14ac:dyDescent="0.25">
      <c r="A3534">
        <v>3532</v>
      </c>
      <c r="B3534" s="9" t="s">
        <v>3531</v>
      </c>
      <c r="C3534" s="3" t="s">
        <v>7642</v>
      </c>
      <c r="D3534" s="12">
        <v>960</v>
      </c>
      <c r="E3534" s="13">
        <v>1142</v>
      </c>
      <c r="F3534" s="11" t="s">
        <v>8218</v>
      </c>
      <c r="G3534" s="11" t="s">
        <v>8223</v>
      </c>
      <c r="H3534" s="11" t="s">
        <v>8245</v>
      </c>
      <c r="I3534" s="11">
        <v>1411012740</v>
      </c>
      <c r="J3534" s="11">
        <v>1409667827</v>
      </c>
      <c r="K3534" s="11" t="b">
        <v>0</v>
      </c>
      <c r="L3534" s="11">
        <v>27</v>
      </c>
      <c r="M3534" s="11" t="b">
        <v>1</v>
      </c>
      <c r="N3534" s="11" t="s">
        <v>8269</v>
      </c>
      <c r="O3534" s="14">
        <f t="shared" si="221"/>
        <v>119</v>
      </c>
      <c r="P3534" s="11">
        <f t="shared" si="220"/>
        <v>42.3</v>
      </c>
      <c r="Q3534" s="16" t="s">
        <v>8315</v>
      </c>
      <c r="R3534" s="11" t="s">
        <v>8316</v>
      </c>
      <c r="S3534" s="21">
        <f t="shared" si="222"/>
        <v>41884.599849537037</v>
      </c>
      <c r="T3534" s="21">
        <f t="shared" si="223"/>
        <v>41900.165972222225</v>
      </c>
    </row>
    <row r="3535" spans="1:20" ht="49" hidden="1" x14ac:dyDescent="0.25">
      <c r="A3535">
        <v>3533</v>
      </c>
      <c r="B3535" s="9" t="s">
        <v>3532</v>
      </c>
      <c r="C3535" s="3" t="s">
        <v>7643</v>
      </c>
      <c r="D3535" s="12">
        <v>500</v>
      </c>
      <c r="E3535" s="13">
        <v>631</v>
      </c>
      <c r="F3535" s="11" t="s">
        <v>8218</v>
      </c>
      <c r="G3535" s="11" t="s">
        <v>8223</v>
      </c>
      <c r="H3535" s="11" t="s">
        <v>8245</v>
      </c>
      <c r="I3535" s="11">
        <v>1447269367</v>
      </c>
      <c r="J3535" s="11">
        <v>1444673767</v>
      </c>
      <c r="K3535" s="11" t="b">
        <v>0</v>
      </c>
      <c r="L3535" s="11">
        <v>8</v>
      </c>
      <c r="M3535" s="11" t="b">
        <v>1</v>
      </c>
      <c r="N3535" s="11" t="s">
        <v>8269</v>
      </c>
      <c r="O3535" s="14">
        <f t="shared" si="221"/>
        <v>126</v>
      </c>
      <c r="P3535" s="11">
        <f t="shared" si="220"/>
        <v>78.88</v>
      </c>
      <c r="Q3535" s="16" t="s">
        <v>8315</v>
      </c>
      <c r="R3535" s="11" t="s">
        <v>8316</v>
      </c>
      <c r="S3535" s="21">
        <f t="shared" si="222"/>
        <v>42289.761192129634</v>
      </c>
      <c r="T3535" s="21">
        <f t="shared" si="223"/>
        <v>42319.802858796291</v>
      </c>
    </row>
    <row r="3536" spans="1:20" ht="33" hidden="1" x14ac:dyDescent="0.25">
      <c r="A3536">
        <v>3534</v>
      </c>
      <c r="B3536" s="9" t="s">
        <v>3533</v>
      </c>
      <c r="C3536" s="3" t="s">
        <v>7644</v>
      </c>
      <c r="D3536" s="12">
        <v>5000</v>
      </c>
      <c r="E3536" s="13">
        <v>7810</v>
      </c>
      <c r="F3536" s="11" t="s">
        <v>8218</v>
      </c>
      <c r="G3536" s="11" t="s">
        <v>8223</v>
      </c>
      <c r="H3536" s="11" t="s">
        <v>8245</v>
      </c>
      <c r="I3536" s="11">
        <v>1443711623</v>
      </c>
      <c r="J3536" s="11">
        <v>1440687623</v>
      </c>
      <c r="K3536" s="11" t="b">
        <v>0</v>
      </c>
      <c r="L3536" s="11">
        <v>204</v>
      </c>
      <c r="M3536" s="11" t="b">
        <v>1</v>
      </c>
      <c r="N3536" s="11" t="s">
        <v>8269</v>
      </c>
      <c r="O3536" s="14">
        <f t="shared" si="221"/>
        <v>156</v>
      </c>
      <c r="P3536" s="11">
        <f t="shared" si="220"/>
        <v>38.28</v>
      </c>
      <c r="Q3536" s="16" t="s">
        <v>8315</v>
      </c>
      <c r="R3536" s="11" t="s">
        <v>8316</v>
      </c>
      <c r="S3536" s="21">
        <f t="shared" si="222"/>
        <v>42243.6252662037</v>
      </c>
      <c r="T3536" s="21">
        <f t="shared" si="223"/>
        <v>42278.6252662037</v>
      </c>
    </row>
    <row r="3537" spans="1:20" ht="49" hidden="1" x14ac:dyDescent="0.25">
      <c r="A3537">
        <v>3535</v>
      </c>
      <c r="B3537" s="9" t="s">
        <v>3534</v>
      </c>
      <c r="C3537" s="3" t="s">
        <v>7645</v>
      </c>
      <c r="D3537" s="12">
        <v>2000</v>
      </c>
      <c r="E3537" s="13">
        <v>2063</v>
      </c>
      <c r="F3537" s="11" t="s">
        <v>8218</v>
      </c>
      <c r="G3537" s="11" t="s">
        <v>8224</v>
      </c>
      <c r="H3537" s="11" t="s">
        <v>8246</v>
      </c>
      <c r="I3537" s="11">
        <v>1443808800</v>
      </c>
      <c r="J3537" s="11">
        <v>1441120910</v>
      </c>
      <c r="K3537" s="11" t="b">
        <v>0</v>
      </c>
      <c r="L3537" s="11">
        <v>46</v>
      </c>
      <c r="M3537" s="11" t="b">
        <v>1</v>
      </c>
      <c r="N3537" s="11" t="s">
        <v>8269</v>
      </c>
      <c r="O3537" s="14">
        <f t="shared" si="221"/>
        <v>103</v>
      </c>
      <c r="P3537" s="11">
        <f t="shared" si="220"/>
        <v>44.85</v>
      </c>
      <c r="Q3537" s="16" t="s">
        <v>8315</v>
      </c>
      <c r="R3537" s="11" t="s">
        <v>8316</v>
      </c>
      <c r="S3537" s="21">
        <f t="shared" si="222"/>
        <v>42248.640162037031</v>
      </c>
      <c r="T3537" s="21">
        <f t="shared" si="223"/>
        <v>42279.75</v>
      </c>
    </row>
    <row r="3538" spans="1:20" ht="49" hidden="1" x14ac:dyDescent="0.25">
      <c r="A3538">
        <v>3536</v>
      </c>
      <c r="B3538" s="9" t="s">
        <v>3535</v>
      </c>
      <c r="C3538" s="3" t="s">
        <v>7646</v>
      </c>
      <c r="D3538" s="12">
        <v>150</v>
      </c>
      <c r="E3538" s="13">
        <v>230</v>
      </c>
      <c r="F3538" s="11" t="s">
        <v>8218</v>
      </c>
      <c r="G3538" s="11" t="s">
        <v>8224</v>
      </c>
      <c r="H3538" s="11" t="s">
        <v>8246</v>
      </c>
      <c r="I3538" s="11">
        <v>1450612740</v>
      </c>
      <c r="J3538" s="11">
        <v>1448040425</v>
      </c>
      <c r="K3538" s="11" t="b">
        <v>0</v>
      </c>
      <c r="L3538" s="11">
        <v>17</v>
      </c>
      <c r="M3538" s="11" t="b">
        <v>1</v>
      </c>
      <c r="N3538" s="11" t="s">
        <v>8269</v>
      </c>
      <c r="O3538" s="14">
        <f t="shared" si="221"/>
        <v>153</v>
      </c>
      <c r="P3538" s="11">
        <f t="shared" si="220"/>
        <v>13.53</v>
      </c>
      <c r="Q3538" s="16" t="s">
        <v>8315</v>
      </c>
      <c r="R3538" s="11" t="s">
        <v>8316</v>
      </c>
      <c r="S3538" s="21">
        <f t="shared" si="222"/>
        <v>42328.727141203708</v>
      </c>
      <c r="T3538" s="21">
        <f t="shared" si="223"/>
        <v>42358.499305555553</v>
      </c>
    </row>
    <row r="3539" spans="1:20" ht="49" hidden="1" x14ac:dyDescent="0.25">
      <c r="A3539">
        <v>3537</v>
      </c>
      <c r="B3539" s="9" t="s">
        <v>3536</v>
      </c>
      <c r="C3539" s="3" t="s">
        <v>7647</v>
      </c>
      <c r="D3539" s="12">
        <v>675</v>
      </c>
      <c r="E3539" s="13">
        <v>1218</v>
      </c>
      <c r="F3539" s="11" t="s">
        <v>8218</v>
      </c>
      <c r="G3539" s="11" t="s">
        <v>8228</v>
      </c>
      <c r="H3539" s="11" t="s">
        <v>8250</v>
      </c>
      <c r="I3539" s="11">
        <v>1416211140</v>
      </c>
      <c r="J3539" s="11">
        <v>1413016216</v>
      </c>
      <c r="K3539" s="11" t="b">
        <v>0</v>
      </c>
      <c r="L3539" s="11">
        <v>28</v>
      </c>
      <c r="M3539" s="11" t="b">
        <v>1</v>
      </c>
      <c r="N3539" s="11" t="s">
        <v>8269</v>
      </c>
      <c r="O3539" s="14">
        <f t="shared" si="221"/>
        <v>180</v>
      </c>
      <c r="P3539" s="11">
        <f t="shared" si="220"/>
        <v>43.5</v>
      </c>
      <c r="Q3539" s="16" t="s">
        <v>8315</v>
      </c>
      <c r="R3539" s="11" t="s">
        <v>8316</v>
      </c>
      <c r="S3539" s="21">
        <f t="shared" si="222"/>
        <v>41923.354351851849</v>
      </c>
      <c r="T3539" s="21">
        <f t="shared" si="223"/>
        <v>41960.332638888889</v>
      </c>
    </row>
    <row r="3540" spans="1:20" ht="49" hidden="1" x14ac:dyDescent="0.25">
      <c r="A3540">
        <v>3538</v>
      </c>
      <c r="B3540" s="9" t="s">
        <v>3537</v>
      </c>
      <c r="C3540" s="3" t="s">
        <v>7648</v>
      </c>
      <c r="D3540" s="12">
        <v>2000</v>
      </c>
      <c r="E3540" s="13">
        <v>2569</v>
      </c>
      <c r="F3540" s="11" t="s">
        <v>8218</v>
      </c>
      <c r="G3540" s="11" t="s">
        <v>8224</v>
      </c>
      <c r="H3540" s="11" t="s">
        <v>8246</v>
      </c>
      <c r="I3540" s="11">
        <v>1471428340</v>
      </c>
      <c r="J3540" s="11">
        <v>1469009140</v>
      </c>
      <c r="K3540" s="11" t="b">
        <v>0</v>
      </c>
      <c r="L3540" s="11">
        <v>83</v>
      </c>
      <c r="M3540" s="11" t="b">
        <v>1</v>
      </c>
      <c r="N3540" s="11" t="s">
        <v>8269</v>
      </c>
      <c r="O3540" s="14">
        <f t="shared" si="221"/>
        <v>128</v>
      </c>
      <c r="P3540" s="11">
        <f t="shared" si="220"/>
        <v>30.95</v>
      </c>
      <c r="Q3540" s="16" t="s">
        <v>8315</v>
      </c>
      <c r="R3540" s="11" t="s">
        <v>8316</v>
      </c>
      <c r="S3540" s="21">
        <f t="shared" si="222"/>
        <v>42571.420601851853</v>
      </c>
      <c r="T3540" s="21">
        <f t="shared" si="223"/>
        <v>42599.420601851853</v>
      </c>
    </row>
    <row r="3541" spans="1:20" ht="49" hidden="1" x14ac:dyDescent="0.25">
      <c r="A3541">
        <v>3539</v>
      </c>
      <c r="B3541" s="9" t="s">
        <v>3538</v>
      </c>
      <c r="C3541" s="3" t="s">
        <v>7649</v>
      </c>
      <c r="D3541" s="12">
        <v>600</v>
      </c>
      <c r="E3541" s="13">
        <v>718</v>
      </c>
      <c r="F3541" s="11" t="s">
        <v>8218</v>
      </c>
      <c r="G3541" s="11" t="s">
        <v>8223</v>
      </c>
      <c r="H3541" s="11" t="s">
        <v>8245</v>
      </c>
      <c r="I3541" s="11">
        <v>1473358122</v>
      </c>
      <c r="J3541" s="11">
        <v>1471543722</v>
      </c>
      <c r="K3541" s="11" t="b">
        <v>0</v>
      </c>
      <c r="L3541" s="11">
        <v>13</v>
      </c>
      <c r="M3541" s="11" t="b">
        <v>1</v>
      </c>
      <c r="N3541" s="11" t="s">
        <v>8269</v>
      </c>
      <c r="O3541" s="14">
        <f t="shared" si="221"/>
        <v>120</v>
      </c>
      <c r="P3541" s="11">
        <f t="shared" si="220"/>
        <v>55.23</v>
      </c>
      <c r="Q3541" s="16" t="s">
        <v>8315</v>
      </c>
      <c r="R3541" s="11" t="s">
        <v>8316</v>
      </c>
      <c r="S3541" s="21">
        <f t="shared" si="222"/>
        <v>42600.756041666667</v>
      </c>
      <c r="T3541" s="21">
        <f t="shared" si="223"/>
        <v>42621.756041666667</v>
      </c>
    </row>
    <row r="3542" spans="1:20" ht="49" hidden="1" x14ac:dyDescent="0.25">
      <c r="A3542">
        <v>3540</v>
      </c>
      <c r="B3542" s="9" t="s">
        <v>3539</v>
      </c>
      <c r="C3542" s="3" t="s">
        <v>7650</v>
      </c>
      <c r="D3542" s="12">
        <v>300</v>
      </c>
      <c r="E3542" s="13">
        <v>369</v>
      </c>
      <c r="F3542" s="11" t="s">
        <v>8218</v>
      </c>
      <c r="G3542" s="11" t="s">
        <v>8224</v>
      </c>
      <c r="H3542" s="11" t="s">
        <v>8246</v>
      </c>
      <c r="I3542" s="11">
        <v>1466899491</v>
      </c>
      <c r="J3542" s="11">
        <v>1464307491</v>
      </c>
      <c r="K3542" s="11" t="b">
        <v>0</v>
      </c>
      <c r="L3542" s="11">
        <v>8</v>
      </c>
      <c r="M3542" s="11" t="b">
        <v>1</v>
      </c>
      <c r="N3542" s="11" t="s">
        <v>8269</v>
      </c>
      <c r="O3542" s="14">
        <f t="shared" si="221"/>
        <v>123</v>
      </c>
      <c r="P3542" s="11">
        <f t="shared" si="220"/>
        <v>46.13</v>
      </c>
      <c r="Q3542" s="16" t="s">
        <v>8315</v>
      </c>
      <c r="R3542" s="11" t="s">
        <v>8316</v>
      </c>
      <c r="S3542" s="21">
        <f t="shared" si="222"/>
        <v>42517.003368055557</v>
      </c>
      <c r="T3542" s="21">
        <f t="shared" si="223"/>
        <v>42547.003368055557</v>
      </c>
    </row>
    <row r="3543" spans="1:20" ht="49" hidden="1" x14ac:dyDescent="0.25">
      <c r="A3543">
        <v>3541</v>
      </c>
      <c r="B3543" s="9" t="s">
        <v>3540</v>
      </c>
      <c r="C3543" s="3" t="s">
        <v>7651</v>
      </c>
      <c r="D3543" s="12">
        <v>1200</v>
      </c>
      <c r="E3543" s="13">
        <v>1260</v>
      </c>
      <c r="F3543" s="11" t="s">
        <v>8218</v>
      </c>
      <c r="G3543" s="11" t="s">
        <v>8224</v>
      </c>
      <c r="H3543" s="11" t="s">
        <v>8246</v>
      </c>
      <c r="I3543" s="11">
        <v>1441042275</v>
      </c>
      <c r="J3543" s="11">
        <v>1438882275</v>
      </c>
      <c r="K3543" s="11" t="b">
        <v>0</v>
      </c>
      <c r="L3543" s="11">
        <v>32</v>
      </c>
      <c r="M3543" s="11" t="b">
        <v>1</v>
      </c>
      <c r="N3543" s="11" t="s">
        <v>8269</v>
      </c>
      <c r="O3543" s="14">
        <f t="shared" si="221"/>
        <v>105</v>
      </c>
      <c r="P3543" s="11">
        <f t="shared" si="220"/>
        <v>39.380000000000003</v>
      </c>
      <c r="Q3543" s="16" t="s">
        <v>8315</v>
      </c>
      <c r="R3543" s="11" t="s">
        <v>8316</v>
      </c>
      <c r="S3543" s="21">
        <f t="shared" si="222"/>
        <v>42222.730034722219</v>
      </c>
      <c r="T3543" s="21">
        <f t="shared" si="223"/>
        <v>42247.730034722219</v>
      </c>
    </row>
    <row r="3544" spans="1:20" ht="49" hidden="1" x14ac:dyDescent="0.25">
      <c r="A3544">
        <v>3542</v>
      </c>
      <c r="B3544" s="9" t="s">
        <v>3541</v>
      </c>
      <c r="C3544" s="3" t="s">
        <v>7652</v>
      </c>
      <c r="D3544" s="12">
        <v>5500</v>
      </c>
      <c r="E3544" s="13">
        <v>5623</v>
      </c>
      <c r="F3544" s="11" t="s">
        <v>8218</v>
      </c>
      <c r="G3544" s="11" t="s">
        <v>8223</v>
      </c>
      <c r="H3544" s="11" t="s">
        <v>8245</v>
      </c>
      <c r="I3544" s="11">
        <v>1410099822</v>
      </c>
      <c r="J3544" s="11">
        <v>1404915822</v>
      </c>
      <c r="K3544" s="11" t="b">
        <v>0</v>
      </c>
      <c r="L3544" s="11">
        <v>85</v>
      </c>
      <c r="M3544" s="11" t="b">
        <v>1</v>
      </c>
      <c r="N3544" s="11" t="s">
        <v>8269</v>
      </c>
      <c r="O3544" s="14">
        <f t="shared" si="221"/>
        <v>102</v>
      </c>
      <c r="P3544" s="11">
        <f t="shared" si="220"/>
        <v>66.150000000000006</v>
      </c>
      <c r="Q3544" s="16" t="s">
        <v>8315</v>
      </c>
      <c r="R3544" s="11" t="s">
        <v>8316</v>
      </c>
      <c r="S3544" s="21">
        <f t="shared" si="222"/>
        <v>41829.599791666667</v>
      </c>
      <c r="T3544" s="21">
        <f t="shared" si="223"/>
        <v>41889.599791666667</v>
      </c>
    </row>
    <row r="3545" spans="1:20" ht="49" hidden="1" x14ac:dyDescent="0.25">
      <c r="A3545">
        <v>3543</v>
      </c>
      <c r="B3545" s="9" t="s">
        <v>3542</v>
      </c>
      <c r="C3545" s="3" t="s">
        <v>7653</v>
      </c>
      <c r="D3545" s="12">
        <v>1500</v>
      </c>
      <c r="E3545" s="13">
        <v>1570</v>
      </c>
      <c r="F3545" s="11" t="s">
        <v>8218</v>
      </c>
      <c r="G3545" s="11" t="s">
        <v>8235</v>
      </c>
      <c r="H3545" s="11" t="s">
        <v>8248</v>
      </c>
      <c r="I3545" s="11">
        <v>1435255659</v>
      </c>
      <c r="J3545" s="11">
        <v>1432663659</v>
      </c>
      <c r="K3545" s="11" t="b">
        <v>0</v>
      </c>
      <c r="L3545" s="11">
        <v>29</v>
      </c>
      <c r="M3545" s="11" t="b">
        <v>1</v>
      </c>
      <c r="N3545" s="11" t="s">
        <v>8269</v>
      </c>
      <c r="O3545" s="14">
        <f t="shared" si="221"/>
        <v>105</v>
      </c>
      <c r="P3545" s="11">
        <f t="shared" si="220"/>
        <v>54.14</v>
      </c>
      <c r="Q3545" s="16" t="s">
        <v>8315</v>
      </c>
      <c r="R3545" s="11" t="s">
        <v>8316</v>
      </c>
      <c r="S3545" s="21">
        <f t="shared" si="222"/>
        <v>42150.755312499998</v>
      </c>
      <c r="T3545" s="21">
        <f t="shared" si="223"/>
        <v>42180.755312499998</v>
      </c>
    </row>
    <row r="3546" spans="1:20" ht="33" hidden="1" x14ac:dyDescent="0.25">
      <c r="A3546">
        <v>3544</v>
      </c>
      <c r="B3546" s="9" t="s">
        <v>3543</v>
      </c>
      <c r="C3546" s="3" t="s">
        <v>7654</v>
      </c>
      <c r="D3546" s="12">
        <v>2500</v>
      </c>
      <c r="E3546" s="13">
        <v>2500</v>
      </c>
      <c r="F3546" s="11" t="s">
        <v>8218</v>
      </c>
      <c r="G3546" s="11" t="s">
        <v>8223</v>
      </c>
      <c r="H3546" s="11" t="s">
        <v>8245</v>
      </c>
      <c r="I3546" s="11">
        <v>1425758257</v>
      </c>
      <c r="J3546" s="11">
        <v>1423166257</v>
      </c>
      <c r="K3546" s="11" t="b">
        <v>0</v>
      </c>
      <c r="L3546" s="11">
        <v>24</v>
      </c>
      <c r="M3546" s="11" t="b">
        <v>1</v>
      </c>
      <c r="N3546" s="11" t="s">
        <v>8269</v>
      </c>
      <c r="O3546" s="14">
        <f t="shared" si="221"/>
        <v>100</v>
      </c>
      <c r="P3546" s="11">
        <f t="shared" si="220"/>
        <v>104.17</v>
      </c>
      <c r="Q3546" s="16" t="s">
        <v>8315</v>
      </c>
      <c r="R3546" s="11" t="s">
        <v>8316</v>
      </c>
      <c r="S3546" s="21">
        <f t="shared" si="222"/>
        <v>42040.831678240742</v>
      </c>
      <c r="T3546" s="21">
        <f t="shared" si="223"/>
        <v>42070.831678240742</v>
      </c>
    </row>
    <row r="3547" spans="1:20" ht="49" hidden="1" x14ac:dyDescent="0.25">
      <c r="A3547">
        <v>3545</v>
      </c>
      <c r="B3547" s="9" t="s">
        <v>3544</v>
      </c>
      <c r="C3547" s="3" t="s">
        <v>7655</v>
      </c>
      <c r="D3547" s="12">
        <v>250</v>
      </c>
      <c r="E3547" s="13">
        <v>251</v>
      </c>
      <c r="F3547" s="11" t="s">
        <v>8218</v>
      </c>
      <c r="G3547" s="11" t="s">
        <v>8223</v>
      </c>
      <c r="H3547" s="11" t="s">
        <v>8245</v>
      </c>
      <c r="I3547" s="11">
        <v>1428780159</v>
      </c>
      <c r="J3547" s="11">
        <v>1426188159</v>
      </c>
      <c r="K3547" s="11" t="b">
        <v>0</v>
      </c>
      <c r="L3547" s="11">
        <v>8</v>
      </c>
      <c r="M3547" s="11" t="b">
        <v>1</v>
      </c>
      <c r="N3547" s="11" t="s">
        <v>8269</v>
      </c>
      <c r="O3547" s="14">
        <f t="shared" si="221"/>
        <v>100</v>
      </c>
      <c r="P3547" s="11">
        <f t="shared" si="220"/>
        <v>31.38</v>
      </c>
      <c r="Q3547" s="16" t="s">
        <v>8315</v>
      </c>
      <c r="R3547" s="11" t="s">
        <v>8316</v>
      </c>
      <c r="S3547" s="21">
        <f t="shared" si="222"/>
        <v>42075.807395833333</v>
      </c>
      <c r="T3547" s="21">
        <f t="shared" si="223"/>
        <v>42105.807395833333</v>
      </c>
    </row>
    <row r="3548" spans="1:20" ht="49" hidden="1" x14ac:dyDescent="0.25">
      <c r="A3548">
        <v>3546</v>
      </c>
      <c r="B3548" s="9" t="s">
        <v>3545</v>
      </c>
      <c r="C3548" s="3" t="s">
        <v>7656</v>
      </c>
      <c r="D3548" s="12">
        <v>1100</v>
      </c>
      <c r="E3548" s="13">
        <v>1125</v>
      </c>
      <c r="F3548" s="11" t="s">
        <v>8218</v>
      </c>
      <c r="G3548" s="11" t="s">
        <v>8223</v>
      </c>
      <c r="H3548" s="11" t="s">
        <v>8245</v>
      </c>
      <c r="I3548" s="11">
        <v>1427860740</v>
      </c>
      <c r="J3548" s="11">
        <v>1426002684</v>
      </c>
      <c r="K3548" s="11" t="b">
        <v>0</v>
      </c>
      <c r="L3548" s="11">
        <v>19</v>
      </c>
      <c r="M3548" s="11" t="b">
        <v>1</v>
      </c>
      <c r="N3548" s="11" t="s">
        <v>8269</v>
      </c>
      <c r="O3548" s="14">
        <f t="shared" si="221"/>
        <v>102</v>
      </c>
      <c r="P3548" s="11">
        <f t="shared" si="220"/>
        <v>59.21</v>
      </c>
      <c r="Q3548" s="16" t="s">
        <v>8315</v>
      </c>
      <c r="R3548" s="11" t="s">
        <v>8316</v>
      </c>
      <c r="S3548" s="21">
        <f t="shared" si="222"/>
        <v>42073.660694444443</v>
      </c>
      <c r="T3548" s="21">
        <f t="shared" si="223"/>
        <v>42095.165972222225</v>
      </c>
    </row>
    <row r="3549" spans="1:20" ht="49" hidden="1" x14ac:dyDescent="0.25">
      <c r="A3549">
        <v>3547</v>
      </c>
      <c r="B3549" s="9" t="s">
        <v>3546</v>
      </c>
      <c r="C3549" s="3" t="s">
        <v>7657</v>
      </c>
      <c r="D3549" s="12">
        <v>35000</v>
      </c>
      <c r="E3549" s="13">
        <v>40043.25</v>
      </c>
      <c r="F3549" s="11" t="s">
        <v>8218</v>
      </c>
      <c r="G3549" s="11" t="s">
        <v>8223</v>
      </c>
      <c r="H3549" s="11" t="s">
        <v>8245</v>
      </c>
      <c r="I3549" s="11">
        <v>1463198340</v>
      </c>
      <c r="J3549" s="11">
        <v>1461117201</v>
      </c>
      <c r="K3549" s="11" t="b">
        <v>0</v>
      </c>
      <c r="L3549" s="11">
        <v>336</v>
      </c>
      <c r="M3549" s="11" t="b">
        <v>1</v>
      </c>
      <c r="N3549" s="11" t="s">
        <v>8269</v>
      </c>
      <c r="O3549" s="14">
        <f t="shared" si="221"/>
        <v>114</v>
      </c>
      <c r="P3549" s="11">
        <f t="shared" ref="P3549:P3612" si="224">IFERROR(ROUND(E3549/L3549,2),0)</f>
        <v>119.18</v>
      </c>
      <c r="Q3549" s="16" t="s">
        <v>8315</v>
      </c>
      <c r="R3549" s="11" t="s">
        <v>8316</v>
      </c>
      <c r="S3549" s="21">
        <f t="shared" si="222"/>
        <v>42480.078715277778</v>
      </c>
      <c r="T3549" s="21">
        <f t="shared" si="223"/>
        <v>42504.165972222225</v>
      </c>
    </row>
    <row r="3550" spans="1:20" ht="49" hidden="1" x14ac:dyDescent="0.25">
      <c r="A3550">
        <v>3548</v>
      </c>
      <c r="B3550" s="9" t="s">
        <v>3547</v>
      </c>
      <c r="C3550" s="3" t="s">
        <v>7658</v>
      </c>
      <c r="D3550" s="12">
        <v>2100</v>
      </c>
      <c r="E3550" s="13">
        <v>2140</v>
      </c>
      <c r="F3550" s="11" t="s">
        <v>8218</v>
      </c>
      <c r="G3550" s="11" t="s">
        <v>8223</v>
      </c>
      <c r="H3550" s="11" t="s">
        <v>8245</v>
      </c>
      <c r="I3550" s="11">
        <v>1457139600</v>
      </c>
      <c r="J3550" s="11">
        <v>1455230214</v>
      </c>
      <c r="K3550" s="11" t="b">
        <v>0</v>
      </c>
      <c r="L3550" s="11">
        <v>13</v>
      </c>
      <c r="M3550" s="11" t="b">
        <v>1</v>
      </c>
      <c r="N3550" s="11" t="s">
        <v>8269</v>
      </c>
      <c r="O3550" s="14">
        <f t="shared" si="221"/>
        <v>102</v>
      </c>
      <c r="P3550" s="11">
        <f t="shared" si="224"/>
        <v>164.62</v>
      </c>
      <c r="Q3550" s="16" t="s">
        <v>8315</v>
      </c>
      <c r="R3550" s="11" t="s">
        <v>8316</v>
      </c>
      <c r="S3550" s="21">
        <f t="shared" si="222"/>
        <v>42411.942291666666</v>
      </c>
      <c r="T3550" s="21">
        <f t="shared" si="223"/>
        <v>42434.041666666672</v>
      </c>
    </row>
    <row r="3551" spans="1:20" ht="49" hidden="1" x14ac:dyDescent="0.25">
      <c r="A3551">
        <v>3549</v>
      </c>
      <c r="B3551" s="9" t="s">
        <v>3548</v>
      </c>
      <c r="C3551" s="3" t="s">
        <v>7659</v>
      </c>
      <c r="D3551" s="12">
        <v>1000</v>
      </c>
      <c r="E3551" s="13">
        <v>1020</v>
      </c>
      <c r="F3551" s="11" t="s">
        <v>8218</v>
      </c>
      <c r="G3551" s="11" t="s">
        <v>8224</v>
      </c>
      <c r="H3551" s="11" t="s">
        <v>8246</v>
      </c>
      <c r="I3551" s="11">
        <v>1441358873</v>
      </c>
      <c r="J3551" s="11">
        <v>1438939673</v>
      </c>
      <c r="K3551" s="11" t="b">
        <v>0</v>
      </c>
      <c r="L3551" s="11">
        <v>42</v>
      </c>
      <c r="M3551" s="11" t="b">
        <v>1</v>
      </c>
      <c r="N3551" s="11" t="s">
        <v>8269</v>
      </c>
      <c r="O3551" s="14">
        <f t="shared" si="221"/>
        <v>102</v>
      </c>
      <c r="P3551" s="11">
        <f t="shared" si="224"/>
        <v>24.29</v>
      </c>
      <c r="Q3551" s="16" t="s">
        <v>8315</v>
      </c>
      <c r="R3551" s="11" t="s">
        <v>8316</v>
      </c>
      <c r="S3551" s="21">
        <f t="shared" si="222"/>
        <v>42223.394363425927</v>
      </c>
      <c r="T3551" s="21">
        <f t="shared" si="223"/>
        <v>42251.394363425927</v>
      </c>
    </row>
    <row r="3552" spans="1:20" ht="49" hidden="1" x14ac:dyDescent="0.25">
      <c r="A3552">
        <v>3550</v>
      </c>
      <c r="B3552" s="9" t="s">
        <v>3549</v>
      </c>
      <c r="C3552" s="3" t="s">
        <v>7660</v>
      </c>
      <c r="D3552" s="12">
        <v>2500</v>
      </c>
      <c r="E3552" s="13">
        <v>2620</v>
      </c>
      <c r="F3552" s="11" t="s">
        <v>8218</v>
      </c>
      <c r="G3552" s="11" t="s">
        <v>8224</v>
      </c>
      <c r="H3552" s="11" t="s">
        <v>8246</v>
      </c>
      <c r="I3552" s="11">
        <v>1462224398</v>
      </c>
      <c r="J3552" s="11">
        <v>1459632398</v>
      </c>
      <c r="K3552" s="11" t="b">
        <v>0</v>
      </c>
      <c r="L3552" s="11">
        <v>64</v>
      </c>
      <c r="M3552" s="11" t="b">
        <v>1</v>
      </c>
      <c r="N3552" s="11" t="s">
        <v>8269</v>
      </c>
      <c r="O3552" s="14">
        <f t="shared" si="221"/>
        <v>105</v>
      </c>
      <c r="P3552" s="11">
        <f t="shared" si="224"/>
        <v>40.94</v>
      </c>
      <c r="Q3552" s="16" t="s">
        <v>8315</v>
      </c>
      <c r="R3552" s="11" t="s">
        <v>8316</v>
      </c>
      <c r="S3552" s="21">
        <f t="shared" si="222"/>
        <v>42462.893495370372</v>
      </c>
      <c r="T3552" s="21">
        <f t="shared" si="223"/>
        <v>42492.893495370372</v>
      </c>
    </row>
    <row r="3553" spans="1:20" ht="49" hidden="1" x14ac:dyDescent="0.25">
      <c r="A3553">
        <v>3551</v>
      </c>
      <c r="B3553" s="9" t="s">
        <v>3550</v>
      </c>
      <c r="C3553" s="3" t="s">
        <v>7661</v>
      </c>
      <c r="D3553" s="12">
        <v>1500</v>
      </c>
      <c r="E3553" s="13">
        <v>1527.5</v>
      </c>
      <c r="F3553" s="11" t="s">
        <v>8218</v>
      </c>
      <c r="G3553" s="11" t="s">
        <v>8223</v>
      </c>
      <c r="H3553" s="11" t="s">
        <v>8245</v>
      </c>
      <c r="I3553" s="11">
        <v>1400796420</v>
      </c>
      <c r="J3553" s="11">
        <v>1398342170</v>
      </c>
      <c r="K3553" s="11" t="b">
        <v>0</v>
      </c>
      <c r="L3553" s="11">
        <v>25</v>
      </c>
      <c r="M3553" s="11" t="b">
        <v>1</v>
      </c>
      <c r="N3553" s="11" t="s">
        <v>8269</v>
      </c>
      <c r="O3553" s="14">
        <f t="shared" si="221"/>
        <v>102</v>
      </c>
      <c r="P3553" s="11">
        <f t="shared" si="224"/>
        <v>61.1</v>
      </c>
      <c r="Q3553" s="16" t="s">
        <v>8315</v>
      </c>
      <c r="R3553" s="11" t="s">
        <v>8316</v>
      </c>
      <c r="S3553" s="21">
        <f t="shared" si="222"/>
        <v>41753.515856481477</v>
      </c>
      <c r="T3553" s="21">
        <f t="shared" si="223"/>
        <v>41781.921527777777</v>
      </c>
    </row>
    <row r="3554" spans="1:20" ht="49" hidden="1" x14ac:dyDescent="0.25">
      <c r="A3554">
        <v>3552</v>
      </c>
      <c r="B3554" s="9" t="s">
        <v>3551</v>
      </c>
      <c r="C3554" s="3" t="s">
        <v>7662</v>
      </c>
      <c r="D3554" s="12">
        <v>773</v>
      </c>
      <c r="E3554" s="13">
        <v>773</v>
      </c>
      <c r="F3554" s="11" t="s">
        <v>8218</v>
      </c>
      <c r="G3554" s="11" t="s">
        <v>8224</v>
      </c>
      <c r="H3554" s="11" t="s">
        <v>8246</v>
      </c>
      <c r="I3554" s="11">
        <v>1403964324</v>
      </c>
      <c r="J3554" s="11">
        <v>1401372324</v>
      </c>
      <c r="K3554" s="11" t="b">
        <v>0</v>
      </c>
      <c r="L3554" s="11">
        <v>20</v>
      </c>
      <c r="M3554" s="11" t="b">
        <v>1</v>
      </c>
      <c r="N3554" s="11" t="s">
        <v>8269</v>
      </c>
      <c r="O3554" s="14">
        <f t="shared" si="221"/>
        <v>100</v>
      </c>
      <c r="P3554" s="11">
        <f t="shared" si="224"/>
        <v>38.65</v>
      </c>
      <c r="Q3554" s="16" t="s">
        <v>8315</v>
      </c>
      <c r="R3554" s="11" t="s">
        <v>8316</v>
      </c>
      <c r="S3554" s="21">
        <f t="shared" si="222"/>
        <v>41788.587083333332</v>
      </c>
      <c r="T3554" s="21">
        <f t="shared" si="223"/>
        <v>41818.587083333332</v>
      </c>
    </row>
    <row r="3555" spans="1:20" ht="49" hidden="1" x14ac:dyDescent="0.25">
      <c r="A3555">
        <v>3553</v>
      </c>
      <c r="B3555" s="9" t="s">
        <v>3552</v>
      </c>
      <c r="C3555" s="3" t="s">
        <v>7663</v>
      </c>
      <c r="D3555" s="12">
        <v>5500</v>
      </c>
      <c r="E3555" s="13">
        <v>5845</v>
      </c>
      <c r="F3555" s="11" t="s">
        <v>8218</v>
      </c>
      <c r="G3555" s="11" t="s">
        <v>8223</v>
      </c>
      <c r="H3555" s="11" t="s">
        <v>8245</v>
      </c>
      <c r="I3555" s="11">
        <v>1439337600</v>
      </c>
      <c r="J3555" s="11">
        <v>1436575280</v>
      </c>
      <c r="K3555" s="11" t="b">
        <v>0</v>
      </c>
      <c r="L3555" s="11">
        <v>104</v>
      </c>
      <c r="M3555" s="11" t="b">
        <v>1</v>
      </c>
      <c r="N3555" s="11" t="s">
        <v>8269</v>
      </c>
      <c r="O3555" s="14">
        <f t="shared" si="221"/>
        <v>106</v>
      </c>
      <c r="P3555" s="11">
        <f t="shared" si="224"/>
        <v>56.2</v>
      </c>
      <c r="Q3555" s="16" t="s">
        <v>8315</v>
      </c>
      <c r="R3555" s="11" t="s">
        <v>8316</v>
      </c>
      <c r="S3555" s="21">
        <f t="shared" si="222"/>
        <v>42196.028703703705</v>
      </c>
      <c r="T3555" s="21">
        <f t="shared" si="223"/>
        <v>42228</v>
      </c>
    </row>
    <row r="3556" spans="1:20" ht="49" hidden="1" x14ac:dyDescent="0.25">
      <c r="A3556">
        <v>3554</v>
      </c>
      <c r="B3556" s="9" t="s">
        <v>3553</v>
      </c>
      <c r="C3556" s="3" t="s">
        <v>7664</v>
      </c>
      <c r="D3556" s="12">
        <v>5000</v>
      </c>
      <c r="E3556" s="13">
        <v>5671.11</v>
      </c>
      <c r="F3556" s="11" t="s">
        <v>8218</v>
      </c>
      <c r="G3556" s="11" t="s">
        <v>8223</v>
      </c>
      <c r="H3556" s="11" t="s">
        <v>8245</v>
      </c>
      <c r="I3556" s="11">
        <v>1423674000</v>
      </c>
      <c r="J3556" s="11">
        <v>1421025159</v>
      </c>
      <c r="K3556" s="11" t="b">
        <v>0</v>
      </c>
      <c r="L3556" s="11">
        <v>53</v>
      </c>
      <c r="M3556" s="11" t="b">
        <v>1</v>
      </c>
      <c r="N3556" s="11" t="s">
        <v>8269</v>
      </c>
      <c r="O3556" s="14">
        <f t="shared" si="221"/>
        <v>113</v>
      </c>
      <c r="P3556" s="11">
        <f t="shared" si="224"/>
        <v>107</v>
      </c>
      <c r="Q3556" s="16" t="s">
        <v>8315</v>
      </c>
      <c r="R3556" s="11" t="s">
        <v>8316</v>
      </c>
      <c r="S3556" s="21">
        <f t="shared" si="222"/>
        <v>42016.050451388888</v>
      </c>
      <c r="T3556" s="21">
        <f t="shared" si="223"/>
        <v>42046.708333333328</v>
      </c>
    </row>
    <row r="3557" spans="1:20" ht="49" hidden="1" x14ac:dyDescent="0.25">
      <c r="A3557">
        <v>3555</v>
      </c>
      <c r="B3557" s="9" t="s">
        <v>3554</v>
      </c>
      <c r="C3557" s="3" t="s">
        <v>7665</v>
      </c>
      <c r="D3557" s="12">
        <v>2400</v>
      </c>
      <c r="E3557" s="13">
        <v>2400</v>
      </c>
      <c r="F3557" s="11" t="s">
        <v>8218</v>
      </c>
      <c r="G3557" s="11" t="s">
        <v>8236</v>
      </c>
      <c r="H3557" s="11" t="s">
        <v>8248</v>
      </c>
      <c r="I3557" s="11">
        <v>1479382594</v>
      </c>
      <c r="J3557" s="11">
        <v>1476786994</v>
      </c>
      <c r="K3557" s="11" t="b">
        <v>0</v>
      </c>
      <c r="L3557" s="11">
        <v>14</v>
      </c>
      <c r="M3557" s="11" t="b">
        <v>1</v>
      </c>
      <c r="N3557" s="11" t="s">
        <v>8269</v>
      </c>
      <c r="O3557" s="14">
        <f t="shared" si="221"/>
        <v>100</v>
      </c>
      <c r="P3557" s="11">
        <f t="shared" si="224"/>
        <v>171.43</v>
      </c>
      <c r="Q3557" s="16" t="s">
        <v>8315</v>
      </c>
      <c r="R3557" s="11" t="s">
        <v>8316</v>
      </c>
      <c r="S3557" s="21">
        <f t="shared" si="222"/>
        <v>42661.442060185189</v>
      </c>
      <c r="T3557" s="21">
        <f t="shared" si="223"/>
        <v>42691.483726851846</v>
      </c>
    </row>
    <row r="3558" spans="1:20" ht="49" hidden="1" x14ac:dyDescent="0.25">
      <c r="A3558">
        <v>3556</v>
      </c>
      <c r="B3558" s="9" t="s">
        <v>3555</v>
      </c>
      <c r="C3558" s="3" t="s">
        <v>7666</v>
      </c>
      <c r="D3558" s="12">
        <v>2200</v>
      </c>
      <c r="E3558" s="13">
        <v>2210</v>
      </c>
      <c r="F3558" s="11" t="s">
        <v>8218</v>
      </c>
      <c r="G3558" s="11" t="s">
        <v>8224</v>
      </c>
      <c r="H3558" s="11" t="s">
        <v>8246</v>
      </c>
      <c r="I3558" s="11">
        <v>1408289724</v>
      </c>
      <c r="J3558" s="11">
        <v>1403105724</v>
      </c>
      <c r="K3558" s="11" t="b">
        <v>0</v>
      </c>
      <c r="L3558" s="11">
        <v>20</v>
      </c>
      <c r="M3558" s="11" t="b">
        <v>1</v>
      </c>
      <c r="N3558" s="11" t="s">
        <v>8269</v>
      </c>
      <c r="O3558" s="14">
        <f t="shared" si="221"/>
        <v>100</v>
      </c>
      <c r="P3558" s="11">
        <f t="shared" si="224"/>
        <v>110.5</v>
      </c>
      <c r="Q3558" s="16" t="s">
        <v>8315</v>
      </c>
      <c r="R3558" s="11" t="s">
        <v>8316</v>
      </c>
      <c r="S3558" s="21">
        <f t="shared" si="222"/>
        <v>41808.649583333332</v>
      </c>
      <c r="T3558" s="21">
        <f t="shared" si="223"/>
        <v>41868.649583333332</v>
      </c>
    </row>
    <row r="3559" spans="1:20" ht="49" hidden="1" x14ac:dyDescent="0.25">
      <c r="A3559">
        <v>3557</v>
      </c>
      <c r="B3559" s="9" t="s">
        <v>3556</v>
      </c>
      <c r="C3559" s="3" t="s">
        <v>7667</v>
      </c>
      <c r="D3559" s="12">
        <v>100000</v>
      </c>
      <c r="E3559" s="13">
        <v>100036</v>
      </c>
      <c r="F3559" s="11" t="s">
        <v>8218</v>
      </c>
      <c r="G3559" s="11" t="s">
        <v>8223</v>
      </c>
      <c r="H3559" s="11" t="s">
        <v>8245</v>
      </c>
      <c r="I3559" s="11">
        <v>1399271911</v>
      </c>
      <c r="J3559" s="11">
        <v>1396334311</v>
      </c>
      <c r="K3559" s="11" t="b">
        <v>0</v>
      </c>
      <c r="L3559" s="11">
        <v>558</v>
      </c>
      <c r="M3559" s="11" t="b">
        <v>1</v>
      </c>
      <c r="N3559" s="11" t="s">
        <v>8269</v>
      </c>
      <c r="O3559" s="14">
        <f t="shared" si="221"/>
        <v>100</v>
      </c>
      <c r="P3559" s="11">
        <f t="shared" si="224"/>
        <v>179.28</v>
      </c>
      <c r="Q3559" s="16" t="s">
        <v>8315</v>
      </c>
      <c r="R3559" s="11" t="s">
        <v>8316</v>
      </c>
      <c r="S3559" s="21">
        <f t="shared" si="222"/>
        <v>41730.276747685188</v>
      </c>
      <c r="T3559" s="21">
        <f t="shared" si="223"/>
        <v>41764.276747685188</v>
      </c>
    </row>
    <row r="3560" spans="1:20" ht="49" hidden="1" x14ac:dyDescent="0.25">
      <c r="A3560">
        <v>3558</v>
      </c>
      <c r="B3560" s="9" t="s">
        <v>3557</v>
      </c>
      <c r="C3560" s="3" t="s">
        <v>7668</v>
      </c>
      <c r="D3560" s="12">
        <v>350</v>
      </c>
      <c r="E3560" s="13">
        <v>504</v>
      </c>
      <c r="F3560" s="11" t="s">
        <v>8218</v>
      </c>
      <c r="G3560" s="11" t="s">
        <v>8224</v>
      </c>
      <c r="H3560" s="11" t="s">
        <v>8246</v>
      </c>
      <c r="I3560" s="11">
        <v>1435352400</v>
      </c>
      <c r="J3560" s="11">
        <v>1431718575</v>
      </c>
      <c r="K3560" s="11" t="b">
        <v>0</v>
      </c>
      <c r="L3560" s="11">
        <v>22</v>
      </c>
      <c r="M3560" s="11" t="b">
        <v>1</v>
      </c>
      <c r="N3560" s="11" t="s">
        <v>8269</v>
      </c>
      <c r="O3560" s="14">
        <f t="shared" si="221"/>
        <v>144</v>
      </c>
      <c r="P3560" s="11">
        <f t="shared" si="224"/>
        <v>22.91</v>
      </c>
      <c r="Q3560" s="16" t="s">
        <v>8315</v>
      </c>
      <c r="R3560" s="11" t="s">
        <v>8316</v>
      </c>
      <c r="S3560" s="21">
        <f t="shared" si="222"/>
        <v>42139.816840277781</v>
      </c>
      <c r="T3560" s="21">
        <f t="shared" si="223"/>
        <v>42181.875</v>
      </c>
    </row>
    <row r="3561" spans="1:20" ht="49" hidden="1" x14ac:dyDescent="0.25">
      <c r="A3561">
        <v>3559</v>
      </c>
      <c r="B3561" s="9" t="s">
        <v>3558</v>
      </c>
      <c r="C3561" s="3" t="s">
        <v>7669</v>
      </c>
      <c r="D3561" s="12">
        <v>1000</v>
      </c>
      <c r="E3561" s="13">
        <v>1035</v>
      </c>
      <c r="F3561" s="11" t="s">
        <v>8218</v>
      </c>
      <c r="G3561" s="11" t="s">
        <v>8225</v>
      </c>
      <c r="H3561" s="11" t="s">
        <v>8247</v>
      </c>
      <c r="I3561" s="11">
        <v>1438333080</v>
      </c>
      <c r="J3561" s="11">
        <v>1436408308</v>
      </c>
      <c r="K3561" s="11" t="b">
        <v>0</v>
      </c>
      <c r="L3561" s="11">
        <v>24</v>
      </c>
      <c r="M3561" s="11" t="b">
        <v>1</v>
      </c>
      <c r="N3561" s="11" t="s">
        <v>8269</v>
      </c>
      <c r="O3561" s="14">
        <f t="shared" si="221"/>
        <v>104</v>
      </c>
      <c r="P3561" s="11">
        <f t="shared" si="224"/>
        <v>43.13</v>
      </c>
      <c r="Q3561" s="16" t="s">
        <v>8315</v>
      </c>
      <c r="R3561" s="11" t="s">
        <v>8316</v>
      </c>
      <c r="S3561" s="21">
        <f t="shared" si="222"/>
        <v>42194.096157407403</v>
      </c>
      <c r="T3561" s="21">
        <f t="shared" si="223"/>
        <v>42216.373611111107</v>
      </c>
    </row>
    <row r="3562" spans="1:20" ht="49" hidden="1" x14ac:dyDescent="0.25">
      <c r="A3562">
        <v>3560</v>
      </c>
      <c r="B3562" s="9" t="s">
        <v>3559</v>
      </c>
      <c r="C3562" s="3" t="s">
        <v>7670</v>
      </c>
      <c r="D3562" s="12">
        <v>3200</v>
      </c>
      <c r="E3562" s="13">
        <v>3470</v>
      </c>
      <c r="F3562" s="11" t="s">
        <v>8218</v>
      </c>
      <c r="G3562" s="11" t="s">
        <v>8228</v>
      </c>
      <c r="H3562" s="11" t="s">
        <v>8250</v>
      </c>
      <c r="I3562" s="11">
        <v>1432694700</v>
      </c>
      <c r="J3562" s="11">
        <v>1429651266</v>
      </c>
      <c r="K3562" s="11" t="b">
        <v>0</v>
      </c>
      <c r="L3562" s="11">
        <v>74</v>
      </c>
      <c r="M3562" s="11" t="b">
        <v>1</v>
      </c>
      <c r="N3562" s="11" t="s">
        <v>8269</v>
      </c>
      <c r="O3562" s="14">
        <f t="shared" si="221"/>
        <v>108</v>
      </c>
      <c r="P3562" s="11">
        <f t="shared" si="224"/>
        <v>46.89</v>
      </c>
      <c r="Q3562" s="16" t="s">
        <v>8315</v>
      </c>
      <c r="R3562" s="11" t="s">
        <v>8316</v>
      </c>
      <c r="S3562" s="21">
        <f t="shared" si="222"/>
        <v>42115.889652777783</v>
      </c>
      <c r="T3562" s="21">
        <f t="shared" si="223"/>
        <v>42151.114583333328</v>
      </c>
    </row>
    <row r="3563" spans="1:20" ht="113" hidden="1" x14ac:dyDescent="0.25">
      <c r="A3563">
        <v>3561</v>
      </c>
      <c r="B3563" s="9" t="s">
        <v>3560</v>
      </c>
      <c r="C3563" s="3" t="s">
        <v>7671</v>
      </c>
      <c r="D3563" s="12">
        <v>2500</v>
      </c>
      <c r="E3563" s="13">
        <v>2560</v>
      </c>
      <c r="F3563" s="11" t="s">
        <v>8218</v>
      </c>
      <c r="G3563" s="11" t="s">
        <v>8223</v>
      </c>
      <c r="H3563" s="11" t="s">
        <v>8245</v>
      </c>
      <c r="I3563" s="11">
        <v>1438799760</v>
      </c>
      <c r="J3563" s="11">
        <v>1437236378</v>
      </c>
      <c r="K3563" s="11" t="b">
        <v>0</v>
      </c>
      <c r="L3563" s="11">
        <v>54</v>
      </c>
      <c r="M3563" s="11" t="b">
        <v>1</v>
      </c>
      <c r="N3563" s="11" t="s">
        <v>8269</v>
      </c>
      <c r="O3563" s="14">
        <f t="shared" si="221"/>
        <v>102</v>
      </c>
      <c r="P3563" s="11">
        <f t="shared" si="224"/>
        <v>47.41</v>
      </c>
      <c r="Q3563" s="16" t="s">
        <v>8315</v>
      </c>
      <c r="R3563" s="11" t="s">
        <v>8316</v>
      </c>
      <c r="S3563" s="21">
        <f t="shared" si="222"/>
        <v>42203.680300925931</v>
      </c>
      <c r="T3563" s="21">
        <f t="shared" si="223"/>
        <v>42221.774999999994</v>
      </c>
    </row>
    <row r="3564" spans="1:20" ht="49" hidden="1" x14ac:dyDescent="0.25">
      <c r="A3564">
        <v>3562</v>
      </c>
      <c r="B3564" s="9" t="s">
        <v>3561</v>
      </c>
      <c r="C3564" s="3" t="s">
        <v>7672</v>
      </c>
      <c r="D3564" s="12">
        <v>315</v>
      </c>
      <c r="E3564" s="13">
        <v>469</v>
      </c>
      <c r="F3564" s="11" t="s">
        <v>8218</v>
      </c>
      <c r="G3564" s="11" t="s">
        <v>8224</v>
      </c>
      <c r="H3564" s="11" t="s">
        <v>8246</v>
      </c>
      <c r="I3564" s="11">
        <v>1457906400</v>
      </c>
      <c r="J3564" s="11">
        <v>1457115427</v>
      </c>
      <c r="K3564" s="11" t="b">
        <v>0</v>
      </c>
      <c r="L3564" s="11">
        <v>31</v>
      </c>
      <c r="M3564" s="11" t="b">
        <v>1</v>
      </c>
      <c r="N3564" s="11" t="s">
        <v>8269</v>
      </c>
      <c r="O3564" s="14">
        <f t="shared" si="221"/>
        <v>149</v>
      </c>
      <c r="P3564" s="11">
        <f t="shared" si="224"/>
        <v>15.13</v>
      </c>
      <c r="Q3564" s="16" t="s">
        <v>8315</v>
      </c>
      <c r="R3564" s="11" t="s">
        <v>8316</v>
      </c>
      <c r="S3564" s="21">
        <f t="shared" si="222"/>
        <v>42433.761886574073</v>
      </c>
      <c r="T3564" s="21">
        <f t="shared" si="223"/>
        <v>42442.916666666672</v>
      </c>
    </row>
    <row r="3565" spans="1:20" ht="49" hidden="1" x14ac:dyDescent="0.25">
      <c r="A3565">
        <v>3563</v>
      </c>
      <c r="B3565" s="9" t="s">
        <v>3562</v>
      </c>
      <c r="C3565" s="3" t="s">
        <v>7673</v>
      </c>
      <c r="D3565" s="12">
        <v>500</v>
      </c>
      <c r="E3565" s="13">
        <v>527.45000000000005</v>
      </c>
      <c r="F3565" s="11" t="s">
        <v>8218</v>
      </c>
      <c r="G3565" s="11" t="s">
        <v>8224</v>
      </c>
      <c r="H3565" s="11" t="s">
        <v>8246</v>
      </c>
      <c r="I3565" s="11">
        <v>1470078000</v>
      </c>
      <c r="J3565" s="11">
        <v>1467648456</v>
      </c>
      <c r="K3565" s="11" t="b">
        <v>0</v>
      </c>
      <c r="L3565" s="11">
        <v>25</v>
      </c>
      <c r="M3565" s="11" t="b">
        <v>1</v>
      </c>
      <c r="N3565" s="11" t="s">
        <v>8269</v>
      </c>
      <c r="O3565" s="14">
        <f t="shared" si="221"/>
        <v>105</v>
      </c>
      <c r="P3565" s="11">
        <f t="shared" si="224"/>
        <v>21.1</v>
      </c>
      <c r="Q3565" s="16" t="s">
        <v>8315</v>
      </c>
      <c r="R3565" s="11" t="s">
        <v>8316</v>
      </c>
      <c r="S3565" s="21">
        <f t="shared" si="222"/>
        <v>42555.671944444446</v>
      </c>
      <c r="T3565" s="21">
        <f t="shared" si="223"/>
        <v>42583.791666666672</v>
      </c>
    </row>
    <row r="3566" spans="1:20" ht="33" hidden="1" x14ac:dyDescent="0.25">
      <c r="A3566">
        <v>3564</v>
      </c>
      <c r="B3566" s="9" t="s">
        <v>3563</v>
      </c>
      <c r="C3566" s="3" t="s">
        <v>7674</v>
      </c>
      <c r="D3566" s="12">
        <v>1000</v>
      </c>
      <c r="E3566" s="13">
        <v>1005</v>
      </c>
      <c r="F3566" s="11" t="s">
        <v>8218</v>
      </c>
      <c r="G3566" s="11" t="s">
        <v>8224</v>
      </c>
      <c r="H3566" s="11" t="s">
        <v>8246</v>
      </c>
      <c r="I3566" s="11">
        <v>1444060800</v>
      </c>
      <c r="J3566" s="11">
        <v>1440082649</v>
      </c>
      <c r="K3566" s="11" t="b">
        <v>0</v>
      </c>
      <c r="L3566" s="11">
        <v>17</v>
      </c>
      <c r="M3566" s="11" t="b">
        <v>1</v>
      </c>
      <c r="N3566" s="11" t="s">
        <v>8269</v>
      </c>
      <c r="O3566" s="14">
        <f t="shared" si="221"/>
        <v>101</v>
      </c>
      <c r="P3566" s="11">
        <f t="shared" si="224"/>
        <v>59.12</v>
      </c>
      <c r="Q3566" s="16" t="s">
        <v>8315</v>
      </c>
      <c r="R3566" s="11" t="s">
        <v>8316</v>
      </c>
      <c r="S3566" s="21">
        <f t="shared" si="222"/>
        <v>42236.623252314821</v>
      </c>
      <c r="T3566" s="21">
        <f t="shared" si="223"/>
        <v>42282.666666666672</v>
      </c>
    </row>
    <row r="3567" spans="1:20" ht="49" hidden="1" x14ac:dyDescent="0.25">
      <c r="A3567">
        <v>3565</v>
      </c>
      <c r="B3567" s="9" t="s">
        <v>3564</v>
      </c>
      <c r="C3567" s="3" t="s">
        <v>7675</v>
      </c>
      <c r="D3567" s="12">
        <v>900</v>
      </c>
      <c r="E3567" s="13">
        <v>1175</v>
      </c>
      <c r="F3567" s="11" t="s">
        <v>8218</v>
      </c>
      <c r="G3567" s="11" t="s">
        <v>8223</v>
      </c>
      <c r="H3567" s="11" t="s">
        <v>8245</v>
      </c>
      <c r="I3567" s="11">
        <v>1420048208</v>
      </c>
      <c r="J3567" s="11">
        <v>1417456208</v>
      </c>
      <c r="K3567" s="11" t="b">
        <v>0</v>
      </c>
      <c r="L3567" s="11">
        <v>12</v>
      </c>
      <c r="M3567" s="11" t="b">
        <v>1</v>
      </c>
      <c r="N3567" s="11" t="s">
        <v>8269</v>
      </c>
      <c r="O3567" s="14">
        <f t="shared" si="221"/>
        <v>131</v>
      </c>
      <c r="P3567" s="11">
        <f t="shared" si="224"/>
        <v>97.92</v>
      </c>
      <c r="Q3567" s="16" t="s">
        <v>8315</v>
      </c>
      <c r="R3567" s="11" t="s">
        <v>8316</v>
      </c>
      <c r="S3567" s="21">
        <f t="shared" si="222"/>
        <v>41974.743148148147</v>
      </c>
      <c r="T3567" s="21">
        <f t="shared" si="223"/>
        <v>42004.743148148147</v>
      </c>
    </row>
    <row r="3568" spans="1:20" ht="49" hidden="1" x14ac:dyDescent="0.25">
      <c r="A3568">
        <v>3566</v>
      </c>
      <c r="B3568" s="9" t="s">
        <v>3565</v>
      </c>
      <c r="C3568" s="3" t="s">
        <v>7676</v>
      </c>
      <c r="D3568" s="12">
        <v>2000</v>
      </c>
      <c r="E3568" s="13">
        <v>2095</v>
      </c>
      <c r="F3568" s="11" t="s">
        <v>8218</v>
      </c>
      <c r="G3568" s="11" t="s">
        <v>8224</v>
      </c>
      <c r="H3568" s="11" t="s">
        <v>8246</v>
      </c>
      <c r="I3568" s="11">
        <v>1422015083</v>
      </c>
      <c r="J3568" s="11">
        <v>1419423083</v>
      </c>
      <c r="K3568" s="11" t="b">
        <v>0</v>
      </c>
      <c r="L3568" s="11">
        <v>38</v>
      </c>
      <c r="M3568" s="11" t="b">
        <v>1</v>
      </c>
      <c r="N3568" s="11" t="s">
        <v>8269</v>
      </c>
      <c r="O3568" s="14">
        <f t="shared" si="221"/>
        <v>105</v>
      </c>
      <c r="P3568" s="11">
        <f t="shared" si="224"/>
        <v>55.13</v>
      </c>
      <c r="Q3568" s="16" t="s">
        <v>8315</v>
      </c>
      <c r="R3568" s="11" t="s">
        <v>8316</v>
      </c>
      <c r="S3568" s="21">
        <f t="shared" si="222"/>
        <v>41997.507905092592</v>
      </c>
      <c r="T3568" s="21">
        <f t="shared" si="223"/>
        <v>42027.507905092592</v>
      </c>
    </row>
    <row r="3569" spans="1:20" ht="49" hidden="1" x14ac:dyDescent="0.25">
      <c r="A3569">
        <v>3567</v>
      </c>
      <c r="B3569" s="9" t="s">
        <v>3566</v>
      </c>
      <c r="C3569" s="3" t="s">
        <v>7677</v>
      </c>
      <c r="D3569" s="12">
        <v>1000</v>
      </c>
      <c r="E3569" s="13">
        <v>1088</v>
      </c>
      <c r="F3569" s="11" t="s">
        <v>8218</v>
      </c>
      <c r="G3569" s="11" t="s">
        <v>8224</v>
      </c>
      <c r="H3569" s="11" t="s">
        <v>8246</v>
      </c>
      <c r="I3569" s="11">
        <v>1433964444</v>
      </c>
      <c r="J3569" s="11">
        <v>1431372444</v>
      </c>
      <c r="K3569" s="11" t="b">
        <v>0</v>
      </c>
      <c r="L3569" s="11">
        <v>41</v>
      </c>
      <c r="M3569" s="11" t="b">
        <v>1</v>
      </c>
      <c r="N3569" s="11" t="s">
        <v>8269</v>
      </c>
      <c r="O3569" s="14">
        <f t="shared" si="221"/>
        <v>109</v>
      </c>
      <c r="P3569" s="11">
        <f t="shared" si="224"/>
        <v>26.54</v>
      </c>
      <c r="Q3569" s="16" t="s">
        <v>8315</v>
      </c>
      <c r="R3569" s="11" t="s">
        <v>8316</v>
      </c>
      <c r="S3569" s="21">
        <f t="shared" si="222"/>
        <v>42135.810694444444</v>
      </c>
      <c r="T3569" s="21">
        <f t="shared" si="223"/>
        <v>42165.810694444444</v>
      </c>
    </row>
    <row r="3570" spans="1:20" ht="49" hidden="1" x14ac:dyDescent="0.25">
      <c r="A3570">
        <v>3568</v>
      </c>
      <c r="B3570" s="9" t="s">
        <v>3567</v>
      </c>
      <c r="C3570" s="3" t="s">
        <v>7678</v>
      </c>
      <c r="D3570" s="12">
        <v>1000</v>
      </c>
      <c r="E3570" s="13">
        <v>1110</v>
      </c>
      <c r="F3570" s="11" t="s">
        <v>8218</v>
      </c>
      <c r="G3570" s="11" t="s">
        <v>8223</v>
      </c>
      <c r="H3570" s="11" t="s">
        <v>8245</v>
      </c>
      <c r="I3570" s="11">
        <v>1410975994</v>
      </c>
      <c r="J3570" s="11">
        <v>1408383994</v>
      </c>
      <c r="K3570" s="11" t="b">
        <v>0</v>
      </c>
      <c r="L3570" s="11">
        <v>19</v>
      </c>
      <c r="M3570" s="11" t="b">
        <v>1</v>
      </c>
      <c r="N3570" s="11" t="s">
        <v>8269</v>
      </c>
      <c r="O3570" s="14">
        <f t="shared" si="221"/>
        <v>111</v>
      </c>
      <c r="P3570" s="11">
        <f t="shared" si="224"/>
        <v>58.42</v>
      </c>
      <c r="Q3570" s="16" t="s">
        <v>8315</v>
      </c>
      <c r="R3570" s="11" t="s">
        <v>8316</v>
      </c>
      <c r="S3570" s="21">
        <f t="shared" si="222"/>
        <v>41869.740671296298</v>
      </c>
      <c r="T3570" s="21">
        <f t="shared" si="223"/>
        <v>41899.740671296298</v>
      </c>
    </row>
    <row r="3571" spans="1:20" ht="49" hidden="1" x14ac:dyDescent="0.25">
      <c r="A3571">
        <v>3569</v>
      </c>
      <c r="B3571" s="9" t="s">
        <v>3568</v>
      </c>
      <c r="C3571" s="3" t="s">
        <v>7679</v>
      </c>
      <c r="D3571" s="12">
        <v>5000</v>
      </c>
      <c r="E3571" s="13">
        <v>5024</v>
      </c>
      <c r="F3571" s="11" t="s">
        <v>8218</v>
      </c>
      <c r="G3571" s="11" t="s">
        <v>8223</v>
      </c>
      <c r="H3571" s="11" t="s">
        <v>8245</v>
      </c>
      <c r="I3571" s="11">
        <v>1420734696</v>
      </c>
      <c r="J3571" s="11">
        <v>1418142696</v>
      </c>
      <c r="K3571" s="11" t="b">
        <v>0</v>
      </c>
      <c r="L3571" s="11">
        <v>41</v>
      </c>
      <c r="M3571" s="11" t="b">
        <v>1</v>
      </c>
      <c r="N3571" s="11" t="s">
        <v>8269</v>
      </c>
      <c r="O3571" s="14">
        <f t="shared" si="221"/>
        <v>100</v>
      </c>
      <c r="P3571" s="11">
        <f t="shared" si="224"/>
        <v>122.54</v>
      </c>
      <c r="Q3571" s="16" t="s">
        <v>8315</v>
      </c>
      <c r="R3571" s="11" t="s">
        <v>8316</v>
      </c>
      <c r="S3571" s="21">
        <f t="shared" si="222"/>
        <v>41982.688611111109</v>
      </c>
      <c r="T3571" s="21">
        <f t="shared" si="223"/>
        <v>42012.688611111109</v>
      </c>
    </row>
    <row r="3572" spans="1:20" ht="49" hidden="1" x14ac:dyDescent="0.25">
      <c r="A3572">
        <v>3570</v>
      </c>
      <c r="B3572" s="9" t="s">
        <v>3569</v>
      </c>
      <c r="C3572" s="3" t="s">
        <v>7680</v>
      </c>
      <c r="D3572" s="12">
        <v>2000</v>
      </c>
      <c r="E3572" s="13">
        <v>2287</v>
      </c>
      <c r="F3572" s="11" t="s">
        <v>8218</v>
      </c>
      <c r="G3572" s="11" t="s">
        <v>8223</v>
      </c>
      <c r="H3572" s="11" t="s">
        <v>8245</v>
      </c>
      <c r="I3572" s="11">
        <v>1420009200</v>
      </c>
      <c r="J3572" s="11">
        <v>1417593483</v>
      </c>
      <c r="K3572" s="11" t="b">
        <v>0</v>
      </c>
      <c r="L3572" s="11">
        <v>26</v>
      </c>
      <c r="M3572" s="11" t="b">
        <v>1</v>
      </c>
      <c r="N3572" s="11" t="s">
        <v>8269</v>
      </c>
      <c r="O3572" s="14">
        <f t="shared" si="221"/>
        <v>114</v>
      </c>
      <c r="P3572" s="11">
        <f t="shared" si="224"/>
        <v>87.96</v>
      </c>
      <c r="Q3572" s="16" t="s">
        <v>8315</v>
      </c>
      <c r="R3572" s="11" t="s">
        <v>8316</v>
      </c>
      <c r="S3572" s="21">
        <f t="shared" si="222"/>
        <v>41976.331979166673</v>
      </c>
      <c r="T3572" s="21">
        <f t="shared" si="223"/>
        <v>42004.291666666672</v>
      </c>
    </row>
    <row r="3573" spans="1:20" ht="49" hidden="1" x14ac:dyDescent="0.25">
      <c r="A3573">
        <v>3571</v>
      </c>
      <c r="B3573" s="9" t="s">
        <v>3570</v>
      </c>
      <c r="C3573" s="3" t="s">
        <v>7681</v>
      </c>
      <c r="D3573" s="12">
        <v>1500</v>
      </c>
      <c r="E3573" s="13">
        <v>1831</v>
      </c>
      <c r="F3573" s="11" t="s">
        <v>8218</v>
      </c>
      <c r="G3573" s="11" t="s">
        <v>8224</v>
      </c>
      <c r="H3573" s="11" t="s">
        <v>8246</v>
      </c>
      <c r="I3573" s="11">
        <v>1414701413</v>
      </c>
      <c r="J3573" s="11">
        <v>1412109413</v>
      </c>
      <c r="K3573" s="11" t="b">
        <v>0</v>
      </c>
      <c r="L3573" s="11">
        <v>25</v>
      </c>
      <c r="M3573" s="11" t="b">
        <v>1</v>
      </c>
      <c r="N3573" s="11" t="s">
        <v>8269</v>
      </c>
      <c r="O3573" s="14">
        <f t="shared" si="221"/>
        <v>122</v>
      </c>
      <c r="P3573" s="11">
        <f t="shared" si="224"/>
        <v>73.239999999999995</v>
      </c>
      <c r="Q3573" s="16" t="s">
        <v>8315</v>
      </c>
      <c r="R3573" s="11" t="s">
        <v>8316</v>
      </c>
      <c r="S3573" s="21">
        <f t="shared" si="222"/>
        <v>41912.858946759261</v>
      </c>
      <c r="T3573" s="21">
        <f t="shared" si="223"/>
        <v>41942.858946759261</v>
      </c>
    </row>
    <row r="3574" spans="1:20" ht="33" hidden="1" x14ac:dyDescent="0.25">
      <c r="A3574">
        <v>3572</v>
      </c>
      <c r="B3574" s="9" t="s">
        <v>3571</v>
      </c>
      <c r="C3574" s="3" t="s">
        <v>7682</v>
      </c>
      <c r="D3574" s="12">
        <v>500</v>
      </c>
      <c r="E3574" s="13">
        <v>500</v>
      </c>
      <c r="F3574" s="11" t="s">
        <v>8218</v>
      </c>
      <c r="G3574" s="11" t="s">
        <v>8224</v>
      </c>
      <c r="H3574" s="11" t="s">
        <v>8246</v>
      </c>
      <c r="I3574" s="11">
        <v>1434894082</v>
      </c>
      <c r="J3574" s="11">
        <v>1432302082</v>
      </c>
      <c r="K3574" s="11" t="b">
        <v>0</v>
      </c>
      <c r="L3574" s="11">
        <v>9</v>
      </c>
      <c r="M3574" s="11" t="b">
        <v>1</v>
      </c>
      <c r="N3574" s="11" t="s">
        <v>8269</v>
      </c>
      <c r="O3574" s="14">
        <f t="shared" si="221"/>
        <v>100</v>
      </c>
      <c r="P3574" s="11">
        <f t="shared" si="224"/>
        <v>55.56</v>
      </c>
      <c r="Q3574" s="16" t="s">
        <v>8315</v>
      </c>
      <c r="R3574" s="11" t="s">
        <v>8316</v>
      </c>
      <c r="S3574" s="21">
        <f t="shared" si="222"/>
        <v>42146.570393518516</v>
      </c>
      <c r="T3574" s="21">
        <f t="shared" si="223"/>
        <v>42176.570393518516</v>
      </c>
    </row>
    <row r="3575" spans="1:20" ht="33" hidden="1" x14ac:dyDescent="0.25">
      <c r="A3575">
        <v>3573</v>
      </c>
      <c r="B3575" s="9" t="s">
        <v>3572</v>
      </c>
      <c r="C3575" s="3" t="s">
        <v>7683</v>
      </c>
      <c r="D3575" s="12">
        <v>3000</v>
      </c>
      <c r="E3575" s="13">
        <v>3084</v>
      </c>
      <c r="F3575" s="11" t="s">
        <v>8218</v>
      </c>
      <c r="G3575" s="11" t="s">
        <v>8224</v>
      </c>
      <c r="H3575" s="11" t="s">
        <v>8246</v>
      </c>
      <c r="I3575" s="11">
        <v>1415440846</v>
      </c>
      <c r="J3575" s="11">
        <v>1412845246</v>
      </c>
      <c r="K3575" s="11" t="b">
        <v>0</v>
      </c>
      <c r="L3575" s="11">
        <v>78</v>
      </c>
      <c r="M3575" s="11" t="b">
        <v>1</v>
      </c>
      <c r="N3575" s="11" t="s">
        <v>8269</v>
      </c>
      <c r="O3575" s="14">
        <f t="shared" si="221"/>
        <v>103</v>
      </c>
      <c r="P3575" s="11">
        <f t="shared" si="224"/>
        <v>39.54</v>
      </c>
      <c r="Q3575" s="16" t="s">
        <v>8315</v>
      </c>
      <c r="R3575" s="11" t="s">
        <v>8316</v>
      </c>
      <c r="S3575" s="21">
        <f t="shared" si="222"/>
        <v>41921.375532407408</v>
      </c>
      <c r="T3575" s="21">
        <f t="shared" si="223"/>
        <v>41951.417199074072</v>
      </c>
    </row>
    <row r="3576" spans="1:20" ht="49" hidden="1" x14ac:dyDescent="0.25">
      <c r="A3576">
        <v>3574</v>
      </c>
      <c r="B3576" s="9" t="s">
        <v>3573</v>
      </c>
      <c r="C3576" s="3" t="s">
        <v>7684</v>
      </c>
      <c r="D3576" s="12">
        <v>5800</v>
      </c>
      <c r="E3576" s="13">
        <v>6155</v>
      </c>
      <c r="F3576" s="11" t="s">
        <v>8218</v>
      </c>
      <c r="G3576" s="11" t="s">
        <v>8223</v>
      </c>
      <c r="H3576" s="11" t="s">
        <v>8245</v>
      </c>
      <c r="I3576" s="11">
        <v>1415921848</v>
      </c>
      <c r="J3576" s="11">
        <v>1413326248</v>
      </c>
      <c r="K3576" s="11" t="b">
        <v>0</v>
      </c>
      <c r="L3576" s="11">
        <v>45</v>
      </c>
      <c r="M3576" s="11" t="b">
        <v>1</v>
      </c>
      <c r="N3576" s="11" t="s">
        <v>8269</v>
      </c>
      <c r="O3576" s="14">
        <f t="shared" si="221"/>
        <v>106</v>
      </c>
      <c r="P3576" s="11">
        <f t="shared" si="224"/>
        <v>136.78</v>
      </c>
      <c r="Q3576" s="16" t="s">
        <v>8315</v>
      </c>
      <c r="R3576" s="11" t="s">
        <v>8316</v>
      </c>
      <c r="S3576" s="21">
        <f t="shared" si="222"/>
        <v>41926.942685185182</v>
      </c>
      <c r="T3576" s="21">
        <f t="shared" si="223"/>
        <v>41956.984351851846</v>
      </c>
    </row>
    <row r="3577" spans="1:20" ht="49" hidden="1" x14ac:dyDescent="0.25">
      <c r="A3577">
        <v>3575</v>
      </c>
      <c r="B3577" s="9" t="s">
        <v>3574</v>
      </c>
      <c r="C3577" s="3" t="s">
        <v>7685</v>
      </c>
      <c r="D3577" s="12">
        <v>10000</v>
      </c>
      <c r="E3577" s="13">
        <v>10133</v>
      </c>
      <c r="F3577" s="11" t="s">
        <v>8218</v>
      </c>
      <c r="G3577" s="11" t="s">
        <v>8223</v>
      </c>
      <c r="H3577" s="11" t="s">
        <v>8245</v>
      </c>
      <c r="I3577" s="11">
        <v>1470887940</v>
      </c>
      <c r="J3577" s="11">
        <v>1468176527</v>
      </c>
      <c r="K3577" s="11" t="b">
        <v>0</v>
      </c>
      <c r="L3577" s="11">
        <v>102</v>
      </c>
      <c r="M3577" s="11" t="b">
        <v>1</v>
      </c>
      <c r="N3577" s="11" t="s">
        <v>8269</v>
      </c>
      <c r="O3577" s="14">
        <f t="shared" si="221"/>
        <v>101</v>
      </c>
      <c r="P3577" s="11">
        <f t="shared" si="224"/>
        <v>99.34</v>
      </c>
      <c r="Q3577" s="16" t="s">
        <v>8315</v>
      </c>
      <c r="R3577" s="11" t="s">
        <v>8316</v>
      </c>
      <c r="S3577" s="21">
        <f t="shared" si="222"/>
        <v>42561.783877314811</v>
      </c>
      <c r="T3577" s="21">
        <f t="shared" si="223"/>
        <v>42593.165972222225</v>
      </c>
    </row>
    <row r="3578" spans="1:20" ht="49" hidden="1" x14ac:dyDescent="0.25">
      <c r="A3578">
        <v>3576</v>
      </c>
      <c r="B3578" s="9" t="s">
        <v>3575</v>
      </c>
      <c r="C3578" s="3" t="s">
        <v>7686</v>
      </c>
      <c r="D3578" s="12">
        <v>100</v>
      </c>
      <c r="E3578" s="13">
        <v>100</v>
      </c>
      <c r="F3578" s="11" t="s">
        <v>8218</v>
      </c>
      <c r="G3578" s="11" t="s">
        <v>8223</v>
      </c>
      <c r="H3578" s="11" t="s">
        <v>8245</v>
      </c>
      <c r="I3578" s="11">
        <v>1480947054</v>
      </c>
      <c r="J3578" s="11">
        <v>1475759454</v>
      </c>
      <c r="K3578" s="11" t="b">
        <v>0</v>
      </c>
      <c r="L3578" s="11">
        <v>5</v>
      </c>
      <c r="M3578" s="11" t="b">
        <v>1</v>
      </c>
      <c r="N3578" s="11" t="s">
        <v>8269</v>
      </c>
      <c r="O3578" s="14">
        <f t="shared" si="221"/>
        <v>100</v>
      </c>
      <c r="P3578" s="11">
        <f t="shared" si="224"/>
        <v>20</v>
      </c>
      <c r="Q3578" s="16" t="s">
        <v>8315</v>
      </c>
      <c r="R3578" s="11" t="s">
        <v>8316</v>
      </c>
      <c r="S3578" s="21">
        <f t="shared" si="222"/>
        <v>42649.54923611111</v>
      </c>
      <c r="T3578" s="21">
        <f t="shared" si="223"/>
        <v>42709.590902777782</v>
      </c>
    </row>
    <row r="3579" spans="1:20" ht="49" hidden="1" x14ac:dyDescent="0.25">
      <c r="A3579">
        <v>3577</v>
      </c>
      <c r="B3579" s="9" t="s">
        <v>3576</v>
      </c>
      <c r="C3579" s="3" t="s">
        <v>7687</v>
      </c>
      <c r="D3579" s="12">
        <v>600</v>
      </c>
      <c r="E3579" s="13">
        <v>780</v>
      </c>
      <c r="F3579" s="11" t="s">
        <v>8218</v>
      </c>
      <c r="G3579" s="11" t="s">
        <v>8223</v>
      </c>
      <c r="H3579" s="11" t="s">
        <v>8245</v>
      </c>
      <c r="I3579" s="11">
        <v>1430029680</v>
      </c>
      <c r="J3579" s="11">
        <v>1427741583</v>
      </c>
      <c r="K3579" s="11" t="b">
        <v>0</v>
      </c>
      <c r="L3579" s="11">
        <v>27</v>
      </c>
      <c r="M3579" s="11" t="b">
        <v>1</v>
      </c>
      <c r="N3579" s="11" t="s">
        <v>8269</v>
      </c>
      <c r="O3579" s="14">
        <f t="shared" si="221"/>
        <v>130</v>
      </c>
      <c r="P3579" s="11">
        <f t="shared" si="224"/>
        <v>28.89</v>
      </c>
      <c r="Q3579" s="16" t="s">
        <v>8315</v>
      </c>
      <c r="R3579" s="11" t="s">
        <v>8316</v>
      </c>
      <c r="S3579" s="21">
        <f t="shared" si="222"/>
        <v>42093.786840277782</v>
      </c>
      <c r="T3579" s="21">
        <f t="shared" si="223"/>
        <v>42120.26944444445</v>
      </c>
    </row>
    <row r="3580" spans="1:20" ht="49" hidden="1" x14ac:dyDescent="0.25">
      <c r="A3580">
        <v>3578</v>
      </c>
      <c r="B3580" s="9" t="s">
        <v>3577</v>
      </c>
      <c r="C3580" s="3" t="s">
        <v>7688</v>
      </c>
      <c r="D3580" s="12">
        <v>1500</v>
      </c>
      <c r="E3580" s="13">
        <v>1500.2</v>
      </c>
      <c r="F3580" s="11" t="s">
        <v>8218</v>
      </c>
      <c r="G3580" s="11" t="s">
        <v>8224</v>
      </c>
      <c r="H3580" s="11" t="s">
        <v>8246</v>
      </c>
      <c r="I3580" s="11">
        <v>1462037777</v>
      </c>
      <c r="J3580" s="11">
        <v>1459445777</v>
      </c>
      <c r="K3580" s="11" t="b">
        <v>0</v>
      </c>
      <c r="L3580" s="11">
        <v>37</v>
      </c>
      <c r="M3580" s="11" t="b">
        <v>1</v>
      </c>
      <c r="N3580" s="11" t="s">
        <v>8269</v>
      </c>
      <c r="O3580" s="14">
        <f t="shared" si="221"/>
        <v>100</v>
      </c>
      <c r="P3580" s="11">
        <f t="shared" si="224"/>
        <v>40.549999999999997</v>
      </c>
      <c r="Q3580" s="16" t="s">
        <v>8315</v>
      </c>
      <c r="R3580" s="11" t="s">
        <v>8316</v>
      </c>
      <c r="S3580" s="21">
        <f t="shared" si="222"/>
        <v>42460.733530092592</v>
      </c>
      <c r="T3580" s="21">
        <f t="shared" si="223"/>
        <v>42490.733530092592</v>
      </c>
    </row>
    <row r="3581" spans="1:20" ht="49" hidden="1" x14ac:dyDescent="0.25">
      <c r="A3581">
        <v>3579</v>
      </c>
      <c r="B3581" s="9" t="s">
        <v>3578</v>
      </c>
      <c r="C3581" s="3" t="s">
        <v>7689</v>
      </c>
      <c r="D3581" s="12">
        <v>500</v>
      </c>
      <c r="E3581" s="13">
        <v>500</v>
      </c>
      <c r="F3581" s="11" t="s">
        <v>8218</v>
      </c>
      <c r="G3581" s="11" t="s">
        <v>8224</v>
      </c>
      <c r="H3581" s="11" t="s">
        <v>8246</v>
      </c>
      <c r="I3581" s="11">
        <v>1459444656</v>
      </c>
      <c r="J3581" s="11">
        <v>1456856256</v>
      </c>
      <c r="K3581" s="11" t="b">
        <v>0</v>
      </c>
      <c r="L3581" s="11">
        <v>14</v>
      </c>
      <c r="M3581" s="11" t="b">
        <v>1</v>
      </c>
      <c r="N3581" s="11" t="s">
        <v>8269</v>
      </c>
      <c r="O3581" s="14">
        <f t="shared" si="221"/>
        <v>100</v>
      </c>
      <c r="P3581" s="11">
        <f t="shared" si="224"/>
        <v>35.71</v>
      </c>
      <c r="Q3581" s="16" t="s">
        <v>8315</v>
      </c>
      <c r="R3581" s="11" t="s">
        <v>8316</v>
      </c>
      <c r="S3581" s="21">
        <f t="shared" si="222"/>
        <v>42430.762222222227</v>
      </c>
      <c r="T3581" s="21">
        <f t="shared" si="223"/>
        <v>42460.720555555556</v>
      </c>
    </row>
    <row r="3582" spans="1:20" ht="49" hidden="1" x14ac:dyDescent="0.25">
      <c r="A3582">
        <v>3580</v>
      </c>
      <c r="B3582" s="9" t="s">
        <v>3579</v>
      </c>
      <c r="C3582" s="3" t="s">
        <v>7690</v>
      </c>
      <c r="D3582" s="12">
        <v>900</v>
      </c>
      <c r="E3582" s="13">
        <v>1025</v>
      </c>
      <c r="F3582" s="11" t="s">
        <v>8218</v>
      </c>
      <c r="G3582" s="11" t="s">
        <v>8223</v>
      </c>
      <c r="H3582" s="11" t="s">
        <v>8245</v>
      </c>
      <c r="I3582" s="11">
        <v>1425185940</v>
      </c>
      <c r="J3582" s="11">
        <v>1421900022</v>
      </c>
      <c r="K3582" s="11" t="b">
        <v>0</v>
      </c>
      <c r="L3582" s="11">
        <v>27</v>
      </c>
      <c r="M3582" s="11" t="b">
        <v>1</v>
      </c>
      <c r="N3582" s="11" t="s">
        <v>8269</v>
      </c>
      <c r="O3582" s="14">
        <f t="shared" si="221"/>
        <v>114</v>
      </c>
      <c r="P3582" s="11">
        <f t="shared" si="224"/>
        <v>37.96</v>
      </c>
      <c r="Q3582" s="16" t="s">
        <v>8315</v>
      </c>
      <c r="R3582" s="11" t="s">
        <v>8316</v>
      </c>
      <c r="S3582" s="21">
        <f t="shared" si="222"/>
        <v>42026.176180555558</v>
      </c>
      <c r="T3582" s="21">
        <f t="shared" si="223"/>
        <v>42064.207638888889</v>
      </c>
    </row>
    <row r="3583" spans="1:20" ht="49" hidden="1" x14ac:dyDescent="0.25">
      <c r="A3583">
        <v>3581</v>
      </c>
      <c r="B3583" s="9" t="s">
        <v>3580</v>
      </c>
      <c r="C3583" s="3" t="s">
        <v>7691</v>
      </c>
      <c r="D3583" s="12">
        <v>1500</v>
      </c>
      <c r="E3583" s="13">
        <v>1500</v>
      </c>
      <c r="F3583" s="11" t="s">
        <v>8218</v>
      </c>
      <c r="G3583" s="11" t="s">
        <v>8224</v>
      </c>
      <c r="H3583" s="11" t="s">
        <v>8246</v>
      </c>
      <c r="I3583" s="11">
        <v>1406719110</v>
      </c>
      <c r="J3583" s="11">
        <v>1405509510</v>
      </c>
      <c r="K3583" s="11" t="b">
        <v>0</v>
      </c>
      <c r="L3583" s="11">
        <v>45</v>
      </c>
      <c r="M3583" s="11" t="b">
        <v>1</v>
      </c>
      <c r="N3583" s="11" t="s">
        <v>8269</v>
      </c>
      <c r="O3583" s="14">
        <f t="shared" si="221"/>
        <v>100</v>
      </c>
      <c r="P3583" s="11">
        <f t="shared" si="224"/>
        <v>33.33</v>
      </c>
      <c r="Q3583" s="16" t="s">
        <v>8315</v>
      </c>
      <c r="R3583" s="11" t="s">
        <v>8316</v>
      </c>
      <c r="S3583" s="21">
        <f t="shared" si="222"/>
        <v>41836.471180555556</v>
      </c>
      <c r="T3583" s="21">
        <f t="shared" si="223"/>
        <v>41850.471180555556</v>
      </c>
    </row>
    <row r="3584" spans="1:20" ht="49" hidden="1" x14ac:dyDescent="0.25">
      <c r="A3584">
        <v>3582</v>
      </c>
      <c r="B3584" s="9" t="s">
        <v>3581</v>
      </c>
      <c r="C3584" s="3" t="s">
        <v>7692</v>
      </c>
      <c r="D3584" s="12">
        <v>1000</v>
      </c>
      <c r="E3584" s="13">
        <v>2870</v>
      </c>
      <c r="F3584" s="11" t="s">
        <v>8218</v>
      </c>
      <c r="G3584" s="11" t="s">
        <v>8223</v>
      </c>
      <c r="H3584" s="11" t="s">
        <v>8245</v>
      </c>
      <c r="I3584" s="11">
        <v>1459822682</v>
      </c>
      <c r="J3584" s="11">
        <v>1458613082</v>
      </c>
      <c r="K3584" s="11" t="b">
        <v>0</v>
      </c>
      <c r="L3584" s="11">
        <v>49</v>
      </c>
      <c r="M3584" s="11" t="b">
        <v>1</v>
      </c>
      <c r="N3584" s="11" t="s">
        <v>8269</v>
      </c>
      <c r="O3584" s="14">
        <f t="shared" si="221"/>
        <v>287</v>
      </c>
      <c r="P3584" s="11">
        <f t="shared" si="224"/>
        <v>58.57</v>
      </c>
      <c r="Q3584" s="16" t="s">
        <v>8315</v>
      </c>
      <c r="R3584" s="11" t="s">
        <v>8316</v>
      </c>
      <c r="S3584" s="21">
        <f t="shared" si="222"/>
        <v>42451.095856481479</v>
      </c>
      <c r="T3584" s="21">
        <f t="shared" si="223"/>
        <v>42465.095856481479</v>
      </c>
    </row>
    <row r="3585" spans="1:20" ht="49" hidden="1" x14ac:dyDescent="0.25">
      <c r="A3585">
        <v>3583</v>
      </c>
      <c r="B3585" s="9" t="s">
        <v>3582</v>
      </c>
      <c r="C3585" s="3" t="s">
        <v>7693</v>
      </c>
      <c r="D3585" s="12">
        <v>3000</v>
      </c>
      <c r="E3585" s="13">
        <v>3255</v>
      </c>
      <c r="F3585" s="11" t="s">
        <v>8218</v>
      </c>
      <c r="G3585" s="11" t="s">
        <v>8223</v>
      </c>
      <c r="H3585" s="11" t="s">
        <v>8245</v>
      </c>
      <c r="I3585" s="11">
        <v>1460970805</v>
      </c>
      <c r="J3585" s="11">
        <v>1455790405</v>
      </c>
      <c r="K3585" s="11" t="b">
        <v>0</v>
      </c>
      <c r="L3585" s="11">
        <v>24</v>
      </c>
      <c r="M3585" s="11" t="b">
        <v>1</v>
      </c>
      <c r="N3585" s="11" t="s">
        <v>8269</v>
      </c>
      <c r="O3585" s="14">
        <f t="shared" si="221"/>
        <v>109</v>
      </c>
      <c r="P3585" s="11">
        <f t="shared" si="224"/>
        <v>135.63</v>
      </c>
      <c r="Q3585" s="16" t="s">
        <v>8315</v>
      </c>
      <c r="R3585" s="11" t="s">
        <v>8316</v>
      </c>
      <c r="S3585" s="21">
        <f t="shared" si="222"/>
        <v>42418.425983796296</v>
      </c>
      <c r="T3585" s="21">
        <f t="shared" si="223"/>
        <v>42478.384317129632</v>
      </c>
    </row>
    <row r="3586" spans="1:20" ht="97" hidden="1" x14ac:dyDescent="0.25">
      <c r="A3586">
        <v>3584</v>
      </c>
      <c r="B3586" s="9" t="s">
        <v>3583</v>
      </c>
      <c r="C3586" s="3" t="s">
        <v>7694</v>
      </c>
      <c r="D3586" s="12">
        <v>3000</v>
      </c>
      <c r="E3586" s="13">
        <v>3465</v>
      </c>
      <c r="F3586" s="11" t="s">
        <v>8218</v>
      </c>
      <c r="G3586" s="11" t="s">
        <v>8224</v>
      </c>
      <c r="H3586" s="11" t="s">
        <v>8246</v>
      </c>
      <c r="I3586" s="11">
        <v>1436772944</v>
      </c>
      <c r="J3586" s="11">
        <v>1434180944</v>
      </c>
      <c r="K3586" s="11" t="b">
        <v>0</v>
      </c>
      <c r="L3586" s="11">
        <v>112</v>
      </c>
      <c r="M3586" s="11" t="b">
        <v>1</v>
      </c>
      <c r="N3586" s="11" t="s">
        <v>8269</v>
      </c>
      <c r="O3586" s="14">
        <f t="shared" ref="O3586:O3649" si="225">ROUND(E3586/D3586*100,0)</f>
        <v>116</v>
      </c>
      <c r="P3586" s="11">
        <f t="shared" si="224"/>
        <v>30.94</v>
      </c>
      <c r="Q3586" s="16" t="s">
        <v>8315</v>
      </c>
      <c r="R3586" s="11" t="s">
        <v>8316</v>
      </c>
      <c r="S3586" s="21">
        <f t="shared" si="222"/>
        <v>42168.316481481481</v>
      </c>
      <c r="T3586" s="21">
        <f t="shared" si="223"/>
        <v>42198.316481481481</v>
      </c>
    </row>
    <row r="3587" spans="1:20" ht="49" hidden="1" x14ac:dyDescent="0.25">
      <c r="A3587">
        <v>3585</v>
      </c>
      <c r="B3587" s="9" t="s">
        <v>3584</v>
      </c>
      <c r="C3587" s="3" t="s">
        <v>7695</v>
      </c>
      <c r="D3587" s="12">
        <v>3400</v>
      </c>
      <c r="E3587" s="13">
        <v>4050</v>
      </c>
      <c r="F3587" s="11" t="s">
        <v>8218</v>
      </c>
      <c r="G3587" s="11" t="s">
        <v>8223</v>
      </c>
      <c r="H3587" s="11" t="s">
        <v>8245</v>
      </c>
      <c r="I3587" s="11">
        <v>1419181890</v>
      </c>
      <c r="J3587" s="11">
        <v>1416589890</v>
      </c>
      <c r="K3587" s="11" t="b">
        <v>0</v>
      </c>
      <c r="L3587" s="11">
        <v>23</v>
      </c>
      <c r="M3587" s="11" t="b">
        <v>1</v>
      </c>
      <c r="N3587" s="11" t="s">
        <v>8269</v>
      </c>
      <c r="O3587" s="14">
        <f t="shared" si="225"/>
        <v>119</v>
      </c>
      <c r="P3587" s="11">
        <f t="shared" si="224"/>
        <v>176.09</v>
      </c>
      <c r="Q3587" s="16" t="s">
        <v>8315</v>
      </c>
      <c r="R3587" s="11" t="s">
        <v>8316</v>
      </c>
      <c r="S3587" s="21">
        <f t="shared" ref="S3587:S3650" si="226">(((J3587/60)/60)/24)+DATE(1970,1,1)</f>
        <v>41964.716319444444</v>
      </c>
      <c r="T3587" s="21">
        <f t="shared" ref="T3587:T3650" si="227">(((I3587/60)/60)/24)+DATE(1970,1,1)</f>
        <v>41994.716319444444</v>
      </c>
    </row>
    <row r="3588" spans="1:20" ht="21" hidden="1" x14ac:dyDescent="0.25">
      <c r="A3588">
        <v>3586</v>
      </c>
      <c r="B3588" s="9" t="s">
        <v>3585</v>
      </c>
      <c r="C3588" s="3" t="s">
        <v>7696</v>
      </c>
      <c r="D3588" s="12">
        <v>7500</v>
      </c>
      <c r="E3588" s="13">
        <v>8207</v>
      </c>
      <c r="F3588" s="11" t="s">
        <v>8218</v>
      </c>
      <c r="G3588" s="11" t="s">
        <v>8223</v>
      </c>
      <c r="H3588" s="11" t="s">
        <v>8245</v>
      </c>
      <c r="I3588" s="11">
        <v>1474649070</v>
      </c>
      <c r="J3588" s="11">
        <v>1469465070</v>
      </c>
      <c r="K3588" s="11" t="b">
        <v>0</v>
      </c>
      <c r="L3588" s="11">
        <v>54</v>
      </c>
      <c r="M3588" s="11" t="b">
        <v>1</v>
      </c>
      <c r="N3588" s="11" t="s">
        <v>8269</v>
      </c>
      <c r="O3588" s="14">
        <f t="shared" si="225"/>
        <v>109</v>
      </c>
      <c r="P3588" s="11">
        <f t="shared" si="224"/>
        <v>151.97999999999999</v>
      </c>
      <c r="Q3588" s="16" t="s">
        <v>8315</v>
      </c>
      <c r="R3588" s="11" t="s">
        <v>8316</v>
      </c>
      <c r="S3588" s="21">
        <f t="shared" si="226"/>
        <v>42576.697569444441</v>
      </c>
      <c r="T3588" s="21">
        <f t="shared" si="227"/>
        <v>42636.697569444441</v>
      </c>
    </row>
    <row r="3589" spans="1:20" ht="49" hidden="1" x14ac:dyDescent="0.25">
      <c r="A3589">
        <v>3587</v>
      </c>
      <c r="B3589" s="9" t="s">
        <v>3586</v>
      </c>
      <c r="C3589" s="3" t="s">
        <v>7697</v>
      </c>
      <c r="D3589" s="12">
        <v>500</v>
      </c>
      <c r="E3589" s="13">
        <v>633</v>
      </c>
      <c r="F3589" s="11" t="s">
        <v>8218</v>
      </c>
      <c r="G3589" s="11" t="s">
        <v>8224</v>
      </c>
      <c r="H3589" s="11" t="s">
        <v>8246</v>
      </c>
      <c r="I3589" s="11">
        <v>1467054000</v>
      </c>
      <c r="J3589" s="11">
        <v>1463144254</v>
      </c>
      <c r="K3589" s="11" t="b">
        <v>0</v>
      </c>
      <c r="L3589" s="11">
        <v>28</v>
      </c>
      <c r="M3589" s="11" t="b">
        <v>1</v>
      </c>
      <c r="N3589" s="11" t="s">
        <v>8269</v>
      </c>
      <c r="O3589" s="14">
        <f t="shared" si="225"/>
        <v>127</v>
      </c>
      <c r="P3589" s="11">
        <f t="shared" si="224"/>
        <v>22.61</v>
      </c>
      <c r="Q3589" s="16" t="s">
        <v>8315</v>
      </c>
      <c r="R3589" s="11" t="s">
        <v>8316</v>
      </c>
      <c r="S3589" s="21">
        <f t="shared" si="226"/>
        <v>42503.539976851855</v>
      </c>
      <c r="T3589" s="21">
        <f t="shared" si="227"/>
        <v>42548.791666666672</v>
      </c>
    </row>
    <row r="3590" spans="1:20" ht="49" hidden="1" x14ac:dyDescent="0.25">
      <c r="A3590">
        <v>3588</v>
      </c>
      <c r="B3590" s="9" t="s">
        <v>3587</v>
      </c>
      <c r="C3590" s="3" t="s">
        <v>7698</v>
      </c>
      <c r="D3590" s="12">
        <v>200</v>
      </c>
      <c r="E3590" s="13">
        <v>201</v>
      </c>
      <c r="F3590" s="11" t="s">
        <v>8218</v>
      </c>
      <c r="G3590" s="11" t="s">
        <v>8224</v>
      </c>
      <c r="H3590" s="11" t="s">
        <v>8246</v>
      </c>
      <c r="I3590" s="11">
        <v>1430348400</v>
      </c>
      <c r="J3590" s="11">
        <v>1428436410</v>
      </c>
      <c r="K3590" s="11" t="b">
        <v>0</v>
      </c>
      <c r="L3590" s="11">
        <v>11</v>
      </c>
      <c r="M3590" s="11" t="b">
        <v>1</v>
      </c>
      <c r="N3590" s="11" t="s">
        <v>8269</v>
      </c>
      <c r="O3590" s="14">
        <f t="shared" si="225"/>
        <v>101</v>
      </c>
      <c r="P3590" s="11">
        <f t="shared" si="224"/>
        <v>18.27</v>
      </c>
      <c r="Q3590" s="16" t="s">
        <v>8315</v>
      </c>
      <c r="R3590" s="11" t="s">
        <v>8316</v>
      </c>
      <c r="S3590" s="21">
        <f t="shared" si="226"/>
        <v>42101.828819444447</v>
      </c>
      <c r="T3590" s="21">
        <f t="shared" si="227"/>
        <v>42123.958333333328</v>
      </c>
    </row>
    <row r="3591" spans="1:20" ht="49" hidden="1" x14ac:dyDescent="0.25">
      <c r="A3591">
        <v>3589</v>
      </c>
      <c r="B3591" s="9" t="s">
        <v>3588</v>
      </c>
      <c r="C3591" s="3" t="s">
        <v>7699</v>
      </c>
      <c r="D3591" s="12">
        <v>4000</v>
      </c>
      <c r="E3591" s="13">
        <v>5100</v>
      </c>
      <c r="F3591" s="11" t="s">
        <v>8218</v>
      </c>
      <c r="G3591" s="11" t="s">
        <v>8223</v>
      </c>
      <c r="H3591" s="11" t="s">
        <v>8245</v>
      </c>
      <c r="I3591" s="11">
        <v>1432654347</v>
      </c>
      <c r="J3591" s="11">
        <v>1430494347</v>
      </c>
      <c r="K3591" s="11" t="b">
        <v>0</v>
      </c>
      <c r="L3591" s="11">
        <v>62</v>
      </c>
      <c r="M3591" s="11" t="b">
        <v>1</v>
      </c>
      <c r="N3591" s="11" t="s">
        <v>8269</v>
      </c>
      <c r="O3591" s="14">
        <f t="shared" si="225"/>
        <v>128</v>
      </c>
      <c r="P3591" s="11">
        <f t="shared" si="224"/>
        <v>82.26</v>
      </c>
      <c r="Q3591" s="16" t="s">
        <v>8315</v>
      </c>
      <c r="R3591" s="11" t="s">
        <v>8316</v>
      </c>
      <c r="S3591" s="21">
        <f t="shared" si="226"/>
        <v>42125.647534722222</v>
      </c>
      <c r="T3591" s="21">
        <f t="shared" si="227"/>
        <v>42150.647534722222</v>
      </c>
    </row>
    <row r="3592" spans="1:20" ht="49" hidden="1" x14ac:dyDescent="0.25">
      <c r="A3592">
        <v>3590</v>
      </c>
      <c r="B3592" s="9" t="s">
        <v>3589</v>
      </c>
      <c r="C3592" s="3" t="s">
        <v>7700</v>
      </c>
      <c r="D3592" s="12">
        <v>5000</v>
      </c>
      <c r="E3592" s="13">
        <v>5003</v>
      </c>
      <c r="F3592" s="11" t="s">
        <v>8218</v>
      </c>
      <c r="G3592" s="11" t="s">
        <v>8224</v>
      </c>
      <c r="H3592" s="11" t="s">
        <v>8246</v>
      </c>
      <c r="I3592" s="11">
        <v>1413792034</v>
      </c>
      <c r="J3592" s="11">
        <v>1411200034</v>
      </c>
      <c r="K3592" s="11" t="b">
        <v>0</v>
      </c>
      <c r="L3592" s="11">
        <v>73</v>
      </c>
      <c r="M3592" s="11" t="b">
        <v>1</v>
      </c>
      <c r="N3592" s="11" t="s">
        <v>8269</v>
      </c>
      <c r="O3592" s="14">
        <f t="shared" si="225"/>
        <v>100</v>
      </c>
      <c r="P3592" s="11">
        <f t="shared" si="224"/>
        <v>68.53</v>
      </c>
      <c r="Q3592" s="16" t="s">
        <v>8315</v>
      </c>
      <c r="R3592" s="11" t="s">
        <v>8316</v>
      </c>
      <c r="S3592" s="21">
        <f t="shared" si="226"/>
        <v>41902.333726851852</v>
      </c>
      <c r="T3592" s="21">
        <f t="shared" si="227"/>
        <v>41932.333726851852</v>
      </c>
    </row>
    <row r="3593" spans="1:20" ht="49" hidden="1" x14ac:dyDescent="0.25">
      <c r="A3593">
        <v>3591</v>
      </c>
      <c r="B3593" s="9" t="s">
        <v>3590</v>
      </c>
      <c r="C3593" s="3" t="s">
        <v>7701</v>
      </c>
      <c r="D3593" s="12">
        <v>700</v>
      </c>
      <c r="E3593" s="13">
        <v>1225</v>
      </c>
      <c r="F3593" s="11" t="s">
        <v>8218</v>
      </c>
      <c r="G3593" s="11" t="s">
        <v>8223</v>
      </c>
      <c r="H3593" s="11" t="s">
        <v>8245</v>
      </c>
      <c r="I3593" s="11">
        <v>1422075540</v>
      </c>
      <c r="J3593" s="11">
        <v>1419979544</v>
      </c>
      <c r="K3593" s="11" t="b">
        <v>0</v>
      </c>
      <c r="L3593" s="11">
        <v>18</v>
      </c>
      <c r="M3593" s="11" t="b">
        <v>1</v>
      </c>
      <c r="N3593" s="11" t="s">
        <v>8269</v>
      </c>
      <c r="O3593" s="14">
        <f t="shared" si="225"/>
        <v>175</v>
      </c>
      <c r="P3593" s="11">
        <f t="shared" si="224"/>
        <v>68.06</v>
      </c>
      <c r="Q3593" s="16" t="s">
        <v>8315</v>
      </c>
      <c r="R3593" s="11" t="s">
        <v>8316</v>
      </c>
      <c r="S3593" s="21">
        <f t="shared" si="226"/>
        <v>42003.948425925926</v>
      </c>
      <c r="T3593" s="21">
        <f t="shared" si="227"/>
        <v>42028.207638888889</v>
      </c>
    </row>
    <row r="3594" spans="1:20" ht="49" hidden="1" x14ac:dyDescent="0.25">
      <c r="A3594">
        <v>3592</v>
      </c>
      <c r="B3594" s="9" t="s">
        <v>3591</v>
      </c>
      <c r="C3594" s="3" t="s">
        <v>7702</v>
      </c>
      <c r="D3594" s="12">
        <v>2000</v>
      </c>
      <c r="E3594" s="13">
        <v>2545</v>
      </c>
      <c r="F3594" s="11" t="s">
        <v>8218</v>
      </c>
      <c r="G3594" s="11" t="s">
        <v>8223</v>
      </c>
      <c r="H3594" s="11" t="s">
        <v>8245</v>
      </c>
      <c r="I3594" s="11">
        <v>1423630740</v>
      </c>
      <c r="J3594" s="11">
        <v>1418673307</v>
      </c>
      <c r="K3594" s="11" t="b">
        <v>0</v>
      </c>
      <c r="L3594" s="11">
        <v>35</v>
      </c>
      <c r="M3594" s="11" t="b">
        <v>1</v>
      </c>
      <c r="N3594" s="11" t="s">
        <v>8269</v>
      </c>
      <c r="O3594" s="14">
        <f t="shared" si="225"/>
        <v>127</v>
      </c>
      <c r="P3594" s="11">
        <f t="shared" si="224"/>
        <v>72.709999999999994</v>
      </c>
      <c r="Q3594" s="16" t="s">
        <v>8315</v>
      </c>
      <c r="R3594" s="11" t="s">
        <v>8316</v>
      </c>
      <c r="S3594" s="21">
        <f t="shared" si="226"/>
        <v>41988.829942129625</v>
      </c>
      <c r="T3594" s="21">
        <f t="shared" si="227"/>
        <v>42046.207638888889</v>
      </c>
    </row>
    <row r="3595" spans="1:20" ht="49" hidden="1" x14ac:dyDescent="0.25">
      <c r="A3595">
        <v>3593</v>
      </c>
      <c r="B3595" s="9" t="s">
        <v>3592</v>
      </c>
      <c r="C3595" s="3" t="s">
        <v>7703</v>
      </c>
      <c r="D3595" s="12">
        <v>3000</v>
      </c>
      <c r="E3595" s="13">
        <v>3319</v>
      </c>
      <c r="F3595" s="11" t="s">
        <v>8218</v>
      </c>
      <c r="G3595" s="11" t="s">
        <v>8223</v>
      </c>
      <c r="H3595" s="11" t="s">
        <v>8245</v>
      </c>
      <c r="I3595" s="11">
        <v>1420489560</v>
      </c>
      <c r="J3595" s="11">
        <v>1417469639</v>
      </c>
      <c r="K3595" s="11" t="b">
        <v>0</v>
      </c>
      <c r="L3595" s="11">
        <v>43</v>
      </c>
      <c r="M3595" s="11" t="b">
        <v>1</v>
      </c>
      <c r="N3595" s="11" t="s">
        <v>8269</v>
      </c>
      <c r="O3595" s="14">
        <f t="shared" si="225"/>
        <v>111</v>
      </c>
      <c r="P3595" s="11">
        <f t="shared" si="224"/>
        <v>77.19</v>
      </c>
      <c r="Q3595" s="16" t="s">
        <v>8315</v>
      </c>
      <c r="R3595" s="11" t="s">
        <v>8316</v>
      </c>
      <c r="S3595" s="21">
        <f t="shared" si="226"/>
        <v>41974.898599537039</v>
      </c>
      <c r="T3595" s="21">
        <f t="shared" si="227"/>
        <v>42009.851388888885</v>
      </c>
    </row>
    <row r="3596" spans="1:20" ht="49" hidden="1" x14ac:dyDescent="0.25">
      <c r="A3596">
        <v>3594</v>
      </c>
      <c r="B3596" s="9" t="s">
        <v>3593</v>
      </c>
      <c r="C3596" s="3" t="s">
        <v>7704</v>
      </c>
      <c r="D3596" s="12">
        <v>1600</v>
      </c>
      <c r="E3596" s="13">
        <v>2015</v>
      </c>
      <c r="F3596" s="11" t="s">
        <v>8218</v>
      </c>
      <c r="G3596" s="11" t="s">
        <v>8223</v>
      </c>
      <c r="H3596" s="11" t="s">
        <v>8245</v>
      </c>
      <c r="I3596" s="11">
        <v>1472952982</v>
      </c>
      <c r="J3596" s="11">
        <v>1470792982</v>
      </c>
      <c r="K3596" s="11" t="b">
        <v>0</v>
      </c>
      <c r="L3596" s="11">
        <v>36</v>
      </c>
      <c r="M3596" s="11" t="b">
        <v>1</v>
      </c>
      <c r="N3596" s="11" t="s">
        <v>8269</v>
      </c>
      <c r="O3596" s="14">
        <f t="shared" si="225"/>
        <v>126</v>
      </c>
      <c r="P3596" s="11">
        <f t="shared" si="224"/>
        <v>55.97</v>
      </c>
      <c r="Q3596" s="16" t="s">
        <v>8315</v>
      </c>
      <c r="R3596" s="11" t="s">
        <v>8316</v>
      </c>
      <c r="S3596" s="21">
        <f t="shared" si="226"/>
        <v>42592.066921296297</v>
      </c>
      <c r="T3596" s="21">
        <f t="shared" si="227"/>
        <v>42617.066921296297</v>
      </c>
    </row>
    <row r="3597" spans="1:20" ht="33" hidden="1" x14ac:dyDescent="0.25">
      <c r="A3597">
        <v>3595</v>
      </c>
      <c r="B3597" s="9" t="s">
        <v>3594</v>
      </c>
      <c r="C3597" s="3" t="s">
        <v>7705</v>
      </c>
      <c r="D3597" s="12">
        <v>2600</v>
      </c>
      <c r="E3597" s="13">
        <v>3081</v>
      </c>
      <c r="F3597" s="11" t="s">
        <v>8218</v>
      </c>
      <c r="G3597" s="11" t="s">
        <v>8223</v>
      </c>
      <c r="H3597" s="11" t="s">
        <v>8245</v>
      </c>
      <c r="I3597" s="11">
        <v>1426229940</v>
      </c>
      <c r="J3597" s="11">
        <v>1423959123</v>
      </c>
      <c r="K3597" s="11" t="b">
        <v>0</v>
      </c>
      <c r="L3597" s="11">
        <v>62</v>
      </c>
      <c r="M3597" s="11" t="b">
        <v>1</v>
      </c>
      <c r="N3597" s="11" t="s">
        <v>8269</v>
      </c>
      <c r="O3597" s="14">
        <f t="shared" si="225"/>
        <v>119</v>
      </c>
      <c r="P3597" s="11">
        <f t="shared" si="224"/>
        <v>49.69</v>
      </c>
      <c r="Q3597" s="16" t="s">
        <v>8315</v>
      </c>
      <c r="R3597" s="11" t="s">
        <v>8316</v>
      </c>
      <c r="S3597" s="21">
        <f t="shared" si="226"/>
        <v>42050.008368055554</v>
      </c>
      <c r="T3597" s="21">
        <f t="shared" si="227"/>
        <v>42076.290972222225</v>
      </c>
    </row>
    <row r="3598" spans="1:20" ht="49" hidden="1" x14ac:dyDescent="0.25">
      <c r="A3598">
        <v>3596</v>
      </c>
      <c r="B3598" s="9" t="s">
        <v>3595</v>
      </c>
      <c r="C3598" s="3" t="s">
        <v>7706</v>
      </c>
      <c r="D3598" s="12">
        <v>1100</v>
      </c>
      <c r="E3598" s="13">
        <v>1185</v>
      </c>
      <c r="F3598" s="11" t="s">
        <v>8218</v>
      </c>
      <c r="G3598" s="11" t="s">
        <v>8228</v>
      </c>
      <c r="H3598" s="11" t="s">
        <v>8250</v>
      </c>
      <c r="I3598" s="11">
        <v>1409072982</v>
      </c>
      <c r="J3598" s="11">
        <v>1407258582</v>
      </c>
      <c r="K3598" s="11" t="b">
        <v>0</v>
      </c>
      <c r="L3598" s="11">
        <v>15</v>
      </c>
      <c r="M3598" s="11" t="b">
        <v>1</v>
      </c>
      <c r="N3598" s="11" t="s">
        <v>8269</v>
      </c>
      <c r="O3598" s="14">
        <f t="shared" si="225"/>
        <v>108</v>
      </c>
      <c r="P3598" s="11">
        <f t="shared" si="224"/>
        <v>79</v>
      </c>
      <c r="Q3598" s="16" t="s">
        <v>8315</v>
      </c>
      <c r="R3598" s="11" t="s">
        <v>8316</v>
      </c>
      <c r="S3598" s="21">
        <f t="shared" si="226"/>
        <v>41856.715069444443</v>
      </c>
      <c r="T3598" s="21">
        <f t="shared" si="227"/>
        <v>41877.715069444443</v>
      </c>
    </row>
    <row r="3599" spans="1:20" ht="33" hidden="1" x14ac:dyDescent="0.25">
      <c r="A3599">
        <v>3597</v>
      </c>
      <c r="B3599" s="9" t="s">
        <v>3596</v>
      </c>
      <c r="C3599" s="3" t="s">
        <v>7707</v>
      </c>
      <c r="D3599" s="12">
        <v>2500</v>
      </c>
      <c r="E3599" s="13">
        <v>2565</v>
      </c>
      <c r="F3599" s="11" t="s">
        <v>8218</v>
      </c>
      <c r="G3599" s="11" t="s">
        <v>8223</v>
      </c>
      <c r="H3599" s="11" t="s">
        <v>8245</v>
      </c>
      <c r="I3599" s="11">
        <v>1456984740</v>
      </c>
      <c r="J3599" s="11">
        <v>1455717790</v>
      </c>
      <c r="K3599" s="11" t="b">
        <v>0</v>
      </c>
      <c r="L3599" s="11">
        <v>33</v>
      </c>
      <c r="M3599" s="11" t="b">
        <v>1</v>
      </c>
      <c r="N3599" s="11" t="s">
        <v>8269</v>
      </c>
      <c r="O3599" s="14">
        <f t="shared" si="225"/>
        <v>103</v>
      </c>
      <c r="P3599" s="11">
        <f t="shared" si="224"/>
        <v>77.73</v>
      </c>
      <c r="Q3599" s="16" t="s">
        <v>8315</v>
      </c>
      <c r="R3599" s="11" t="s">
        <v>8316</v>
      </c>
      <c r="S3599" s="21">
        <f t="shared" si="226"/>
        <v>42417.585532407407</v>
      </c>
      <c r="T3599" s="21">
        <f t="shared" si="227"/>
        <v>42432.249305555553</v>
      </c>
    </row>
    <row r="3600" spans="1:20" ht="49" hidden="1" x14ac:dyDescent="0.25">
      <c r="A3600">
        <v>3598</v>
      </c>
      <c r="B3600" s="9" t="s">
        <v>3597</v>
      </c>
      <c r="C3600" s="3" t="s">
        <v>7708</v>
      </c>
      <c r="D3600" s="12">
        <v>1000</v>
      </c>
      <c r="E3600" s="13">
        <v>1101</v>
      </c>
      <c r="F3600" s="11" t="s">
        <v>8218</v>
      </c>
      <c r="G3600" s="11" t="s">
        <v>8223</v>
      </c>
      <c r="H3600" s="11" t="s">
        <v>8245</v>
      </c>
      <c r="I3600" s="11">
        <v>1409720340</v>
      </c>
      <c r="J3600" s="11">
        <v>1408129822</v>
      </c>
      <c r="K3600" s="11" t="b">
        <v>0</v>
      </c>
      <c r="L3600" s="11">
        <v>27</v>
      </c>
      <c r="M3600" s="11" t="b">
        <v>1</v>
      </c>
      <c r="N3600" s="11" t="s">
        <v>8269</v>
      </c>
      <c r="O3600" s="14">
        <f t="shared" si="225"/>
        <v>110</v>
      </c>
      <c r="P3600" s="11">
        <f t="shared" si="224"/>
        <v>40.78</v>
      </c>
      <c r="Q3600" s="16" t="s">
        <v>8315</v>
      </c>
      <c r="R3600" s="11" t="s">
        <v>8316</v>
      </c>
      <c r="S3600" s="21">
        <f t="shared" si="226"/>
        <v>41866.79886574074</v>
      </c>
      <c r="T3600" s="21">
        <f t="shared" si="227"/>
        <v>41885.207638888889</v>
      </c>
    </row>
    <row r="3601" spans="1:20" ht="49" hidden="1" x14ac:dyDescent="0.25">
      <c r="A3601">
        <v>3599</v>
      </c>
      <c r="B3601" s="9" t="s">
        <v>3598</v>
      </c>
      <c r="C3601" s="3" t="s">
        <v>7709</v>
      </c>
      <c r="D3601" s="12">
        <v>500</v>
      </c>
      <c r="E3601" s="13">
        <v>1010</v>
      </c>
      <c r="F3601" s="11" t="s">
        <v>8218</v>
      </c>
      <c r="G3601" s="11" t="s">
        <v>8223</v>
      </c>
      <c r="H3601" s="11" t="s">
        <v>8245</v>
      </c>
      <c r="I3601" s="11">
        <v>1440892800</v>
      </c>
      <c r="J3601" s="11">
        <v>1438715077</v>
      </c>
      <c r="K3601" s="11" t="b">
        <v>0</v>
      </c>
      <c r="L3601" s="11">
        <v>17</v>
      </c>
      <c r="M3601" s="11" t="b">
        <v>1</v>
      </c>
      <c r="N3601" s="11" t="s">
        <v>8269</v>
      </c>
      <c r="O3601" s="14">
        <f t="shared" si="225"/>
        <v>202</v>
      </c>
      <c r="P3601" s="11">
        <f t="shared" si="224"/>
        <v>59.41</v>
      </c>
      <c r="Q3601" s="16" t="s">
        <v>8315</v>
      </c>
      <c r="R3601" s="11" t="s">
        <v>8316</v>
      </c>
      <c r="S3601" s="21">
        <f t="shared" si="226"/>
        <v>42220.79487268519</v>
      </c>
      <c r="T3601" s="21">
        <f t="shared" si="227"/>
        <v>42246</v>
      </c>
    </row>
    <row r="3602" spans="1:20" ht="33" hidden="1" x14ac:dyDescent="0.25">
      <c r="A3602">
        <v>3600</v>
      </c>
      <c r="B3602" s="9" t="s">
        <v>3599</v>
      </c>
      <c r="C3602" s="3" t="s">
        <v>7710</v>
      </c>
      <c r="D3602" s="12">
        <v>10</v>
      </c>
      <c r="E3602" s="13">
        <v>13</v>
      </c>
      <c r="F3602" s="11" t="s">
        <v>8218</v>
      </c>
      <c r="G3602" s="11" t="s">
        <v>8223</v>
      </c>
      <c r="H3602" s="11" t="s">
        <v>8245</v>
      </c>
      <c r="I3602" s="11">
        <v>1476390164</v>
      </c>
      <c r="J3602" s="11">
        <v>1473970964</v>
      </c>
      <c r="K3602" s="11" t="b">
        <v>0</v>
      </c>
      <c r="L3602" s="11">
        <v>4</v>
      </c>
      <c r="M3602" s="11" t="b">
        <v>1</v>
      </c>
      <c r="N3602" s="11" t="s">
        <v>8269</v>
      </c>
      <c r="O3602" s="14">
        <f t="shared" si="225"/>
        <v>130</v>
      </c>
      <c r="P3602" s="11">
        <f t="shared" si="224"/>
        <v>3.25</v>
      </c>
      <c r="Q3602" s="16" t="s">
        <v>8315</v>
      </c>
      <c r="R3602" s="11" t="s">
        <v>8316</v>
      </c>
      <c r="S3602" s="21">
        <f t="shared" si="226"/>
        <v>42628.849120370374</v>
      </c>
      <c r="T3602" s="21">
        <f t="shared" si="227"/>
        <v>42656.849120370374</v>
      </c>
    </row>
    <row r="3603" spans="1:20" ht="49" hidden="1" x14ac:dyDescent="0.25">
      <c r="A3603">
        <v>3601</v>
      </c>
      <c r="B3603" s="9" t="s">
        <v>3600</v>
      </c>
      <c r="C3603" s="3" t="s">
        <v>7711</v>
      </c>
      <c r="D3603" s="12">
        <v>2000</v>
      </c>
      <c r="E3603" s="13">
        <v>2087</v>
      </c>
      <c r="F3603" s="11" t="s">
        <v>8218</v>
      </c>
      <c r="G3603" s="11" t="s">
        <v>8224</v>
      </c>
      <c r="H3603" s="11" t="s">
        <v>8246</v>
      </c>
      <c r="I3603" s="11">
        <v>1421452682</v>
      </c>
      <c r="J3603" s="11">
        <v>1418860682</v>
      </c>
      <c r="K3603" s="11" t="b">
        <v>0</v>
      </c>
      <c r="L3603" s="11">
        <v>53</v>
      </c>
      <c r="M3603" s="11" t="b">
        <v>1</v>
      </c>
      <c r="N3603" s="11" t="s">
        <v>8269</v>
      </c>
      <c r="O3603" s="14">
        <f t="shared" si="225"/>
        <v>104</v>
      </c>
      <c r="P3603" s="11">
        <f t="shared" si="224"/>
        <v>39.380000000000003</v>
      </c>
      <c r="Q3603" s="16" t="s">
        <v>8315</v>
      </c>
      <c r="R3603" s="11" t="s">
        <v>8316</v>
      </c>
      <c r="S3603" s="21">
        <f t="shared" si="226"/>
        <v>41990.99863425926</v>
      </c>
      <c r="T3603" s="21">
        <f t="shared" si="227"/>
        <v>42020.99863425926</v>
      </c>
    </row>
    <row r="3604" spans="1:20" ht="49" hidden="1" x14ac:dyDescent="0.25">
      <c r="A3604">
        <v>3602</v>
      </c>
      <c r="B3604" s="9" t="s">
        <v>3601</v>
      </c>
      <c r="C3604" s="3" t="s">
        <v>7712</v>
      </c>
      <c r="D3604" s="12">
        <v>4000</v>
      </c>
      <c r="E3604" s="13">
        <v>4002</v>
      </c>
      <c r="F3604" s="11" t="s">
        <v>8218</v>
      </c>
      <c r="G3604" s="11" t="s">
        <v>8223</v>
      </c>
      <c r="H3604" s="11" t="s">
        <v>8245</v>
      </c>
      <c r="I3604" s="11">
        <v>1463520479</v>
      </c>
      <c r="J3604" s="11">
        <v>1458336479</v>
      </c>
      <c r="K3604" s="11" t="b">
        <v>0</v>
      </c>
      <c r="L3604" s="11">
        <v>49</v>
      </c>
      <c r="M3604" s="11" t="b">
        <v>1</v>
      </c>
      <c r="N3604" s="11" t="s">
        <v>8269</v>
      </c>
      <c r="O3604" s="14">
        <f t="shared" si="225"/>
        <v>100</v>
      </c>
      <c r="P3604" s="11">
        <f t="shared" si="224"/>
        <v>81.67</v>
      </c>
      <c r="Q3604" s="16" t="s">
        <v>8315</v>
      </c>
      <c r="R3604" s="11" t="s">
        <v>8316</v>
      </c>
      <c r="S3604" s="21">
        <f t="shared" si="226"/>
        <v>42447.894432870366</v>
      </c>
      <c r="T3604" s="21">
        <f t="shared" si="227"/>
        <v>42507.894432870366</v>
      </c>
    </row>
    <row r="3605" spans="1:20" ht="49" hidden="1" x14ac:dyDescent="0.25">
      <c r="A3605">
        <v>3603</v>
      </c>
      <c r="B3605" s="9" t="s">
        <v>3602</v>
      </c>
      <c r="C3605" s="3" t="s">
        <v>7713</v>
      </c>
      <c r="D3605" s="12">
        <v>1500</v>
      </c>
      <c r="E3605" s="13">
        <v>2560</v>
      </c>
      <c r="F3605" s="11" t="s">
        <v>8218</v>
      </c>
      <c r="G3605" s="11" t="s">
        <v>8223</v>
      </c>
      <c r="H3605" s="11" t="s">
        <v>8245</v>
      </c>
      <c r="I3605" s="11">
        <v>1446759880</v>
      </c>
      <c r="J3605" s="11">
        <v>1444164280</v>
      </c>
      <c r="K3605" s="11" t="b">
        <v>0</v>
      </c>
      <c r="L3605" s="11">
        <v>57</v>
      </c>
      <c r="M3605" s="11" t="b">
        <v>1</v>
      </c>
      <c r="N3605" s="11" t="s">
        <v>8269</v>
      </c>
      <c r="O3605" s="14">
        <f t="shared" si="225"/>
        <v>171</v>
      </c>
      <c r="P3605" s="11">
        <f t="shared" si="224"/>
        <v>44.91</v>
      </c>
      <c r="Q3605" s="16" t="s">
        <v>8315</v>
      </c>
      <c r="R3605" s="11" t="s">
        <v>8316</v>
      </c>
      <c r="S3605" s="21">
        <f t="shared" si="226"/>
        <v>42283.864351851851</v>
      </c>
      <c r="T3605" s="21">
        <f t="shared" si="227"/>
        <v>42313.906018518523</v>
      </c>
    </row>
    <row r="3606" spans="1:20" ht="49" hidden="1" x14ac:dyDescent="0.25">
      <c r="A3606">
        <v>3604</v>
      </c>
      <c r="B3606" s="9" t="s">
        <v>3603</v>
      </c>
      <c r="C3606" s="3" t="s">
        <v>7714</v>
      </c>
      <c r="D3606" s="12">
        <v>3000</v>
      </c>
      <c r="E3606" s="13">
        <v>3385</v>
      </c>
      <c r="F3606" s="11" t="s">
        <v>8218</v>
      </c>
      <c r="G3606" s="11" t="s">
        <v>8223</v>
      </c>
      <c r="H3606" s="11" t="s">
        <v>8245</v>
      </c>
      <c r="I3606" s="11">
        <v>1461913140</v>
      </c>
      <c r="J3606" s="11">
        <v>1461370956</v>
      </c>
      <c r="K3606" s="11" t="b">
        <v>0</v>
      </c>
      <c r="L3606" s="11">
        <v>69</v>
      </c>
      <c r="M3606" s="11" t="b">
        <v>1</v>
      </c>
      <c r="N3606" s="11" t="s">
        <v>8269</v>
      </c>
      <c r="O3606" s="14">
        <f t="shared" si="225"/>
        <v>113</v>
      </c>
      <c r="P3606" s="11">
        <f t="shared" si="224"/>
        <v>49.06</v>
      </c>
      <c r="Q3606" s="16" t="s">
        <v>8315</v>
      </c>
      <c r="R3606" s="11" t="s">
        <v>8316</v>
      </c>
      <c r="S3606" s="21">
        <f t="shared" si="226"/>
        <v>42483.015694444446</v>
      </c>
      <c r="T3606" s="21">
        <f t="shared" si="227"/>
        <v>42489.290972222225</v>
      </c>
    </row>
    <row r="3607" spans="1:20" ht="49" hidden="1" x14ac:dyDescent="0.25">
      <c r="A3607">
        <v>3605</v>
      </c>
      <c r="B3607" s="9" t="s">
        <v>3604</v>
      </c>
      <c r="C3607" s="3" t="s">
        <v>7715</v>
      </c>
      <c r="D3607" s="12">
        <v>250</v>
      </c>
      <c r="E3607" s="13">
        <v>460</v>
      </c>
      <c r="F3607" s="11" t="s">
        <v>8218</v>
      </c>
      <c r="G3607" s="11" t="s">
        <v>8224</v>
      </c>
      <c r="H3607" s="11" t="s">
        <v>8246</v>
      </c>
      <c r="I3607" s="11">
        <v>1455390126</v>
      </c>
      <c r="J3607" s="11">
        <v>1452798126</v>
      </c>
      <c r="K3607" s="11" t="b">
        <v>0</v>
      </c>
      <c r="L3607" s="11">
        <v>15</v>
      </c>
      <c r="M3607" s="11" t="b">
        <v>1</v>
      </c>
      <c r="N3607" s="11" t="s">
        <v>8269</v>
      </c>
      <c r="O3607" s="14">
        <f t="shared" si="225"/>
        <v>184</v>
      </c>
      <c r="P3607" s="11">
        <f t="shared" si="224"/>
        <v>30.67</v>
      </c>
      <c r="Q3607" s="16" t="s">
        <v>8315</v>
      </c>
      <c r="R3607" s="11" t="s">
        <v>8316</v>
      </c>
      <c r="S3607" s="21">
        <f t="shared" si="226"/>
        <v>42383.793124999997</v>
      </c>
      <c r="T3607" s="21">
        <f t="shared" si="227"/>
        <v>42413.793124999997</v>
      </c>
    </row>
    <row r="3608" spans="1:20" ht="49" hidden="1" x14ac:dyDescent="0.25">
      <c r="A3608">
        <v>3606</v>
      </c>
      <c r="B3608" s="9" t="s">
        <v>3605</v>
      </c>
      <c r="C3608" s="3" t="s">
        <v>7716</v>
      </c>
      <c r="D3608" s="12">
        <v>3000</v>
      </c>
      <c r="E3608" s="13">
        <v>3908</v>
      </c>
      <c r="F3608" s="11" t="s">
        <v>8218</v>
      </c>
      <c r="G3608" s="11" t="s">
        <v>8224</v>
      </c>
      <c r="H3608" s="11" t="s">
        <v>8246</v>
      </c>
      <c r="I3608" s="11">
        <v>1471185057</v>
      </c>
      <c r="J3608" s="11">
        <v>1468593057</v>
      </c>
      <c r="K3608" s="11" t="b">
        <v>0</v>
      </c>
      <c r="L3608" s="11">
        <v>64</v>
      </c>
      <c r="M3608" s="11" t="b">
        <v>1</v>
      </c>
      <c r="N3608" s="11" t="s">
        <v>8269</v>
      </c>
      <c r="O3608" s="14">
        <f t="shared" si="225"/>
        <v>130</v>
      </c>
      <c r="P3608" s="11">
        <f t="shared" si="224"/>
        <v>61.06</v>
      </c>
      <c r="Q3608" s="16" t="s">
        <v>8315</v>
      </c>
      <c r="R3608" s="11" t="s">
        <v>8316</v>
      </c>
      <c r="S3608" s="21">
        <f t="shared" si="226"/>
        <v>42566.604826388888</v>
      </c>
      <c r="T3608" s="21">
        <f t="shared" si="227"/>
        <v>42596.604826388888</v>
      </c>
    </row>
    <row r="3609" spans="1:20" ht="33" hidden="1" x14ac:dyDescent="0.25">
      <c r="A3609">
        <v>3607</v>
      </c>
      <c r="B3609" s="9" t="s">
        <v>3606</v>
      </c>
      <c r="C3609" s="3" t="s">
        <v>7717</v>
      </c>
      <c r="D3609" s="12">
        <v>550</v>
      </c>
      <c r="E3609" s="13">
        <v>580</v>
      </c>
      <c r="F3609" s="11" t="s">
        <v>8218</v>
      </c>
      <c r="G3609" s="11" t="s">
        <v>8224</v>
      </c>
      <c r="H3609" s="11" t="s">
        <v>8246</v>
      </c>
      <c r="I3609" s="11">
        <v>1450137600</v>
      </c>
      <c r="J3609" s="11">
        <v>1448924882</v>
      </c>
      <c r="K3609" s="11" t="b">
        <v>0</v>
      </c>
      <c r="L3609" s="11">
        <v>20</v>
      </c>
      <c r="M3609" s="11" t="b">
        <v>1</v>
      </c>
      <c r="N3609" s="11" t="s">
        <v>8269</v>
      </c>
      <c r="O3609" s="14">
        <f t="shared" si="225"/>
        <v>105</v>
      </c>
      <c r="P3609" s="11">
        <f t="shared" si="224"/>
        <v>29</v>
      </c>
      <c r="Q3609" s="16" t="s">
        <v>8315</v>
      </c>
      <c r="R3609" s="11" t="s">
        <v>8316</v>
      </c>
      <c r="S3609" s="21">
        <f t="shared" si="226"/>
        <v>42338.963912037041</v>
      </c>
      <c r="T3609" s="21">
        <f t="shared" si="227"/>
        <v>42353</v>
      </c>
    </row>
    <row r="3610" spans="1:20" ht="49" hidden="1" x14ac:dyDescent="0.25">
      <c r="A3610">
        <v>3608</v>
      </c>
      <c r="B3610" s="9" t="s">
        <v>3607</v>
      </c>
      <c r="C3610" s="3" t="s">
        <v>7718</v>
      </c>
      <c r="D3610" s="12">
        <v>800</v>
      </c>
      <c r="E3610" s="13">
        <v>800</v>
      </c>
      <c r="F3610" s="11" t="s">
        <v>8218</v>
      </c>
      <c r="G3610" s="11" t="s">
        <v>8224</v>
      </c>
      <c r="H3610" s="11" t="s">
        <v>8246</v>
      </c>
      <c r="I3610" s="11">
        <v>1466172000</v>
      </c>
      <c r="J3610" s="11">
        <v>1463418090</v>
      </c>
      <c r="K3610" s="11" t="b">
        <v>0</v>
      </c>
      <c r="L3610" s="11">
        <v>27</v>
      </c>
      <c r="M3610" s="11" t="b">
        <v>1</v>
      </c>
      <c r="N3610" s="11" t="s">
        <v>8269</v>
      </c>
      <c r="O3610" s="14">
        <f t="shared" si="225"/>
        <v>100</v>
      </c>
      <c r="P3610" s="11">
        <f t="shared" si="224"/>
        <v>29.63</v>
      </c>
      <c r="Q3610" s="16" t="s">
        <v>8315</v>
      </c>
      <c r="R3610" s="11" t="s">
        <v>8316</v>
      </c>
      <c r="S3610" s="21">
        <f t="shared" si="226"/>
        <v>42506.709375000006</v>
      </c>
      <c r="T3610" s="21">
        <f t="shared" si="227"/>
        <v>42538.583333333328</v>
      </c>
    </row>
    <row r="3611" spans="1:20" ht="49" hidden="1" x14ac:dyDescent="0.25">
      <c r="A3611">
        <v>3609</v>
      </c>
      <c r="B3611" s="9" t="s">
        <v>3608</v>
      </c>
      <c r="C3611" s="3" t="s">
        <v>7719</v>
      </c>
      <c r="D3611" s="12">
        <v>1960</v>
      </c>
      <c r="E3611" s="13">
        <v>3005</v>
      </c>
      <c r="F3611" s="11" t="s">
        <v>8218</v>
      </c>
      <c r="G3611" s="11" t="s">
        <v>8224</v>
      </c>
      <c r="H3611" s="11" t="s">
        <v>8246</v>
      </c>
      <c r="I3611" s="11">
        <v>1459378085</v>
      </c>
      <c r="J3611" s="11">
        <v>1456789685</v>
      </c>
      <c r="K3611" s="11" t="b">
        <v>0</v>
      </c>
      <c r="L3611" s="11">
        <v>21</v>
      </c>
      <c r="M3611" s="11" t="b">
        <v>1</v>
      </c>
      <c r="N3611" s="11" t="s">
        <v>8269</v>
      </c>
      <c r="O3611" s="14">
        <f t="shared" si="225"/>
        <v>153</v>
      </c>
      <c r="P3611" s="11">
        <f t="shared" si="224"/>
        <v>143.1</v>
      </c>
      <c r="Q3611" s="16" t="s">
        <v>8315</v>
      </c>
      <c r="R3611" s="11" t="s">
        <v>8316</v>
      </c>
      <c r="S3611" s="21">
        <f t="shared" si="226"/>
        <v>42429.991724537031</v>
      </c>
      <c r="T3611" s="21">
        <f t="shared" si="227"/>
        <v>42459.950057870374</v>
      </c>
    </row>
    <row r="3612" spans="1:20" ht="49" hidden="1" x14ac:dyDescent="0.25">
      <c r="A3612">
        <v>3610</v>
      </c>
      <c r="B3612" s="9" t="s">
        <v>3609</v>
      </c>
      <c r="C3612" s="3" t="s">
        <v>7720</v>
      </c>
      <c r="D3612" s="12">
        <v>1000</v>
      </c>
      <c r="E3612" s="13">
        <v>1623</v>
      </c>
      <c r="F3612" s="11" t="s">
        <v>8218</v>
      </c>
      <c r="G3612" s="11" t="s">
        <v>8224</v>
      </c>
      <c r="H3612" s="11" t="s">
        <v>8246</v>
      </c>
      <c r="I3612" s="11">
        <v>1439806936</v>
      </c>
      <c r="J3612" s="11">
        <v>1437214936</v>
      </c>
      <c r="K3612" s="11" t="b">
        <v>0</v>
      </c>
      <c r="L3612" s="11">
        <v>31</v>
      </c>
      <c r="M3612" s="11" t="b">
        <v>1</v>
      </c>
      <c r="N3612" s="11" t="s">
        <v>8269</v>
      </c>
      <c r="O3612" s="14">
        <f t="shared" si="225"/>
        <v>162</v>
      </c>
      <c r="P3612" s="11">
        <f t="shared" si="224"/>
        <v>52.35</v>
      </c>
      <c r="Q3612" s="16" t="s">
        <v>8315</v>
      </c>
      <c r="R3612" s="11" t="s">
        <v>8316</v>
      </c>
      <c r="S3612" s="21">
        <f t="shared" si="226"/>
        <v>42203.432129629626</v>
      </c>
      <c r="T3612" s="21">
        <f t="shared" si="227"/>
        <v>42233.432129629626</v>
      </c>
    </row>
    <row r="3613" spans="1:20" ht="49" hidden="1" x14ac:dyDescent="0.25">
      <c r="A3613">
        <v>3611</v>
      </c>
      <c r="B3613" s="9" t="s">
        <v>3610</v>
      </c>
      <c r="C3613" s="3" t="s">
        <v>7721</v>
      </c>
      <c r="D3613" s="12">
        <v>2500</v>
      </c>
      <c r="E3613" s="13">
        <v>3400</v>
      </c>
      <c r="F3613" s="11" t="s">
        <v>8218</v>
      </c>
      <c r="G3613" s="11" t="s">
        <v>8224</v>
      </c>
      <c r="H3613" s="11" t="s">
        <v>8246</v>
      </c>
      <c r="I3613" s="11">
        <v>1428483201</v>
      </c>
      <c r="J3613" s="11">
        <v>1425891201</v>
      </c>
      <c r="K3613" s="11" t="b">
        <v>0</v>
      </c>
      <c r="L3613" s="11">
        <v>51</v>
      </c>
      <c r="M3613" s="11" t="b">
        <v>1</v>
      </c>
      <c r="N3613" s="11" t="s">
        <v>8269</v>
      </c>
      <c r="O3613" s="14">
        <f t="shared" si="225"/>
        <v>136</v>
      </c>
      <c r="P3613" s="11">
        <f t="shared" ref="P3613:P3676" si="228">IFERROR(ROUND(E3613/L3613,2),0)</f>
        <v>66.67</v>
      </c>
      <c r="Q3613" s="16" t="s">
        <v>8315</v>
      </c>
      <c r="R3613" s="11" t="s">
        <v>8316</v>
      </c>
      <c r="S3613" s="21">
        <f t="shared" si="226"/>
        <v>42072.370381944449</v>
      </c>
      <c r="T3613" s="21">
        <f t="shared" si="227"/>
        <v>42102.370381944449</v>
      </c>
    </row>
    <row r="3614" spans="1:20" ht="49" hidden="1" x14ac:dyDescent="0.25">
      <c r="A3614">
        <v>3612</v>
      </c>
      <c r="B3614" s="9" t="s">
        <v>3611</v>
      </c>
      <c r="C3614" s="3" t="s">
        <v>7722</v>
      </c>
      <c r="D3614" s="12">
        <v>5000</v>
      </c>
      <c r="E3614" s="13">
        <v>7220</v>
      </c>
      <c r="F3614" s="11" t="s">
        <v>8218</v>
      </c>
      <c r="G3614" s="11" t="s">
        <v>8228</v>
      </c>
      <c r="H3614" s="11" t="s">
        <v>8250</v>
      </c>
      <c r="I3614" s="11">
        <v>1402334811</v>
      </c>
      <c r="J3614" s="11">
        <v>1401470811</v>
      </c>
      <c r="K3614" s="11" t="b">
        <v>0</v>
      </c>
      <c r="L3614" s="11">
        <v>57</v>
      </c>
      <c r="M3614" s="11" t="b">
        <v>1</v>
      </c>
      <c r="N3614" s="11" t="s">
        <v>8269</v>
      </c>
      <c r="O3614" s="14">
        <f t="shared" si="225"/>
        <v>144</v>
      </c>
      <c r="P3614" s="11">
        <f t="shared" si="228"/>
        <v>126.67</v>
      </c>
      <c r="Q3614" s="16" t="s">
        <v>8315</v>
      </c>
      <c r="R3614" s="11" t="s">
        <v>8316</v>
      </c>
      <c r="S3614" s="21">
        <f t="shared" si="226"/>
        <v>41789.726979166669</v>
      </c>
      <c r="T3614" s="21">
        <f t="shared" si="227"/>
        <v>41799.726979166669</v>
      </c>
    </row>
    <row r="3615" spans="1:20" ht="33" hidden="1" x14ac:dyDescent="0.25">
      <c r="A3615">
        <v>3613</v>
      </c>
      <c r="B3615" s="9" t="s">
        <v>3612</v>
      </c>
      <c r="C3615" s="3" t="s">
        <v>7723</v>
      </c>
      <c r="D3615" s="12">
        <v>1250</v>
      </c>
      <c r="E3615" s="13">
        <v>1250</v>
      </c>
      <c r="F3615" s="11" t="s">
        <v>8218</v>
      </c>
      <c r="G3615" s="11" t="s">
        <v>8223</v>
      </c>
      <c r="H3615" s="11" t="s">
        <v>8245</v>
      </c>
      <c r="I3615" s="11">
        <v>1403964574</v>
      </c>
      <c r="J3615" s="11">
        <v>1401372574</v>
      </c>
      <c r="K3615" s="11" t="b">
        <v>0</v>
      </c>
      <c r="L3615" s="11">
        <v>20</v>
      </c>
      <c r="M3615" s="11" t="b">
        <v>1</v>
      </c>
      <c r="N3615" s="11" t="s">
        <v>8269</v>
      </c>
      <c r="O3615" s="14">
        <f t="shared" si="225"/>
        <v>100</v>
      </c>
      <c r="P3615" s="11">
        <f t="shared" si="228"/>
        <v>62.5</v>
      </c>
      <c r="Q3615" s="16" t="s">
        <v>8315</v>
      </c>
      <c r="R3615" s="11" t="s">
        <v>8316</v>
      </c>
      <c r="S3615" s="21">
        <f t="shared" si="226"/>
        <v>41788.58997685185</v>
      </c>
      <c r="T3615" s="21">
        <f t="shared" si="227"/>
        <v>41818.58997685185</v>
      </c>
    </row>
    <row r="3616" spans="1:20" ht="49" hidden="1" x14ac:dyDescent="0.25">
      <c r="A3616">
        <v>3614</v>
      </c>
      <c r="B3616" s="9" t="s">
        <v>3439</v>
      </c>
      <c r="C3616" s="3" t="s">
        <v>7724</v>
      </c>
      <c r="D3616" s="12">
        <v>2500</v>
      </c>
      <c r="E3616" s="13">
        <v>2520</v>
      </c>
      <c r="F3616" s="11" t="s">
        <v>8218</v>
      </c>
      <c r="G3616" s="11" t="s">
        <v>8223</v>
      </c>
      <c r="H3616" s="11" t="s">
        <v>8245</v>
      </c>
      <c r="I3616" s="11">
        <v>1434675616</v>
      </c>
      <c r="J3616" s="11">
        <v>1432083616</v>
      </c>
      <c r="K3616" s="11" t="b">
        <v>0</v>
      </c>
      <c r="L3616" s="11">
        <v>71</v>
      </c>
      <c r="M3616" s="11" t="b">
        <v>1</v>
      </c>
      <c r="N3616" s="11" t="s">
        <v>8269</v>
      </c>
      <c r="O3616" s="14">
        <f t="shared" si="225"/>
        <v>101</v>
      </c>
      <c r="P3616" s="11">
        <f t="shared" si="228"/>
        <v>35.49</v>
      </c>
      <c r="Q3616" s="16" t="s">
        <v>8315</v>
      </c>
      <c r="R3616" s="11" t="s">
        <v>8316</v>
      </c>
      <c r="S3616" s="21">
        <f t="shared" si="226"/>
        <v>42144.041851851856</v>
      </c>
      <c r="T3616" s="21">
        <f t="shared" si="227"/>
        <v>42174.041851851856</v>
      </c>
    </row>
    <row r="3617" spans="1:20" ht="49" hidden="1" x14ac:dyDescent="0.25">
      <c r="A3617">
        <v>3615</v>
      </c>
      <c r="B3617" s="9" t="s">
        <v>3613</v>
      </c>
      <c r="C3617" s="3" t="s">
        <v>7725</v>
      </c>
      <c r="D3617" s="12">
        <v>2500</v>
      </c>
      <c r="E3617" s="13">
        <v>2670</v>
      </c>
      <c r="F3617" s="11" t="s">
        <v>8218</v>
      </c>
      <c r="G3617" s="11" t="s">
        <v>8224</v>
      </c>
      <c r="H3617" s="11" t="s">
        <v>8246</v>
      </c>
      <c r="I3617" s="11">
        <v>1449756896</v>
      </c>
      <c r="J3617" s="11">
        <v>1447164896</v>
      </c>
      <c r="K3617" s="11" t="b">
        <v>0</v>
      </c>
      <c r="L3617" s="11">
        <v>72</v>
      </c>
      <c r="M3617" s="11" t="b">
        <v>1</v>
      </c>
      <c r="N3617" s="11" t="s">
        <v>8269</v>
      </c>
      <c r="O3617" s="14">
        <f t="shared" si="225"/>
        <v>107</v>
      </c>
      <c r="P3617" s="11">
        <f t="shared" si="228"/>
        <v>37.08</v>
      </c>
      <c r="Q3617" s="16" t="s">
        <v>8315</v>
      </c>
      <c r="R3617" s="11" t="s">
        <v>8316</v>
      </c>
      <c r="S3617" s="21">
        <f t="shared" si="226"/>
        <v>42318.593703703707</v>
      </c>
      <c r="T3617" s="21">
        <f t="shared" si="227"/>
        <v>42348.593703703707</v>
      </c>
    </row>
    <row r="3618" spans="1:20" ht="49" hidden="1" x14ac:dyDescent="0.25">
      <c r="A3618">
        <v>3616</v>
      </c>
      <c r="B3618" s="9" t="s">
        <v>3614</v>
      </c>
      <c r="C3618" s="3" t="s">
        <v>7726</v>
      </c>
      <c r="D3618" s="12">
        <v>2500</v>
      </c>
      <c r="E3618" s="13">
        <v>3120</v>
      </c>
      <c r="F3618" s="11" t="s">
        <v>8218</v>
      </c>
      <c r="G3618" s="11" t="s">
        <v>8224</v>
      </c>
      <c r="H3618" s="11" t="s">
        <v>8246</v>
      </c>
      <c r="I3618" s="11">
        <v>1426801664</v>
      </c>
      <c r="J3618" s="11">
        <v>1424213264</v>
      </c>
      <c r="K3618" s="11" t="b">
        <v>0</v>
      </c>
      <c r="L3618" s="11">
        <v>45</v>
      </c>
      <c r="M3618" s="11" t="b">
        <v>1</v>
      </c>
      <c r="N3618" s="11" t="s">
        <v>8269</v>
      </c>
      <c r="O3618" s="14">
        <f t="shared" si="225"/>
        <v>125</v>
      </c>
      <c r="P3618" s="11">
        <f t="shared" si="228"/>
        <v>69.33</v>
      </c>
      <c r="Q3618" s="16" t="s">
        <v>8315</v>
      </c>
      <c r="R3618" s="11" t="s">
        <v>8316</v>
      </c>
      <c r="S3618" s="21">
        <f t="shared" si="226"/>
        <v>42052.949814814812</v>
      </c>
      <c r="T3618" s="21">
        <f t="shared" si="227"/>
        <v>42082.908148148148</v>
      </c>
    </row>
    <row r="3619" spans="1:20" ht="49" hidden="1" x14ac:dyDescent="0.25">
      <c r="A3619">
        <v>3617</v>
      </c>
      <c r="B3619" s="9" t="s">
        <v>3615</v>
      </c>
      <c r="C3619" s="3" t="s">
        <v>7727</v>
      </c>
      <c r="D3619" s="12">
        <v>740</v>
      </c>
      <c r="E3619" s="13">
        <v>880</v>
      </c>
      <c r="F3619" s="11" t="s">
        <v>8218</v>
      </c>
      <c r="G3619" s="11" t="s">
        <v>8224</v>
      </c>
      <c r="H3619" s="11" t="s">
        <v>8246</v>
      </c>
      <c r="I3619" s="11">
        <v>1488240000</v>
      </c>
      <c r="J3619" s="11">
        <v>1486996729</v>
      </c>
      <c r="K3619" s="11" t="b">
        <v>0</v>
      </c>
      <c r="L3619" s="11">
        <v>51</v>
      </c>
      <c r="M3619" s="11" t="b">
        <v>1</v>
      </c>
      <c r="N3619" s="11" t="s">
        <v>8269</v>
      </c>
      <c r="O3619" s="14">
        <f t="shared" si="225"/>
        <v>119</v>
      </c>
      <c r="P3619" s="11">
        <f t="shared" si="228"/>
        <v>17.25</v>
      </c>
      <c r="Q3619" s="16" t="s">
        <v>8315</v>
      </c>
      <c r="R3619" s="11" t="s">
        <v>8316</v>
      </c>
      <c r="S3619" s="21">
        <f t="shared" si="226"/>
        <v>42779.610289351855</v>
      </c>
      <c r="T3619" s="21">
        <f t="shared" si="227"/>
        <v>42794</v>
      </c>
    </row>
    <row r="3620" spans="1:20" ht="49" hidden="1" x14ac:dyDescent="0.25">
      <c r="A3620">
        <v>3618</v>
      </c>
      <c r="B3620" s="9" t="s">
        <v>3616</v>
      </c>
      <c r="C3620" s="3" t="s">
        <v>7728</v>
      </c>
      <c r="D3620" s="12">
        <v>2000</v>
      </c>
      <c r="E3620" s="13">
        <v>2020</v>
      </c>
      <c r="F3620" s="11" t="s">
        <v>8218</v>
      </c>
      <c r="G3620" s="11" t="s">
        <v>8224</v>
      </c>
      <c r="H3620" s="11" t="s">
        <v>8246</v>
      </c>
      <c r="I3620" s="11">
        <v>1433343850</v>
      </c>
      <c r="J3620" s="11">
        <v>1430751850</v>
      </c>
      <c r="K3620" s="11" t="b">
        <v>0</v>
      </c>
      <c r="L3620" s="11">
        <v>56</v>
      </c>
      <c r="M3620" s="11" t="b">
        <v>1</v>
      </c>
      <c r="N3620" s="11" t="s">
        <v>8269</v>
      </c>
      <c r="O3620" s="14">
        <f t="shared" si="225"/>
        <v>101</v>
      </c>
      <c r="P3620" s="11">
        <f t="shared" si="228"/>
        <v>36.07</v>
      </c>
      <c r="Q3620" s="16" t="s">
        <v>8315</v>
      </c>
      <c r="R3620" s="11" t="s">
        <v>8316</v>
      </c>
      <c r="S3620" s="21">
        <f t="shared" si="226"/>
        <v>42128.627893518518</v>
      </c>
      <c r="T3620" s="21">
        <f t="shared" si="227"/>
        <v>42158.627893518518</v>
      </c>
    </row>
    <row r="3621" spans="1:20" ht="49" hidden="1" x14ac:dyDescent="0.25">
      <c r="A3621">
        <v>3619</v>
      </c>
      <c r="B3621" s="9" t="s">
        <v>3617</v>
      </c>
      <c r="C3621" s="3" t="s">
        <v>7729</v>
      </c>
      <c r="D3621" s="12">
        <v>1000</v>
      </c>
      <c r="E3621" s="13">
        <v>1130</v>
      </c>
      <c r="F3621" s="11" t="s">
        <v>8218</v>
      </c>
      <c r="G3621" s="11" t="s">
        <v>8223</v>
      </c>
      <c r="H3621" s="11" t="s">
        <v>8245</v>
      </c>
      <c r="I3621" s="11">
        <v>1479592800</v>
      </c>
      <c r="J3621" s="11">
        <v>1476760226</v>
      </c>
      <c r="K3621" s="11" t="b">
        <v>0</v>
      </c>
      <c r="L3621" s="11">
        <v>17</v>
      </c>
      <c r="M3621" s="11" t="b">
        <v>1</v>
      </c>
      <c r="N3621" s="11" t="s">
        <v>8269</v>
      </c>
      <c r="O3621" s="14">
        <f t="shared" si="225"/>
        <v>113</v>
      </c>
      <c r="P3621" s="11">
        <f t="shared" si="228"/>
        <v>66.47</v>
      </c>
      <c r="Q3621" s="16" t="s">
        <v>8315</v>
      </c>
      <c r="R3621" s="11" t="s">
        <v>8316</v>
      </c>
      <c r="S3621" s="21">
        <f t="shared" si="226"/>
        <v>42661.132245370376</v>
      </c>
      <c r="T3621" s="21">
        <f t="shared" si="227"/>
        <v>42693.916666666672</v>
      </c>
    </row>
    <row r="3622" spans="1:20" ht="49" hidden="1" x14ac:dyDescent="0.25">
      <c r="A3622">
        <v>3620</v>
      </c>
      <c r="B3622" s="9" t="s">
        <v>3618</v>
      </c>
      <c r="C3622" s="3" t="s">
        <v>7730</v>
      </c>
      <c r="D3622" s="12">
        <v>10500</v>
      </c>
      <c r="E3622" s="13">
        <v>11045</v>
      </c>
      <c r="F3622" s="11" t="s">
        <v>8218</v>
      </c>
      <c r="G3622" s="11" t="s">
        <v>8223</v>
      </c>
      <c r="H3622" s="11" t="s">
        <v>8245</v>
      </c>
      <c r="I3622" s="11">
        <v>1425528000</v>
      </c>
      <c r="J3622" s="11">
        <v>1422916261</v>
      </c>
      <c r="K3622" s="11" t="b">
        <v>0</v>
      </c>
      <c r="L3622" s="11">
        <v>197</v>
      </c>
      <c r="M3622" s="11" t="b">
        <v>1</v>
      </c>
      <c r="N3622" s="11" t="s">
        <v>8269</v>
      </c>
      <c r="O3622" s="14">
        <f t="shared" si="225"/>
        <v>105</v>
      </c>
      <c r="P3622" s="11">
        <f t="shared" si="228"/>
        <v>56.07</v>
      </c>
      <c r="Q3622" s="16" t="s">
        <v>8315</v>
      </c>
      <c r="R3622" s="11" t="s">
        <v>8316</v>
      </c>
      <c r="S3622" s="21">
        <f t="shared" si="226"/>
        <v>42037.938206018516</v>
      </c>
      <c r="T3622" s="21">
        <f t="shared" si="227"/>
        <v>42068.166666666672</v>
      </c>
    </row>
    <row r="3623" spans="1:20" ht="49" hidden="1" x14ac:dyDescent="0.25">
      <c r="A3623">
        <v>3621</v>
      </c>
      <c r="B3623" s="9" t="s">
        <v>3619</v>
      </c>
      <c r="C3623" s="3" t="s">
        <v>7731</v>
      </c>
      <c r="D3623" s="12">
        <v>3000</v>
      </c>
      <c r="E3623" s="13">
        <v>3292</v>
      </c>
      <c r="F3623" s="11" t="s">
        <v>8218</v>
      </c>
      <c r="G3623" s="11" t="s">
        <v>8223</v>
      </c>
      <c r="H3623" s="11" t="s">
        <v>8245</v>
      </c>
      <c r="I3623" s="11">
        <v>1475269200</v>
      </c>
      <c r="J3623" s="11">
        <v>1473200844</v>
      </c>
      <c r="K3623" s="11" t="b">
        <v>0</v>
      </c>
      <c r="L3623" s="11">
        <v>70</v>
      </c>
      <c r="M3623" s="11" t="b">
        <v>1</v>
      </c>
      <c r="N3623" s="11" t="s">
        <v>8269</v>
      </c>
      <c r="O3623" s="14">
        <f t="shared" si="225"/>
        <v>110</v>
      </c>
      <c r="P3623" s="11">
        <f t="shared" si="228"/>
        <v>47.03</v>
      </c>
      <c r="Q3623" s="16" t="s">
        <v>8315</v>
      </c>
      <c r="R3623" s="11" t="s">
        <v>8316</v>
      </c>
      <c r="S3623" s="21">
        <f t="shared" si="226"/>
        <v>42619.935694444444</v>
      </c>
      <c r="T3623" s="21">
        <f t="shared" si="227"/>
        <v>42643.875</v>
      </c>
    </row>
    <row r="3624" spans="1:20" ht="33" hidden="1" x14ac:dyDescent="0.25">
      <c r="A3624">
        <v>3622</v>
      </c>
      <c r="B3624" s="9" t="s">
        <v>3620</v>
      </c>
      <c r="C3624" s="3" t="s">
        <v>7732</v>
      </c>
      <c r="D3624" s="12">
        <v>1000</v>
      </c>
      <c r="E3624" s="13">
        <v>1000.99</v>
      </c>
      <c r="F3624" s="11" t="s">
        <v>8218</v>
      </c>
      <c r="G3624" s="11" t="s">
        <v>8223</v>
      </c>
      <c r="H3624" s="11" t="s">
        <v>8245</v>
      </c>
      <c r="I3624" s="11">
        <v>1411874580</v>
      </c>
      <c r="J3624" s="11">
        <v>1409030371</v>
      </c>
      <c r="K3624" s="11" t="b">
        <v>0</v>
      </c>
      <c r="L3624" s="11">
        <v>21</v>
      </c>
      <c r="M3624" s="11" t="b">
        <v>1</v>
      </c>
      <c r="N3624" s="11" t="s">
        <v>8269</v>
      </c>
      <c r="O3624" s="14">
        <f t="shared" si="225"/>
        <v>100</v>
      </c>
      <c r="P3624" s="11">
        <f t="shared" si="228"/>
        <v>47.67</v>
      </c>
      <c r="Q3624" s="16" t="s">
        <v>8315</v>
      </c>
      <c r="R3624" s="11" t="s">
        <v>8316</v>
      </c>
      <c r="S3624" s="21">
        <f t="shared" si="226"/>
        <v>41877.221886574072</v>
      </c>
      <c r="T3624" s="21">
        <f t="shared" si="227"/>
        <v>41910.140972222223</v>
      </c>
    </row>
    <row r="3625" spans="1:20" ht="33" hidden="1" x14ac:dyDescent="0.25">
      <c r="A3625">
        <v>3623</v>
      </c>
      <c r="B3625" s="9" t="s">
        <v>3621</v>
      </c>
      <c r="C3625" s="3" t="s">
        <v>7733</v>
      </c>
      <c r="D3625" s="12">
        <v>2500</v>
      </c>
      <c r="E3625" s="13">
        <v>3000</v>
      </c>
      <c r="F3625" s="11" t="s">
        <v>8218</v>
      </c>
      <c r="G3625" s="11" t="s">
        <v>8223</v>
      </c>
      <c r="H3625" s="11" t="s">
        <v>8245</v>
      </c>
      <c r="I3625" s="11">
        <v>1406358000</v>
      </c>
      <c r="J3625" s="11">
        <v>1404841270</v>
      </c>
      <c r="K3625" s="11" t="b">
        <v>0</v>
      </c>
      <c r="L3625" s="11">
        <v>34</v>
      </c>
      <c r="M3625" s="11" t="b">
        <v>1</v>
      </c>
      <c r="N3625" s="11" t="s">
        <v>8269</v>
      </c>
      <c r="O3625" s="14">
        <f t="shared" si="225"/>
        <v>120</v>
      </c>
      <c r="P3625" s="11">
        <f t="shared" si="228"/>
        <v>88.24</v>
      </c>
      <c r="Q3625" s="16" t="s">
        <v>8315</v>
      </c>
      <c r="R3625" s="11" t="s">
        <v>8316</v>
      </c>
      <c r="S3625" s="21">
        <f t="shared" si="226"/>
        <v>41828.736921296295</v>
      </c>
      <c r="T3625" s="21">
        <f t="shared" si="227"/>
        <v>41846.291666666664</v>
      </c>
    </row>
    <row r="3626" spans="1:20" ht="81" hidden="1" x14ac:dyDescent="0.25">
      <c r="A3626">
        <v>3624</v>
      </c>
      <c r="B3626" s="9" t="s">
        <v>3622</v>
      </c>
      <c r="C3626" s="3" t="s">
        <v>7734</v>
      </c>
      <c r="D3626" s="12">
        <v>3000</v>
      </c>
      <c r="E3626" s="13">
        <v>3148</v>
      </c>
      <c r="F3626" s="11" t="s">
        <v>8218</v>
      </c>
      <c r="G3626" s="11" t="s">
        <v>8223</v>
      </c>
      <c r="H3626" s="11" t="s">
        <v>8245</v>
      </c>
      <c r="I3626" s="11">
        <v>1471977290</v>
      </c>
      <c r="J3626" s="11">
        <v>1466793290</v>
      </c>
      <c r="K3626" s="11" t="b">
        <v>0</v>
      </c>
      <c r="L3626" s="11">
        <v>39</v>
      </c>
      <c r="M3626" s="11" t="b">
        <v>1</v>
      </c>
      <c r="N3626" s="11" t="s">
        <v>8269</v>
      </c>
      <c r="O3626" s="14">
        <f t="shared" si="225"/>
        <v>105</v>
      </c>
      <c r="P3626" s="11">
        <f t="shared" si="228"/>
        <v>80.72</v>
      </c>
      <c r="Q3626" s="16" t="s">
        <v>8315</v>
      </c>
      <c r="R3626" s="11" t="s">
        <v>8316</v>
      </c>
      <c r="S3626" s="21">
        <f t="shared" si="226"/>
        <v>42545.774189814809</v>
      </c>
      <c r="T3626" s="21">
        <f t="shared" si="227"/>
        <v>42605.774189814809</v>
      </c>
    </row>
    <row r="3627" spans="1:20" ht="49" hidden="1" x14ac:dyDescent="0.25">
      <c r="A3627">
        <v>3625</v>
      </c>
      <c r="B3627" s="9" t="s">
        <v>3623</v>
      </c>
      <c r="C3627" s="3" t="s">
        <v>7735</v>
      </c>
      <c r="D3627" s="12">
        <v>3000</v>
      </c>
      <c r="E3627" s="13">
        <v>3080</v>
      </c>
      <c r="F3627" s="11" t="s">
        <v>8218</v>
      </c>
      <c r="G3627" s="11" t="s">
        <v>8224</v>
      </c>
      <c r="H3627" s="11" t="s">
        <v>8246</v>
      </c>
      <c r="I3627" s="11">
        <v>1435851577</v>
      </c>
      <c r="J3627" s="11">
        <v>1433259577</v>
      </c>
      <c r="K3627" s="11" t="b">
        <v>0</v>
      </c>
      <c r="L3627" s="11">
        <v>78</v>
      </c>
      <c r="M3627" s="11" t="b">
        <v>1</v>
      </c>
      <c r="N3627" s="11" t="s">
        <v>8269</v>
      </c>
      <c r="O3627" s="14">
        <f t="shared" si="225"/>
        <v>103</v>
      </c>
      <c r="P3627" s="11">
        <f t="shared" si="228"/>
        <v>39.49</v>
      </c>
      <c r="Q3627" s="16" t="s">
        <v>8315</v>
      </c>
      <c r="R3627" s="11" t="s">
        <v>8316</v>
      </c>
      <c r="S3627" s="21">
        <f t="shared" si="226"/>
        <v>42157.652511574073</v>
      </c>
      <c r="T3627" s="21">
        <f t="shared" si="227"/>
        <v>42187.652511574073</v>
      </c>
    </row>
    <row r="3628" spans="1:20" ht="49" hidden="1" x14ac:dyDescent="0.25">
      <c r="A3628">
        <v>3626</v>
      </c>
      <c r="B3628" s="9" t="s">
        <v>3624</v>
      </c>
      <c r="C3628" s="3" t="s">
        <v>7736</v>
      </c>
      <c r="D3628" s="12">
        <v>4000</v>
      </c>
      <c r="E3628" s="13">
        <v>4073</v>
      </c>
      <c r="F3628" s="11" t="s">
        <v>8218</v>
      </c>
      <c r="G3628" s="11" t="s">
        <v>8224</v>
      </c>
      <c r="H3628" s="11" t="s">
        <v>8246</v>
      </c>
      <c r="I3628" s="11">
        <v>1408204857</v>
      </c>
      <c r="J3628" s="11">
        <v>1406390457</v>
      </c>
      <c r="K3628" s="11" t="b">
        <v>0</v>
      </c>
      <c r="L3628" s="11">
        <v>48</v>
      </c>
      <c r="M3628" s="11" t="b">
        <v>1</v>
      </c>
      <c r="N3628" s="11" t="s">
        <v>8269</v>
      </c>
      <c r="O3628" s="14">
        <f t="shared" si="225"/>
        <v>102</v>
      </c>
      <c r="P3628" s="11">
        <f t="shared" si="228"/>
        <v>84.85</v>
      </c>
      <c r="Q3628" s="16" t="s">
        <v>8315</v>
      </c>
      <c r="R3628" s="11" t="s">
        <v>8316</v>
      </c>
      <c r="S3628" s="21">
        <f t="shared" si="226"/>
        <v>41846.667326388888</v>
      </c>
      <c r="T3628" s="21">
        <f t="shared" si="227"/>
        <v>41867.667326388888</v>
      </c>
    </row>
    <row r="3629" spans="1:20" ht="49" hidden="1" x14ac:dyDescent="0.25">
      <c r="A3629">
        <v>3627</v>
      </c>
      <c r="B3629" s="9" t="s">
        <v>3625</v>
      </c>
      <c r="C3629" s="3" t="s">
        <v>7737</v>
      </c>
      <c r="D3629" s="12">
        <v>2000</v>
      </c>
      <c r="E3629" s="13">
        <v>2000</v>
      </c>
      <c r="F3629" s="11" t="s">
        <v>8218</v>
      </c>
      <c r="G3629" s="11" t="s">
        <v>8223</v>
      </c>
      <c r="H3629" s="11" t="s">
        <v>8245</v>
      </c>
      <c r="I3629" s="11">
        <v>1463803140</v>
      </c>
      <c r="J3629" s="11">
        <v>1459446487</v>
      </c>
      <c r="K3629" s="11" t="b">
        <v>0</v>
      </c>
      <c r="L3629" s="11">
        <v>29</v>
      </c>
      <c r="M3629" s="11" t="b">
        <v>1</v>
      </c>
      <c r="N3629" s="11" t="s">
        <v>8269</v>
      </c>
      <c r="O3629" s="14">
        <f t="shared" si="225"/>
        <v>100</v>
      </c>
      <c r="P3629" s="11">
        <f t="shared" si="228"/>
        <v>68.97</v>
      </c>
      <c r="Q3629" s="16" t="s">
        <v>8315</v>
      </c>
      <c r="R3629" s="11" t="s">
        <v>8316</v>
      </c>
      <c r="S3629" s="21">
        <f t="shared" si="226"/>
        <v>42460.741747685184</v>
      </c>
      <c r="T3629" s="21">
        <f t="shared" si="227"/>
        <v>42511.165972222225</v>
      </c>
    </row>
    <row r="3630" spans="1:20" ht="49" hidden="1" x14ac:dyDescent="0.25">
      <c r="A3630">
        <v>3628</v>
      </c>
      <c r="B3630" s="9" t="s">
        <v>3626</v>
      </c>
      <c r="C3630" s="3" t="s">
        <v>7738</v>
      </c>
      <c r="D3630" s="12">
        <v>100000</v>
      </c>
      <c r="E3630" s="13">
        <v>0</v>
      </c>
      <c r="F3630" s="11" t="s">
        <v>8220</v>
      </c>
      <c r="G3630" s="11" t="s">
        <v>8223</v>
      </c>
      <c r="H3630" s="11" t="s">
        <v>8245</v>
      </c>
      <c r="I3630" s="11">
        <v>1450040396</v>
      </c>
      <c r="J3630" s="11">
        <v>1444852796</v>
      </c>
      <c r="K3630" s="11" t="b">
        <v>0</v>
      </c>
      <c r="L3630" s="11">
        <v>0</v>
      </c>
      <c r="M3630" s="11" t="b">
        <v>0</v>
      </c>
      <c r="N3630" s="11" t="s">
        <v>8303</v>
      </c>
      <c r="O3630" s="14">
        <f t="shared" si="225"/>
        <v>0</v>
      </c>
      <c r="P3630" s="11">
        <f t="shared" si="228"/>
        <v>0</v>
      </c>
      <c r="Q3630" s="16" t="s">
        <v>8315</v>
      </c>
      <c r="R3630" s="11" t="s">
        <v>8357</v>
      </c>
      <c r="S3630" s="21">
        <f t="shared" si="226"/>
        <v>42291.833287037036</v>
      </c>
      <c r="T3630" s="21">
        <f t="shared" si="227"/>
        <v>42351.874953703707</v>
      </c>
    </row>
    <row r="3631" spans="1:20" ht="49" hidden="1" x14ac:dyDescent="0.25">
      <c r="A3631">
        <v>3629</v>
      </c>
      <c r="B3631" s="9" t="s">
        <v>3627</v>
      </c>
      <c r="C3631" s="3" t="s">
        <v>7739</v>
      </c>
      <c r="D3631" s="12">
        <v>1000000</v>
      </c>
      <c r="E3631" s="13">
        <v>2</v>
      </c>
      <c r="F3631" s="11" t="s">
        <v>8220</v>
      </c>
      <c r="G3631" s="11" t="s">
        <v>8223</v>
      </c>
      <c r="H3631" s="11" t="s">
        <v>8245</v>
      </c>
      <c r="I3631" s="11">
        <v>1462467600</v>
      </c>
      <c r="J3631" s="11">
        <v>1457403364</v>
      </c>
      <c r="K3631" s="11" t="b">
        <v>0</v>
      </c>
      <c r="L3631" s="11">
        <v>2</v>
      </c>
      <c r="M3631" s="11" t="b">
        <v>0</v>
      </c>
      <c r="N3631" s="11" t="s">
        <v>8303</v>
      </c>
      <c r="O3631" s="14">
        <f t="shared" si="225"/>
        <v>0</v>
      </c>
      <c r="P3631" s="11">
        <f t="shared" si="228"/>
        <v>1</v>
      </c>
      <c r="Q3631" s="16" t="s">
        <v>8315</v>
      </c>
      <c r="R3631" s="11" t="s">
        <v>8357</v>
      </c>
      <c r="S3631" s="21">
        <f t="shared" si="226"/>
        <v>42437.094490740739</v>
      </c>
      <c r="T3631" s="21">
        <f t="shared" si="227"/>
        <v>42495.708333333328</v>
      </c>
    </row>
    <row r="3632" spans="1:20" ht="49" x14ac:dyDescent="0.25">
      <c r="A3632">
        <v>3630</v>
      </c>
      <c r="B3632" s="9" t="s">
        <v>3628</v>
      </c>
      <c r="C3632" s="3" t="s">
        <v>7740</v>
      </c>
      <c r="D3632" s="12">
        <v>3000</v>
      </c>
      <c r="E3632" s="13">
        <v>1</v>
      </c>
      <c r="F3632" s="11" t="s">
        <v>8220</v>
      </c>
      <c r="G3632" s="11" t="s">
        <v>8224</v>
      </c>
      <c r="H3632" s="11" t="s">
        <v>8246</v>
      </c>
      <c r="I3632" s="11">
        <v>1417295990</v>
      </c>
      <c r="J3632" s="11">
        <v>1414700390</v>
      </c>
      <c r="K3632" s="11" t="b">
        <v>0</v>
      </c>
      <c r="L3632" s="11">
        <v>1</v>
      </c>
      <c r="M3632" s="11" t="b">
        <v>0</v>
      </c>
      <c r="N3632" s="11" t="s">
        <v>8303</v>
      </c>
      <c r="O3632" s="14">
        <f t="shared" si="225"/>
        <v>0</v>
      </c>
      <c r="P3632" s="11">
        <f t="shared" si="228"/>
        <v>1</v>
      </c>
      <c r="Q3632" s="16" t="s">
        <v>8315</v>
      </c>
      <c r="R3632" s="11" t="s">
        <v>8357</v>
      </c>
      <c r="S3632" s="21">
        <f t="shared" si="226"/>
        <v>41942.84710648148</v>
      </c>
      <c r="T3632" s="21">
        <f t="shared" si="227"/>
        <v>41972.888773148152</v>
      </c>
    </row>
    <row r="3633" spans="1:20" ht="49" hidden="1" x14ac:dyDescent="0.25">
      <c r="A3633">
        <v>3631</v>
      </c>
      <c r="B3633" s="9" t="s">
        <v>3629</v>
      </c>
      <c r="C3633" s="3" t="s">
        <v>7741</v>
      </c>
      <c r="D3633" s="12">
        <v>17100</v>
      </c>
      <c r="E3633" s="13">
        <v>8725</v>
      </c>
      <c r="F3633" s="11" t="s">
        <v>8220</v>
      </c>
      <c r="G3633" s="11" t="s">
        <v>8223</v>
      </c>
      <c r="H3633" s="11" t="s">
        <v>8245</v>
      </c>
      <c r="I3633" s="11">
        <v>1411444740</v>
      </c>
      <c r="J3633" s="11">
        <v>1409335497</v>
      </c>
      <c r="K3633" s="11" t="b">
        <v>0</v>
      </c>
      <c r="L3633" s="11">
        <v>59</v>
      </c>
      <c r="M3633" s="11" t="b">
        <v>0</v>
      </c>
      <c r="N3633" s="11" t="s">
        <v>8303</v>
      </c>
      <c r="O3633" s="14">
        <f t="shared" si="225"/>
        <v>51</v>
      </c>
      <c r="P3633" s="11">
        <f t="shared" si="228"/>
        <v>147.88</v>
      </c>
      <c r="Q3633" s="16" t="s">
        <v>8315</v>
      </c>
      <c r="R3633" s="11" t="s">
        <v>8357</v>
      </c>
      <c r="S3633" s="21">
        <f t="shared" si="226"/>
        <v>41880.753437499996</v>
      </c>
      <c r="T3633" s="21">
        <f t="shared" si="227"/>
        <v>41905.165972222225</v>
      </c>
    </row>
    <row r="3634" spans="1:20" ht="49" x14ac:dyDescent="0.25">
      <c r="A3634">
        <v>3632</v>
      </c>
      <c r="B3634" s="9" t="s">
        <v>3630</v>
      </c>
      <c r="C3634" s="3" t="s">
        <v>7742</v>
      </c>
      <c r="D3634" s="12">
        <v>500</v>
      </c>
      <c r="E3634" s="13">
        <v>100</v>
      </c>
      <c r="F3634" s="11" t="s">
        <v>8220</v>
      </c>
      <c r="G3634" s="11" t="s">
        <v>8224</v>
      </c>
      <c r="H3634" s="11" t="s">
        <v>8246</v>
      </c>
      <c r="I3634" s="11">
        <v>1416781749</v>
      </c>
      <c r="J3634" s="11">
        <v>1415053749</v>
      </c>
      <c r="K3634" s="11" t="b">
        <v>0</v>
      </c>
      <c r="L3634" s="11">
        <v>1</v>
      </c>
      <c r="M3634" s="11" t="b">
        <v>0</v>
      </c>
      <c r="N3634" s="11" t="s">
        <v>8303</v>
      </c>
      <c r="O3634" s="14">
        <f t="shared" si="225"/>
        <v>20</v>
      </c>
      <c r="P3634" s="11">
        <f t="shared" si="228"/>
        <v>100</v>
      </c>
      <c r="Q3634" s="16" t="s">
        <v>8315</v>
      </c>
      <c r="R3634" s="11" t="s">
        <v>8357</v>
      </c>
      <c r="S3634" s="21">
        <f t="shared" si="226"/>
        <v>41946.936909722222</v>
      </c>
      <c r="T3634" s="21">
        <f t="shared" si="227"/>
        <v>41966.936909722222</v>
      </c>
    </row>
    <row r="3635" spans="1:20" ht="49" hidden="1" x14ac:dyDescent="0.25">
      <c r="A3635">
        <v>3633</v>
      </c>
      <c r="B3635" s="9" t="s">
        <v>3631</v>
      </c>
      <c r="C3635" s="3" t="s">
        <v>7743</v>
      </c>
      <c r="D3635" s="12">
        <v>5000</v>
      </c>
      <c r="E3635" s="13">
        <v>1762</v>
      </c>
      <c r="F3635" s="11" t="s">
        <v>8220</v>
      </c>
      <c r="G3635" s="11" t="s">
        <v>8223</v>
      </c>
      <c r="H3635" s="11" t="s">
        <v>8245</v>
      </c>
      <c r="I3635" s="11">
        <v>1479517200</v>
      </c>
      <c r="J3635" s="11">
        <v>1475765867</v>
      </c>
      <c r="K3635" s="11" t="b">
        <v>0</v>
      </c>
      <c r="L3635" s="11">
        <v>31</v>
      </c>
      <c r="M3635" s="11" t="b">
        <v>0</v>
      </c>
      <c r="N3635" s="11" t="s">
        <v>8303</v>
      </c>
      <c r="O3635" s="14">
        <f t="shared" si="225"/>
        <v>35</v>
      </c>
      <c r="P3635" s="11">
        <f t="shared" si="228"/>
        <v>56.84</v>
      </c>
      <c r="Q3635" s="16" t="s">
        <v>8315</v>
      </c>
      <c r="R3635" s="11" t="s">
        <v>8357</v>
      </c>
      <c r="S3635" s="21">
        <f t="shared" si="226"/>
        <v>42649.623460648145</v>
      </c>
      <c r="T3635" s="21">
        <f t="shared" si="227"/>
        <v>42693.041666666672</v>
      </c>
    </row>
    <row r="3636" spans="1:20" ht="49" hidden="1" x14ac:dyDescent="0.25">
      <c r="A3636">
        <v>3634</v>
      </c>
      <c r="B3636" s="9" t="s">
        <v>3632</v>
      </c>
      <c r="C3636" s="3" t="s">
        <v>7744</v>
      </c>
      <c r="D3636" s="12">
        <v>75000</v>
      </c>
      <c r="E3636" s="13">
        <v>3185</v>
      </c>
      <c r="F3636" s="11" t="s">
        <v>8220</v>
      </c>
      <c r="G3636" s="11" t="s">
        <v>8228</v>
      </c>
      <c r="H3636" s="11" t="s">
        <v>8250</v>
      </c>
      <c r="I3636" s="11">
        <v>1484366340</v>
      </c>
      <c r="J3636" s="11">
        <v>1480219174</v>
      </c>
      <c r="K3636" s="11" t="b">
        <v>0</v>
      </c>
      <c r="L3636" s="11">
        <v>18</v>
      </c>
      <c r="M3636" s="11" t="b">
        <v>0</v>
      </c>
      <c r="N3636" s="11" t="s">
        <v>8303</v>
      </c>
      <c r="O3636" s="14">
        <f t="shared" si="225"/>
        <v>4</v>
      </c>
      <c r="P3636" s="11">
        <f t="shared" si="228"/>
        <v>176.94</v>
      </c>
      <c r="Q3636" s="16" t="s">
        <v>8315</v>
      </c>
      <c r="R3636" s="11" t="s">
        <v>8357</v>
      </c>
      <c r="S3636" s="21">
        <f t="shared" si="226"/>
        <v>42701.166365740741</v>
      </c>
      <c r="T3636" s="21">
        <f t="shared" si="227"/>
        <v>42749.165972222225</v>
      </c>
    </row>
    <row r="3637" spans="1:20" ht="33" hidden="1" x14ac:dyDescent="0.25">
      <c r="A3637">
        <v>3635</v>
      </c>
      <c r="B3637" s="9" t="s">
        <v>3633</v>
      </c>
      <c r="C3637" s="3" t="s">
        <v>7745</v>
      </c>
      <c r="D3637" s="12">
        <v>3500</v>
      </c>
      <c r="E3637" s="13">
        <v>1276</v>
      </c>
      <c r="F3637" s="11" t="s">
        <v>8220</v>
      </c>
      <c r="G3637" s="11" t="s">
        <v>8223</v>
      </c>
      <c r="H3637" s="11" t="s">
        <v>8245</v>
      </c>
      <c r="I3637" s="11">
        <v>1461186676</v>
      </c>
      <c r="J3637" s="11">
        <v>1458594676</v>
      </c>
      <c r="K3637" s="11" t="b">
        <v>0</v>
      </c>
      <c r="L3637" s="11">
        <v>10</v>
      </c>
      <c r="M3637" s="11" t="b">
        <v>0</v>
      </c>
      <c r="N3637" s="11" t="s">
        <v>8303</v>
      </c>
      <c r="O3637" s="14">
        <f t="shared" si="225"/>
        <v>36</v>
      </c>
      <c r="P3637" s="11">
        <f t="shared" si="228"/>
        <v>127.6</v>
      </c>
      <c r="Q3637" s="16" t="s">
        <v>8315</v>
      </c>
      <c r="R3637" s="11" t="s">
        <v>8357</v>
      </c>
      <c r="S3637" s="21">
        <f t="shared" si="226"/>
        <v>42450.88282407407</v>
      </c>
      <c r="T3637" s="21">
        <f t="shared" si="227"/>
        <v>42480.88282407407</v>
      </c>
    </row>
    <row r="3638" spans="1:20" ht="49" hidden="1" x14ac:dyDescent="0.25">
      <c r="A3638">
        <v>3636</v>
      </c>
      <c r="B3638" s="9" t="s">
        <v>3634</v>
      </c>
      <c r="C3638" s="3" t="s">
        <v>7746</v>
      </c>
      <c r="D3638" s="12">
        <v>150000</v>
      </c>
      <c r="E3638" s="13">
        <v>0</v>
      </c>
      <c r="F3638" s="11" t="s">
        <v>8220</v>
      </c>
      <c r="G3638" s="11" t="s">
        <v>8223</v>
      </c>
      <c r="H3638" s="11" t="s">
        <v>8245</v>
      </c>
      <c r="I3638" s="11">
        <v>1442248829</v>
      </c>
      <c r="J3638" s="11">
        <v>1439224829</v>
      </c>
      <c r="K3638" s="11" t="b">
        <v>0</v>
      </c>
      <c r="L3638" s="11">
        <v>0</v>
      </c>
      <c r="M3638" s="11" t="b">
        <v>0</v>
      </c>
      <c r="N3638" s="11" t="s">
        <v>8303</v>
      </c>
      <c r="O3638" s="14">
        <f t="shared" si="225"/>
        <v>0</v>
      </c>
      <c r="P3638" s="11">
        <f t="shared" si="228"/>
        <v>0</v>
      </c>
      <c r="Q3638" s="16" t="s">
        <v>8315</v>
      </c>
      <c r="R3638" s="11" t="s">
        <v>8357</v>
      </c>
      <c r="S3638" s="21">
        <f t="shared" si="226"/>
        <v>42226.694780092599</v>
      </c>
      <c r="T3638" s="21">
        <f t="shared" si="227"/>
        <v>42261.694780092599</v>
      </c>
    </row>
    <row r="3639" spans="1:20" ht="65" hidden="1" x14ac:dyDescent="0.25">
      <c r="A3639">
        <v>3637</v>
      </c>
      <c r="B3639" s="9" t="s">
        <v>3635</v>
      </c>
      <c r="C3639" s="3" t="s">
        <v>7747</v>
      </c>
      <c r="D3639" s="12">
        <v>3000</v>
      </c>
      <c r="E3639" s="13">
        <v>926</v>
      </c>
      <c r="F3639" s="11" t="s">
        <v>8220</v>
      </c>
      <c r="G3639" s="11" t="s">
        <v>8223</v>
      </c>
      <c r="H3639" s="11" t="s">
        <v>8245</v>
      </c>
      <c r="I3639" s="11">
        <v>1420130935</v>
      </c>
      <c r="J3639" s="11">
        <v>1417538935</v>
      </c>
      <c r="K3639" s="11" t="b">
        <v>0</v>
      </c>
      <c r="L3639" s="11">
        <v>14</v>
      </c>
      <c r="M3639" s="11" t="b">
        <v>0</v>
      </c>
      <c r="N3639" s="11" t="s">
        <v>8303</v>
      </c>
      <c r="O3639" s="14">
        <f t="shared" si="225"/>
        <v>31</v>
      </c>
      <c r="P3639" s="11">
        <f t="shared" si="228"/>
        <v>66.14</v>
      </c>
      <c r="Q3639" s="16" t="s">
        <v>8315</v>
      </c>
      <c r="R3639" s="11" t="s">
        <v>8357</v>
      </c>
      <c r="S3639" s="21">
        <f t="shared" si="226"/>
        <v>41975.700636574074</v>
      </c>
      <c r="T3639" s="21">
        <f t="shared" si="227"/>
        <v>42005.700636574074</v>
      </c>
    </row>
    <row r="3640" spans="1:20" ht="33" hidden="1" x14ac:dyDescent="0.25">
      <c r="A3640">
        <v>3638</v>
      </c>
      <c r="B3640" s="9" t="s">
        <v>3636</v>
      </c>
      <c r="C3640" s="3" t="s">
        <v>7748</v>
      </c>
      <c r="D3640" s="12">
        <v>3300</v>
      </c>
      <c r="E3640" s="13">
        <v>216</v>
      </c>
      <c r="F3640" s="11" t="s">
        <v>8220</v>
      </c>
      <c r="G3640" s="11" t="s">
        <v>8228</v>
      </c>
      <c r="H3640" s="11" t="s">
        <v>8250</v>
      </c>
      <c r="I3640" s="11">
        <v>1429456132</v>
      </c>
      <c r="J3640" s="11">
        <v>1424275732</v>
      </c>
      <c r="K3640" s="11" t="b">
        <v>0</v>
      </c>
      <c r="L3640" s="11">
        <v>2</v>
      </c>
      <c r="M3640" s="11" t="b">
        <v>0</v>
      </c>
      <c r="N3640" s="11" t="s">
        <v>8303</v>
      </c>
      <c r="O3640" s="14">
        <f t="shared" si="225"/>
        <v>7</v>
      </c>
      <c r="P3640" s="11">
        <f t="shared" si="228"/>
        <v>108</v>
      </c>
      <c r="Q3640" s="16" t="s">
        <v>8315</v>
      </c>
      <c r="R3640" s="11" t="s">
        <v>8357</v>
      </c>
      <c r="S3640" s="21">
        <f t="shared" si="226"/>
        <v>42053.672824074078</v>
      </c>
      <c r="T3640" s="21">
        <f t="shared" si="227"/>
        <v>42113.631157407406</v>
      </c>
    </row>
    <row r="3641" spans="1:20" ht="49" hidden="1" x14ac:dyDescent="0.25">
      <c r="A3641">
        <v>3639</v>
      </c>
      <c r="B3641" s="9" t="s">
        <v>3637</v>
      </c>
      <c r="C3641" s="3" t="s">
        <v>7749</v>
      </c>
      <c r="D3641" s="12">
        <v>25000</v>
      </c>
      <c r="E3641" s="13">
        <v>1</v>
      </c>
      <c r="F3641" s="11" t="s">
        <v>8220</v>
      </c>
      <c r="G3641" s="11" t="s">
        <v>8223</v>
      </c>
      <c r="H3641" s="11" t="s">
        <v>8245</v>
      </c>
      <c r="I3641" s="11">
        <v>1475853060</v>
      </c>
      <c r="J3641" s="11">
        <v>1470672906</v>
      </c>
      <c r="K3641" s="11" t="b">
        <v>0</v>
      </c>
      <c r="L3641" s="11">
        <v>1</v>
      </c>
      <c r="M3641" s="11" t="b">
        <v>0</v>
      </c>
      <c r="N3641" s="11" t="s">
        <v>8303</v>
      </c>
      <c r="O3641" s="14">
        <f t="shared" si="225"/>
        <v>0</v>
      </c>
      <c r="P3641" s="11">
        <f t="shared" si="228"/>
        <v>1</v>
      </c>
      <c r="Q3641" s="16" t="s">
        <v>8315</v>
      </c>
      <c r="R3641" s="11" t="s">
        <v>8357</v>
      </c>
      <c r="S3641" s="21">
        <f t="shared" si="226"/>
        <v>42590.677152777775</v>
      </c>
      <c r="T3641" s="21">
        <f t="shared" si="227"/>
        <v>42650.632638888885</v>
      </c>
    </row>
    <row r="3642" spans="1:20" ht="81" hidden="1" x14ac:dyDescent="0.25">
      <c r="A3642">
        <v>3640</v>
      </c>
      <c r="B3642" s="9" t="s">
        <v>3638</v>
      </c>
      <c r="C3642" s="3" t="s">
        <v>7750</v>
      </c>
      <c r="D3642" s="12">
        <v>1000</v>
      </c>
      <c r="E3642" s="13">
        <v>55</v>
      </c>
      <c r="F3642" s="11" t="s">
        <v>8220</v>
      </c>
      <c r="G3642" s="11" t="s">
        <v>8223</v>
      </c>
      <c r="H3642" s="11" t="s">
        <v>8245</v>
      </c>
      <c r="I3642" s="11">
        <v>1431283530</v>
      </c>
      <c r="J3642" s="11">
        <v>1428691530</v>
      </c>
      <c r="K3642" s="11" t="b">
        <v>0</v>
      </c>
      <c r="L3642" s="11">
        <v>3</v>
      </c>
      <c r="M3642" s="11" t="b">
        <v>0</v>
      </c>
      <c r="N3642" s="11" t="s">
        <v>8303</v>
      </c>
      <c r="O3642" s="14">
        <f t="shared" si="225"/>
        <v>6</v>
      </c>
      <c r="P3642" s="11">
        <f t="shared" si="228"/>
        <v>18.329999999999998</v>
      </c>
      <c r="Q3642" s="16" t="s">
        <v>8315</v>
      </c>
      <c r="R3642" s="11" t="s">
        <v>8357</v>
      </c>
      <c r="S3642" s="21">
        <f t="shared" si="226"/>
        <v>42104.781597222223</v>
      </c>
      <c r="T3642" s="21">
        <f t="shared" si="227"/>
        <v>42134.781597222223</v>
      </c>
    </row>
    <row r="3643" spans="1:20" ht="49" hidden="1" x14ac:dyDescent="0.25">
      <c r="A3643">
        <v>3641</v>
      </c>
      <c r="B3643" s="9" t="s">
        <v>3639</v>
      </c>
      <c r="C3643" s="3" t="s">
        <v>7751</v>
      </c>
      <c r="D3643" s="12">
        <v>3000</v>
      </c>
      <c r="E3643" s="13">
        <v>0</v>
      </c>
      <c r="F3643" s="11" t="s">
        <v>8220</v>
      </c>
      <c r="G3643" s="11" t="s">
        <v>8223</v>
      </c>
      <c r="H3643" s="11" t="s">
        <v>8245</v>
      </c>
      <c r="I3643" s="11">
        <v>1412485200</v>
      </c>
      <c r="J3643" s="11">
        <v>1410966179</v>
      </c>
      <c r="K3643" s="11" t="b">
        <v>0</v>
      </c>
      <c r="L3643" s="11">
        <v>0</v>
      </c>
      <c r="M3643" s="11" t="b">
        <v>0</v>
      </c>
      <c r="N3643" s="11" t="s">
        <v>8303</v>
      </c>
      <c r="O3643" s="14">
        <f t="shared" si="225"/>
        <v>0</v>
      </c>
      <c r="P3643" s="11">
        <f t="shared" si="228"/>
        <v>0</v>
      </c>
      <c r="Q3643" s="16" t="s">
        <v>8315</v>
      </c>
      <c r="R3643" s="11" t="s">
        <v>8357</v>
      </c>
      <c r="S3643" s="21">
        <f t="shared" si="226"/>
        <v>41899.627071759263</v>
      </c>
      <c r="T3643" s="21">
        <f t="shared" si="227"/>
        <v>41917.208333333336</v>
      </c>
    </row>
    <row r="3644" spans="1:20" ht="65" hidden="1" x14ac:dyDescent="0.25">
      <c r="A3644">
        <v>3642</v>
      </c>
      <c r="B3644" s="9" t="s">
        <v>3640</v>
      </c>
      <c r="C3644" s="3" t="s">
        <v>7752</v>
      </c>
      <c r="D3644" s="12">
        <v>700</v>
      </c>
      <c r="E3644" s="13">
        <v>15</v>
      </c>
      <c r="F3644" s="11" t="s">
        <v>8220</v>
      </c>
      <c r="G3644" s="11" t="s">
        <v>8235</v>
      </c>
      <c r="H3644" s="11" t="s">
        <v>8248</v>
      </c>
      <c r="I3644" s="11">
        <v>1448902800</v>
      </c>
      <c r="J3644" s="11">
        <v>1445369727</v>
      </c>
      <c r="K3644" s="11" t="b">
        <v>0</v>
      </c>
      <c r="L3644" s="11">
        <v>2</v>
      </c>
      <c r="M3644" s="11" t="b">
        <v>0</v>
      </c>
      <c r="N3644" s="11" t="s">
        <v>8303</v>
      </c>
      <c r="O3644" s="14">
        <f t="shared" si="225"/>
        <v>2</v>
      </c>
      <c r="P3644" s="11">
        <f t="shared" si="228"/>
        <v>7.5</v>
      </c>
      <c r="Q3644" s="16" t="s">
        <v>8315</v>
      </c>
      <c r="R3644" s="11" t="s">
        <v>8357</v>
      </c>
      <c r="S3644" s="21">
        <f t="shared" si="226"/>
        <v>42297.816284722227</v>
      </c>
      <c r="T3644" s="21">
        <f t="shared" si="227"/>
        <v>42338.708333333328</v>
      </c>
    </row>
    <row r="3645" spans="1:20" ht="49" hidden="1" x14ac:dyDescent="0.25">
      <c r="A3645">
        <v>3643</v>
      </c>
      <c r="B3645" s="9" t="s">
        <v>3641</v>
      </c>
      <c r="C3645" s="3" t="s">
        <v>7753</v>
      </c>
      <c r="D3645" s="12">
        <v>25000</v>
      </c>
      <c r="E3645" s="13">
        <v>0</v>
      </c>
      <c r="F3645" s="11" t="s">
        <v>8220</v>
      </c>
      <c r="G3645" s="11" t="s">
        <v>8223</v>
      </c>
      <c r="H3645" s="11" t="s">
        <v>8245</v>
      </c>
      <c r="I3645" s="11">
        <v>1447734439</v>
      </c>
      <c r="J3645" s="11">
        <v>1444274839</v>
      </c>
      <c r="K3645" s="11" t="b">
        <v>0</v>
      </c>
      <c r="L3645" s="11">
        <v>0</v>
      </c>
      <c r="M3645" s="11" t="b">
        <v>0</v>
      </c>
      <c r="N3645" s="11" t="s">
        <v>8303</v>
      </c>
      <c r="O3645" s="14">
        <f t="shared" si="225"/>
        <v>0</v>
      </c>
      <c r="P3645" s="11">
        <f t="shared" si="228"/>
        <v>0</v>
      </c>
      <c r="Q3645" s="16" t="s">
        <v>8315</v>
      </c>
      <c r="R3645" s="11" t="s">
        <v>8357</v>
      </c>
      <c r="S3645" s="21">
        <f t="shared" si="226"/>
        <v>42285.143969907411</v>
      </c>
      <c r="T3645" s="21">
        <f t="shared" si="227"/>
        <v>42325.185636574075</v>
      </c>
    </row>
    <row r="3646" spans="1:20" ht="49" hidden="1" x14ac:dyDescent="0.25">
      <c r="A3646">
        <v>3644</v>
      </c>
      <c r="B3646" s="9" t="s">
        <v>3642</v>
      </c>
      <c r="C3646" s="3" t="s">
        <v>7754</v>
      </c>
      <c r="D3646" s="12">
        <v>5000</v>
      </c>
      <c r="E3646" s="13">
        <v>821</v>
      </c>
      <c r="F3646" s="11" t="s">
        <v>8220</v>
      </c>
      <c r="G3646" s="11" t="s">
        <v>8223</v>
      </c>
      <c r="H3646" s="11" t="s">
        <v>8245</v>
      </c>
      <c r="I3646" s="11">
        <v>1457413140</v>
      </c>
      <c r="J3646" s="11">
        <v>1454996887</v>
      </c>
      <c r="K3646" s="11" t="b">
        <v>0</v>
      </c>
      <c r="L3646" s="11">
        <v>12</v>
      </c>
      <c r="M3646" s="11" t="b">
        <v>0</v>
      </c>
      <c r="N3646" s="11" t="s">
        <v>8303</v>
      </c>
      <c r="O3646" s="14">
        <f t="shared" si="225"/>
        <v>16</v>
      </c>
      <c r="P3646" s="11">
        <f t="shared" si="228"/>
        <v>68.42</v>
      </c>
      <c r="Q3646" s="16" t="s">
        <v>8315</v>
      </c>
      <c r="R3646" s="11" t="s">
        <v>8357</v>
      </c>
      <c r="S3646" s="21">
        <f t="shared" si="226"/>
        <v>42409.241747685184</v>
      </c>
      <c r="T3646" s="21">
        <f t="shared" si="227"/>
        <v>42437.207638888889</v>
      </c>
    </row>
    <row r="3647" spans="1:20" ht="49" hidden="1" x14ac:dyDescent="0.25">
      <c r="A3647">
        <v>3645</v>
      </c>
      <c r="B3647" s="9" t="s">
        <v>3643</v>
      </c>
      <c r="C3647" s="3" t="s">
        <v>7755</v>
      </c>
      <c r="D3647" s="12">
        <v>1000</v>
      </c>
      <c r="E3647" s="13">
        <v>1</v>
      </c>
      <c r="F3647" s="11" t="s">
        <v>8220</v>
      </c>
      <c r="G3647" s="11" t="s">
        <v>8228</v>
      </c>
      <c r="H3647" s="11" t="s">
        <v>8250</v>
      </c>
      <c r="I3647" s="11">
        <v>1479773838</v>
      </c>
      <c r="J3647" s="11">
        <v>1477178238</v>
      </c>
      <c r="K3647" s="11" t="b">
        <v>0</v>
      </c>
      <c r="L3647" s="11">
        <v>1</v>
      </c>
      <c r="M3647" s="11" t="b">
        <v>0</v>
      </c>
      <c r="N3647" s="11" t="s">
        <v>8303</v>
      </c>
      <c r="O3647" s="14">
        <f t="shared" si="225"/>
        <v>0</v>
      </c>
      <c r="P3647" s="11">
        <f t="shared" si="228"/>
        <v>1</v>
      </c>
      <c r="Q3647" s="16" t="s">
        <v>8315</v>
      </c>
      <c r="R3647" s="11" t="s">
        <v>8357</v>
      </c>
      <c r="S3647" s="21">
        <f t="shared" si="226"/>
        <v>42665.970347222217</v>
      </c>
      <c r="T3647" s="21">
        <f t="shared" si="227"/>
        <v>42696.012013888889</v>
      </c>
    </row>
    <row r="3648" spans="1:20" ht="49" hidden="1" x14ac:dyDescent="0.25">
      <c r="A3648">
        <v>3646</v>
      </c>
      <c r="B3648" s="9" t="s">
        <v>3644</v>
      </c>
      <c r="C3648" s="3" t="s">
        <v>7756</v>
      </c>
      <c r="D3648" s="12">
        <v>10000</v>
      </c>
      <c r="E3648" s="13">
        <v>481</v>
      </c>
      <c r="F3648" s="11" t="s">
        <v>8220</v>
      </c>
      <c r="G3648" s="11" t="s">
        <v>8223</v>
      </c>
      <c r="H3648" s="11" t="s">
        <v>8245</v>
      </c>
      <c r="I3648" s="11">
        <v>1434497400</v>
      </c>
      <c r="J3648" s="11">
        <v>1431770802</v>
      </c>
      <c r="K3648" s="11" t="b">
        <v>0</v>
      </c>
      <c r="L3648" s="11">
        <v>8</v>
      </c>
      <c r="M3648" s="11" t="b">
        <v>0</v>
      </c>
      <c r="N3648" s="11" t="s">
        <v>8303</v>
      </c>
      <c r="O3648" s="14">
        <f t="shared" si="225"/>
        <v>5</v>
      </c>
      <c r="P3648" s="11">
        <f t="shared" si="228"/>
        <v>60.13</v>
      </c>
      <c r="Q3648" s="16" t="s">
        <v>8315</v>
      </c>
      <c r="R3648" s="11" t="s">
        <v>8357</v>
      </c>
      <c r="S3648" s="21">
        <f t="shared" si="226"/>
        <v>42140.421319444446</v>
      </c>
      <c r="T3648" s="21">
        <f t="shared" si="227"/>
        <v>42171.979166666672</v>
      </c>
    </row>
    <row r="3649" spans="1:20" ht="49" x14ac:dyDescent="0.25">
      <c r="A3649">
        <v>3647</v>
      </c>
      <c r="B3649" s="9" t="s">
        <v>3645</v>
      </c>
      <c r="C3649" s="3" t="s">
        <v>7757</v>
      </c>
      <c r="D3649" s="12">
        <v>500</v>
      </c>
      <c r="E3649" s="13">
        <v>30</v>
      </c>
      <c r="F3649" s="11" t="s">
        <v>8220</v>
      </c>
      <c r="G3649" s="11" t="s">
        <v>8224</v>
      </c>
      <c r="H3649" s="11" t="s">
        <v>8246</v>
      </c>
      <c r="I3649" s="11">
        <v>1475258327</v>
      </c>
      <c r="J3649" s="11">
        <v>1471370327</v>
      </c>
      <c r="K3649" s="11" t="b">
        <v>0</v>
      </c>
      <c r="L3649" s="11">
        <v>2</v>
      </c>
      <c r="M3649" s="11" t="b">
        <v>0</v>
      </c>
      <c r="N3649" s="11" t="s">
        <v>8303</v>
      </c>
      <c r="O3649" s="14">
        <f t="shared" si="225"/>
        <v>6</v>
      </c>
      <c r="P3649" s="11">
        <f t="shared" si="228"/>
        <v>15</v>
      </c>
      <c r="Q3649" s="16" t="s">
        <v>8315</v>
      </c>
      <c r="R3649" s="11" t="s">
        <v>8357</v>
      </c>
      <c r="S3649" s="21">
        <f t="shared" si="226"/>
        <v>42598.749155092592</v>
      </c>
      <c r="T3649" s="21">
        <f t="shared" si="227"/>
        <v>42643.749155092592</v>
      </c>
    </row>
    <row r="3650" spans="1:20" ht="33" hidden="1" x14ac:dyDescent="0.25">
      <c r="A3650">
        <v>3648</v>
      </c>
      <c r="B3650" s="9" t="s">
        <v>3646</v>
      </c>
      <c r="C3650" s="3" t="s">
        <v>7758</v>
      </c>
      <c r="D3650" s="12">
        <v>40000</v>
      </c>
      <c r="E3650" s="13">
        <v>40153</v>
      </c>
      <c r="F3650" s="11" t="s">
        <v>8218</v>
      </c>
      <c r="G3650" s="11" t="s">
        <v>8223</v>
      </c>
      <c r="H3650" s="11" t="s">
        <v>8245</v>
      </c>
      <c r="I3650" s="11">
        <v>1412492445</v>
      </c>
      <c r="J3650" s="11">
        <v>1409900445</v>
      </c>
      <c r="K3650" s="11" t="b">
        <v>0</v>
      </c>
      <c r="L3650" s="11">
        <v>73</v>
      </c>
      <c r="M3650" s="11" t="b">
        <v>1</v>
      </c>
      <c r="N3650" s="11" t="s">
        <v>8269</v>
      </c>
      <c r="O3650" s="14">
        <f t="shared" ref="O3650:O3713" si="229">ROUND(E3650/D3650*100,0)</f>
        <v>100</v>
      </c>
      <c r="P3650" s="11">
        <f t="shared" si="228"/>
        <v>550.04</v>
      </c>
      <c r="Q3650" s="16" t="s">
        <v>8315</v>
      </c>
      <c r="R3650" s="11" t="s">
        <v>8316</v>
      </c>
      <c r="S3650" s="21">
        <f t="shared" si="226"/>
        <v>41887.292187500003</v>
      </c>
      <c r="T3650" s="21">
        <f t="shared" si="227"/>
        <v>41917.292187500003</v>
      </c>
    </row>
    <row r="3651" spans="1:20" ht="49" hidden="1" x14ac:dyDescent="0.25">
      <c r="A3651">
        <v>3649</v>
      </c>
      <c r="B3651" s="9" t="s">
        <v>3647</v>
      </c>
      <c r="C3651" s="3" t="s">
        <v>7759</v>
      </c>
      <c r="D3651" s="12">
        <v>750</v>
      </c>
      <c r="E3651" s="13">
        <v>780</v>
      </c>
      <c r="F3651" s="11" t="s">
        <v>8218</v>
      </c>
      <c r="G3651" s="11" t="s">
        <v>8228</v>
      </c>
      <c r="H3651" s="11" t="s">
        <v>8250</v>
      </c>
      <c r="I3651" s="11">
        <v>1402938394</v>
      </c>
      <c r="J3651" s="11">
        <v>1400691994</v>
      </c>
      <c r="K3651" s="11" t="b">
        <v>0</v>
      </c>
      <c r="L3651" s="11">
        <v>8</v>
      </c>
      <c r="M3651" s="11" t="b">
        <v>1</v>
      </c>
      <c r="N3651" s="11" t="s">
        <v>8269</v>
      </c>
      <c r="O3651" s="14">
        <f t="shared" si="229"/>
        <v>104</v>
      </c>
      <c r="P3651" s="11">
        <f t="shared" si="228"/>
        <v>97.5</v>
      </c>
      <c r="Q3651" s="16" t="s">
        <v>8315</v>
      </c>
      <c r="R3651" s="11" t="s">
        <v>8316</v>
      </c>
      <c r="S3651" s="21">
        <f t="shared" ref="S3651:S3714" si="230">(((J3651/60)/60)/24)+DATE(1970,1,1)</f>
        <v>41780.712893518517</v>
      </c>
      <c r="T3651" s="21">
        <f t="shared" ref="T3651:T3714" si="231">(((I3651/60)/60)/24)+DATE(1970,1,1)</f>
        <v>41806.712893518517</v>
      </c>
    </row>
    <row r="3652" spans="1:20" ht="49" hidden="1" x14ac:dyDescent="0.25">
      <c r="A3652">
        <v>3650</v>
      </c>
      <c r="B3652" s="9" t="s">
        <v>3648</v>
      </c>
      <c r="C3652" s="3" t="s">
        <v>7760</v>
      </c>
      <c r="D3652" s="12">
        <v>500</v>
      </c>
      <c r="E3652" s="13">
        <v>500</v>
      </c>
      <c r="F3652" s="11" t="s">
        <v>8218</v>
      </c>
      <c r="G3652" s="11" t="s">
        <v>8224</v>
      </c>
      <c r="H3652" s="11" t="s">
        <v>8246</v>
      </c>
      <c r="I3652" s="11">
        <v>1454412584</v>
      </c>
      <c r="J3652" s="11">
        <v>1452598184</v>
      </c>
      <c r="K3652" s="11" t="b">
        <v>0</v>
      </c>
      <c r="L3652" s="11">
        <v>17</v>
      </c>
      <c r="M3652" s="11" t="b">
        <v>1</v>
      </c>
      <c r="N3652" s="11" t="s">
        <v>8269</v>
      </c>
      <c r="O3652" s="14">
        <f t="shared" si="229"/>
        <v>100</v>
      </c>
      <c r="P3652" s="11">
        <f t="shared" si="228"/>
        <v>29.41</v>
      </c>
      <c r="Q3652" s="16" t="s">
        <v>8315</v>
      </c>
      <c r="R3652" s="11" t="s">
        <v>8316</v>
      </c>
      <c r="S3652" s="21">
        <f t="shared" si="230"/>
        <v>42381.478981481487</v>
      </c>
      <c r="T3652" s="21">
        <f t="shared" si="231"/>
        <v>42402.478981481487</v>
      </c>
    </row>
    <row r="3653" spans="1:20" ht="33" hidden="1" x14ac:dyDescent="0.25">
      <c r="A3653">
        <v>3651</v>
      </c>
      <c r="B3653" s="9" t="s">
        <v>3649</v>
      </c>
      <c r="C3653" s="3" t="s">
        <v>7761</v>
      </c>
      <c r="D3653" s="12">
        <v>500</v>
      </c>
      <c r="E3653" s="13">
        <v>520</v>
      </c>
      <c r="F3653" s="11" t="s">
        <v>8218</v>
      </c>
      <c r="G3653" s="11" t="s">
        <v>8223</v>
      </c>
      <c r="H3653" s="11" t="s">
        <v>8245</v>
      </c>
      <c r="I3653" s="11">
        <v>1407686340</v>
      </c>
      <c r="J3653" s="11">
        <v>1404833442</v>
      </c>
      <c r="K3653" s="11" t="b">
        <v>0</v>
      </c>
      <c r="L3653" s="11">
        <v>9</v>
      </c>
      <c r="M3653" s="11" t="b">
        <v>1</v>
      </c>
      <c r="N3653" s="11" t="s">
        <v>8269</v>
      </c>
      <c r="O3653" s="14">
        <f t="shared" si="229"/>
        <v>104</v>
      </c>
      <c r="P3653" s="11">
        <f t="shared" si="228"/>
        <v>57.78</v>
      </c>
      <c r="Q3653" s="16" t="s">
        <v>8315</v>
      </c>
      <c r="R3653" s="11" t="s">
        <v>8316</v>
      </c>
      <c r="S3653" s="21">
        <f t="shared" si="230"/>
        <v>41828.646319444444</v>
      </c>
      <c r="T3653" s="21">
        <f t="shared" si="231"/>
        <v>41861.665972222225</v>
      </c>
    </row>
    <row r="3654" spans="1:20" ht="49" hidden="1" x14ac:dyDescent="0.25">
      <c r="A3654">
        <v>3652</v>
      </c>
      <c r="B3654" s="9" t="s">
        <v>2867</v>
      </c>
      <c r="C3654" s="3" t="s">
        <v>7762</v>
      </c>
      <c r="D3654" s="12">
        <v>300</v>
      </c>
      <c r="E3654" s="13">
        <v>752</v>
      </c>
      <c r="F3654" s="11" t="s">
        <v>8218</v>
      </c>
      <c r="G3654" s="11" t="s">
        <v>8228</v>
      </c>
      <c r="H3654" s="11" t="s">
        <v>8250</v>
      </c>
      <c r="I3654" s="11">
        <v>1472097540</v>
      </c>
      <c r="J3654" s="11">
        <v>1471188502</v>
      </c>
      <c r="K3654" s="11" t="b">
        <v>0</v>
      </c>
      <c r="L3654" s="11">
        <v>17</v>
      </c>
      <c r="M3654" s="11" t="b">
        <v>1</v>
      </c>
      <c r="N3654" s="11" t="s">
        <v>8269</v>
      </c>
      <c r="O3654" s="14">
        <f t="shared" si="229"/>
        <v>251</v>
      </c>
      <c r="P3654" s="11">
        <f t="shared" si="228"/>
        <v>44.24</v>
      </c>
      <c r="Q3654" s="16" t="s">
        <v>8315</v>
      </c>
      <c r="R3654" s="11" t="s">
        <v>8316</v>
      </c>
      <c r="S3654" s="21">
        <f t="shared" si="230"/>
        <v>42596.644699074073</v>
      </c>
      <c r="T3654" s="21">
        <f t="shared" si="231"/>
        <v>42607.165972222225</v>
      </c>
    </row>
    <row r="3655" spans="1:20" ht="49" hidden="1" x14ac:dyDescent="0.25">
      <c r="A3655">
        <v>3653</v>
      </c>
      <c r="B3655" s="9" t="s">
        <v>3650</v>
      </c>
      <c r="C3655" s="3" t="s">
        <v>7763</v>
      </c>
      <c r="D3655" s="12">
        <v>2000</v>
      </c>
      <c r="E3655" s="13">
        <v>2010</v>
      </c>
      <c r="F3655" s="11" t="s">
        <v>8218</v>
      </c>
      <c r="G3655" s="11" t="s">
        <v>8224</v>
      </c>
      <c r="H3655" s="11" t="s">
        <v>8246</v>
      </c>
      <c r="I3655" s="11">
        <v>1438764207</v>
      </c>
      <c r="J3655" s="11">
        <v>1436172207</v>
      </c>
      <c r="K3655" s="11" t="b">
        <v>0</v>
      </c>
      <c r="L3655" s="11">
        <v>33</v>
      </c>
      <c r="M3655" s="11" t="b">
        <v>1</v>
      </c>
      <c r="N3655" s="11" t="s">
        <v>8269</v>
      </c>
      <c r="O3655" s="14">
        <f t="shared" si="229"/>
        <v>101</v>
      </c>
      <c r="P3655" s="11">
        <f t="shared" si="228"/>
        <v>60.91</v>
      </c>
      <c r="Q3655" s="16" t="s">
        <v>8315</v>
      </c>
      <c r="R3655" s="11" t="s">
        <v>8316</v>
      </c>
      <c r="S3655" s="21">
        <f t="shared" si="230"/>
        <v>42191.363506944443</v>
      </c>
      <c r="T3655" s="21">
        <f t="shared" si="231"/>
        <v>42221.363506944443</v>
      </c>
    </row>
    <row r="3656" spans="1:20" ht="49" hidden="1" x14ac:dyDescent="0.25">
      <c r="A3656">
        <v>3654</v>
      </c>
      <c r="B3656" s="9" t="s">
        <v>3651</v>
      </c>
      <c r="C3656" s="3" t="s">
        <v>7764</v>
      </c>
      <c r="D3656" s="12">
        <v>1500</v>
      </c>
      <c r="E3656" s="13">
        <v>2616</v>
      </c>
      <c r="F3656" s="11" t="s">
        <v>8218</v>
      </c>
      <c r="G3656" s="11" t="s">
        <v>8224</v>
      </c>
      <c r="H3656" s="11" t="s">
        <v>8246</v>
      </c>
      <c r="I3656" s="11">
        <v>1459702800</v>
      </c>
      <c r="J3656" s="11">
        <v>1457690386</v>
      </c>
      <c r="K3656" s="11" t="b">
        <v>0</v>
      </c>
      <c r="L3656" s="11">
        <v>38</v>
      </c>
      <c r="M3656" s="11" t="b">
        <v>1</v>
      </c>
      <c r="N3656" s="11" t="s">
        <v>8269</v>
      </c>
      <c r="O3656" s="14">
        <f t="shared" si="229"/>
        <v>174</v>
      </c>
      <c r="P3656" s="11">
        <f t="shared" si="228"/>
        <v>68.84</v>
      </c>
      <c r="Q3656" s="16" t="s">
        <v>8315</v>
      </c>
      <c r="R3656" s="11" t="s">
        <v>8316</v>
      </c>
      <c r="S3656" s="21">
        <f t="shared" si="230"/>
        <v>42440.416504629626</v>
      </c>
      <c r="T3656" s="21">
        <f t="shared" si="231"/>
        <v>42463.708333333328</v>
      </c>
    </row>
    <row r="3657" spans="1:20" ht="49" hidden="1" x14ac:dyDescent="0.25">
      <c r="A3657">
        <v>3655</v>
      </c>
      <c r="B3657" s="9" t="s">
        <v>3652</v>
      </c>
      <c r="C3657" s="3" t="s">
        <v>7765</v>
      </c>
      <c r="D3657" s="12">
        <v>5000</v>
      </c>
      <c r="E3657" s="13">
        <v>5813</v>
      </c>
      <c r="F3657" s="11" t="s">
        <v>8218</v>
      </c>
      <c r="G3657" s="11" t="s">
        <v>8223</v>
      </c>
      <c r="H3657" s="11" t="s">
        <v>8245</v>
      </c>
      <c r="I3657" s="11">
        <v>1437202740</v>
      </c>
      <c r="J3657" s="11">
        <v>1434654998</v>
      </c>
      <c r="K3657" s="11" t="b">
        <v>0</v>
      </c>
      <c r="L3657" s="11">
        <v>79</v>
      </c>
      <c r="M3657" s="11" t="b">
        <v>1</v>
      </c>
      <c r="N3657" s="11" t="s">
        <v>8269</v>
      </c>
      <c r="O3657" s="14">
        <f t="shared" si="229"/>
        <v>116</v>
      </c>
      <c r="P3657" s="11">
        <f t="shared" si="228"/>
        <v>73.58</v>
      </c>
      <c r="Q3657" s="16" t="s">
        <v>8315</v>
      </c>
      <c r="R3657" s="11" t="s">
        <v>8316</v>
      </c>
      <c r="S3657" s="21">
        <f t="shared" si="230"/>
        <v>42173.803217592591</v>
      </c>
      <c r="T3657" s="21">
        <f t="shared" si="231"/>
        <v>42203.290972222225</v>
      </c>
    </row>
    <row r="3658" spans="1:20" ht="49" hidden="1" x14ac:dyDescent="0.25">
      <c r="A3658">
        <v>3656</v>
      </c>
      <c r="B3658" s="9" t="s">
        <v>3653</v>
      </c>
      <c r="C3658" s="3" t="s">
        <v>7766</v>
      </c>
      <c r="D3658" s="12">
        <v>5000</v>
      </c>
      <c r="E3658" s="13">
        <v>5291</v>
      </c>
      <c r="F3658" s="11" t="s">
        <v>8218</v>
      </c>
      <c r="G3658" s="11" t="s">
        <v>8239</v>
      </c>
      <c r="H3658" s="11" t="s">
        <v>8256</v>
      </c>
      <c r="I3658" s="11">
        <v>1485989940</v>
      </c>
      <c r="J3658" s="11">
        <v>1483393836</v>
      </c>
      <c r="K3658" s="11" t="b">
        <v>0</v>
      </c>
      <c r="L3658" s="11">
        <v>46</v>
      </c>
      <c r="M3658" s="11" t="b">
        <v>1</v>
      </c>
      <c r="N3658" s="11" t="s">
        <v>8269</v>
      </c>
      <c r="O3658" s="14">
        <f t="shared" si="229"/>
        <v>106</v>
      </c>
      <c r="P3658" s="11">
        <f t="shared" si="228"/>
        <v>115.02</v>
      </c>
      <c r="Q3658" s="16" t="s">
        <v>8315</v>
      </c>
      <c r="R3658" s="11" t="s">
        <v>8316</v>
      </c>
      <c r="S3658" s="21">
        <f t="shared" si="230"/>
        <v>42737.910138888896</v>
      </c>
      <c r="T3658" s="21">
        <f t="shared" si="231"/>
        <v>42767.957638888889</v>
      </c>
    </row>
    <row r="3659" spans="1:20" ht="49" hidden="1" x14ac:dyDescent="0.25">
      <c r="A3659">
        <v>3657</v>
      </c>
      <c r="B3659" s="9" t="s">
        <v>3654</v>
      </c>
      <c r="C3659" s="3" t="s">
        <v>7767</v>
      </c>
      <c r="D3659" s="12">
        <v>2000</v>
      </c>
      <c r="E3659" s="13">
        <v>2215</v>
      </c>
      <c r="F3659" s="11" t="s">
        <v>8218</v>
      </c>
      <c r="G3659" s="11" t="s">
        <v>8231</v>
      </c>
      <c r="H3659" s="11" t="s">
        <v>8252</v>
      </c>
      <c r="I3659" s="11">
        <v>1464817320</v>
      </c>
      <c r="J3659" s="11">
        <v>1462806419</v>
      </c>
      <c r="K3659" s="11" t="b">
        <v>0</v>
      </c>
      <c r="L3659" s="11">
        <v>20</v>
      </c>
      <c r="M3659" s="11" t="b">
        <v>1</v>
      </c>
      <c r="N3659" s="11" t="s">
        <v>8269</v>
      </c>
      <c r="O3659" s="14">
        <f t="shared" si="229"/>
        <v>111</v>
      </c>
      <c r="P3659" s="11">
        <f t="shared" si="228"/>
        <v>110.75</v>
      </c>
      <c r="Q3659" s="16" t="s">
        <v>8315</v>
      </c>
      <c r="R3659" s="11" t="s">
        <v>8316</v>
      </c>
      <c r="S3659" s="21">
        <f t="shared" si="230"/>
        <v>42499.629849537043</v>
      </c>
      <c r="T3659" s="21">
        <f t="shared" si="231"/>
        <v>42522.904166666667</v>
      </c>
    </row>
    <row r="3660" spans="1:20" ht="33" hidden="1" x14ac:dyDescent="0.25">
      <c r="A3660">
        <v>3658</v>
      </c>
      <c r="B3660" s="9" t="s">
        <v>3655</v>
      </c>
      <c r="C3660" s="3" t="s">
        <v>7768</v>
      </c>
      <c r="D3660" s="12">
        <v>1500</v>
      </c>
      <c r="E3660" s="13">
        <v>1510</v>
      </c>
      <c r="F3660" s="11" t="s">
        <v>8218</v>
      </c>
      <c r="G3660" s="11" t="s">
        <v>8223</v>
      </c>
      <c r="H3660" s="11" t="s">
        <v>8245</v>
      </c>
      <c r="I3660" s="11">
        <v>1404273540</v>
      </c>
      <c r="J3660" s="11">
        <v>1400272580</v>
      </c>
      <c r="K3660" s="11" t="b">
        <v>0</v>
      </c>
      <c r="L3660" s="11">
        <v>20</v>
      </c>
      <c r="M3660" s="11" t="b">
        <v>1</v>
      </c>
      <c r="N3660" s="11" t="s">
        <v>8269</v>
      </c>
      <c r="O3660" s="14">
        <f t="shared" si="229"/>
        <v>101</v>
      </c>
      <c r="P3660" s="11">
        <f t="shared" si="228"/>
        <v>75.5</v>
      </c>
      <c r="Q3660" s="16" t="s">
        <v>8315</v>
      </c>
      <c r="R3660" s="11" t="s">
        <v>8316</v>
      </c>
      <c r="S3660" s="21">
        <f t="shared" si="230"/>
        <v>41775.858564814815</v>
      </c>
      <c r="T3660" s="21">
        <f t="shared" si="231"/>
        <v>41822.165972222225</v>
      </c>
    </row>
    <row r="3661" spans="1:20" ht="49" hidden="1" x14ac:dyDescent="0.25">
      <c r="A3661">
        <v>3659</v>
      </c>
      <c r="B3661" s="9" t="s">
        <v>3656</v>
      </c>
      <c r="C3661" s="3" t="s">
        <v>7769</v>
      </c>
      <c r="D3661" s="12">
        <v>3000</v>
      </c>
      <c r="E3661" s="13">
        <v>3061</v>
      </c>
      <c r="F3661" s="11" t="s">
        <v>8218</v>
      </c>
      <c r="G3661" s="11" t="s">
        <v>8223</v>
      </c>
      <c r="H3661" s="11" t="s">
        <v>8245</v>
      </c>
      <c r="I3661" s="11">
        <v>1426775940</v>
      </c>
      <c r="J3661" s="11">
        <v>1424414350</v>
      </c>
      <c r="K3661" s="11" t="b">
        <v>0</v>
      </c>
      <c r="L3661" s="11">
        <v>13</v>
      </c>
      <c r="M3661" s="11" t="b">
        <v>1</v>
      </c>
      <c r="N3661" s="11" t="s">
        <v>8269</v>
      </c>
      <c r="O3661" s="14">
        <f t="shared" si="229"/>
        <v>102</v>
      </c>
      <c r="P3661" s="11">
        <f t="shared" si="228"/>
        <v>235.46</v>
      </c>
      <c r="Q3661" s="16" t="s">
        <v>8315</v>
      </c>
      <c r="R3661" s="11" t="s">
        <v>8316</v>
      </c>
      <c r="S3661" s="21">
        <f t="shared" si="230"/>
        <v>42055.277199074073</v>
      </c>
      <c r="T3661" s="21">
        <f t="shared" si="231"/>
        <v>42082.610416666663</v>
      </c>
    </row>
    <row r="3662" spans="1:20" ht="49" hidden="1" x14ac:dyDescent="0.25">
      <c r="A3662">
        <v>3660</v>
      </c>
      <c r="B3662" s="9" t="s">
        <v>3657</v>
      </c>
      <c r="C3662" s="3" t="s">
        <v>7770</v>
      </c>
      <c r="D3662" s="12">
        <v>250</v>
      </c>
      <c r="E3662" s="13">
        <v>250</v>
      </c>
      <c r="F3662" s="11" t="s">
        <v>8218</v>
      </c>
      <c r="G3662" s="11" t="s">
        <v>8224</v>
      </c>
      <c r="H3662" s="11" t="s">
        <v>8246</v>
      </c>
      <c r="I3662" s="11">
        <v>1419368925</v>
      </c>
      <c r="J3662" s="11">
        <v>1417208925</v>
      </c>
      <c r="K3662" s="11" t="b">
        <v>0</v>
      </c>
      <c r="L3662" s="11">
        <v>22</v>
      </c>
      <c r="M3662" s="11" t="b">
        <v>1</v>
      </c>
      <c r="N3662" s="11" t="s">
        <v>8269</v>
      </c>
      <c r="O3662" s="14">
        <f t="shared" si="229"/>
        <v>100</v>
      </c>
      <c r="P3662" s="11">
        <f t="shared" si="228"/>
        <v>11.36</v>
      </c>
      <c r="Q3662" s="16" t="s">
        <v>8315</v>
      </c>
      <c r="R3662" s="11" t="s">
        <v>8316</v>
      </c>
      <c r="S3662" s="21">
        <f t="shared" si="230"/>
        <v>41971.881076388891</v>
      </c>
      <c r="T3662" s="21">
        <f t="shared" si="231"/>
        <v>41996.881076388891</v>
      </c>
    </row>
    <row r="3663" spans="1:20" ht="49" hidden="1" x14ac:dyDescent="0.25">
      <c r="A3663">
        <v>3661</v>
      </c>
      <c r="B3663" s="9" t="s">
        <v>3658</v>
      </c>
      <c r="C3663" s="3" t="s">
        <v>7771</v>
      </c>
      <c r="D3663" s="12">
        <v>3000</v>
      </c>
      <c r="E3663" s="13">
        <v>3330</v>
      </c>
      <c r="F3663" s="11" t="s">
        <v>8218</v>
      </c>
      <c r="G3663" s="11" t="s">
        <v>8223</v>
      </c>
      <c r="H3663" s="11" t="s">
        <v>8245</v>
      </c>
      <c r="I3663" s="11">
        <v>1460260800</v>
      </c>
      <c r="J3663" s="11">
        <v>1458336672</v>
      </c>
      <c r="K3663" s="11" t="b">
        <v>0</v>
      </c>
      <c r="L3663" s="11">
        <v>36</v>
      </c>
      <c r="M3663" s="11" t="b">
        <v>1</v>
      </c>
      <c r="N3663" s="11" t="s">
        <v>8269</v>
      </c>
      <c r="O3663" s="14">
        <f t="shared" si="229"/>
        <v>111</v>
      </c>
      <c r="P3663" s="11">
        <f t="shared" si="228"/>
        <v>92.5</v>
      </c>
      <c r="Q3663" s="16" t="s">
        <v>8315</v>
      </c>
      <c r="R3663" s="11" t="s">
        <v>8316</v>
      </c>
      <c r="S3663" s="21">
        <f t="shared" si="230"/>
        <v>42447.896666666667</v>
      </c>
      <c r="T3663" s="21">
        <f t="shared" si="231"/>
        <v>42470.166666666672</v>
      </c>
    </row>
    <row r="3664" spans="1:20" ht="49" hidden="1" x14ac:dyDescent="0.25">
      <c r="A3664">
        <v>3662</v>
      </c>
      <c r="B3664" s="9" t="s">
        <v>3659</v>
      </c>
      <c r="C3664" s="3" t="s">
        <v>7772</v>
      </c>
      <c r="D3664" s="12">
        <v>8000</v>
      </c>
      <c r="E3664" s="13">
        <v>8114</v>
      </c>
      <c r="F3664" s="11" t="s">
        <v>8218</v>
      </c>
      <c r="G3664" s="11" t="s">
        <v>8228</v>
      </c>
      <c r="H3664" s="11" t="s">
        <v>8250</v>
      </c>
      <c r="I3664" s="11">
        <v>1427775414</v>
      </c>
      <c r="J3664" s="11">
        <v>1425187014</v>
      </c>
      <c r="K3664" s="11" t="b">
        <v>0</v>
      </c>
      <c r="L3664" s="11">
        <v>40</v>
      </c>
      <c r="M3664" s="11" t="b">
        <v>1</v>
      </c>
      <c r="N3664" s="11" t="s">
        <v>8269</v>
      </c>
      <c r="O3664" s="14">
        <f t="shared" si="229"/>
        <v>101</v>
      </c>
      <c r="P3664" s="11">
        <f t="shared" si="228"/>
        <v>202.85</v>
      </c>
      <c r="Q3664" s="16" t="s">
        <v>8315</v>
      </c>
      <c r="R3664" s="11" t="s">
        <v>8316</v>
      </c>
      <c r="S3664" s="21">
        <f t="shared" si="230"/>
        <v>42064.220069444447</v>
      </c>
      <c r="T3664" s="21">
        <f t="shared" si="231"/>
        <v>42094.178402777776</v>
      </c>
    </row>
    <row r="3665" spans="1:20" ht="49" hidden="1" x14ac:dyDescent="0.25">
      <c r="A3665">
        <v>3663</v>
      </c>
      <c r="B3665" s="9" t="s">
        <v>3660</v>
      </c>
      <c r="C3665" s="3" t="s">
        <v>7773</v>
      </c>
      <c r="D3665" s="12">
        <v>225</v>
      </c>
      <c r="E3665" s="13">
        <v>234</v>
      </c>
      <c r="F3665" s="11" t="s">
        <v>8218</v>
      </c>
      <c r="G3665" s="11" t="s">
        <v>8224</v>
      </c>
      <c r="H3665" s="11" t="s">
        <v>8246</v>
      </c>
      <c r="I3665" s="11">
        <v>1482321030</v>
      </c>
      <c r="J3665" s="11">
        <v>1477133430</v>
      </c>
      <c r="K3665" s="11" t="b">
        <v>0</v>
      </c>
      <c r="L3665" s="11">
        <v>9</v>
      </c>
      <c r="M3665" s="11" t="b">
        <v>1</v>
      </c>
      <c r="N3665" s="11" t="s">
        <v>8269</v>
      </c>
      <c r="O3665" s="14">
        <f t="shared" si="229"/>
        <v>104</v>
      </c>
      <c r="P3665" s="11">
        <f t="shared" si="228"/>
        <v>26</v>
      </c>
      <c r="Q3665" s="16" t="s">
        <v>8315</v>
      </c>
      <c r="R3665" s="11" t="s">
        <v>8316</v>
      </c>
      <c r="S3665" s="21">
        <f t="shared" si="230"/>
        <v>42665.451736111107</v>
      </c>
      <c r="T3665" s="21">
        <f t="shared" si="231"/>
        <v>42725.493402777778</v>
      </c>
    </row>
    <row r="3666" spans="1:20" ht="49" hidden="1" x14ac:dyDescent="0.25">
      <c r="A3666">
        <v>3664</v>
      </c>
      <c r="B3666" s="9" t="s">
        <v>3661</v>
      </c>
      <c r="C3666" s="3" t="s">
        <v>7774</v>
      </c>
      <c r="D3666" s="12">
        <v>800</v>
      </c>
      <c r="E3666" s="13">
        <v>875</v>
      </c>
      <c r="F3666" s="11" t="s">
        <v>8218</v>
      </c>
      <c r="G3666" s="11" t="s">
        <v>8223</v>
      </c>
      <c r="H3666" s="11" t="s">
        <v>8245</v>
      </c>
      <c r="I3666" s="11">
        <v>1466056689</v>
      </c>
      <c r="J3666" s="11">
        <v>1464847089</v>
      </c>
      <c r="K3666" s="11" t="b">
        <v>0</v>
      </c>
      <c r="L3666" s="11">
        <v>19</v>
      </c>
      <c r="M3666" s="11" t="b">
        <v>1</v>
      </c>
      <c r="N3666" s="11" t="s">
        <v>8269</v>
      </c>
      <c r="O3666" s="14">
        <f t="shared" si="229"/>
        <v>109</v>
      </c>
      <c r="P3666" s="11">
        <f t="shared" si="228"/>
        <v>46.05</v>
      </c>
      <c r="Q3666" s="16" t="s">
        <v>8315</v>
      </c>
      <c r="R3666" s="11" t="s">
        <v>8316</v>
      </c>
      <c r="S3666" s="21">
        <f t="shared" si="230"/>
        <v>42523.248715277776</v>
      </c>
      <c r="T3666" s="21">
        <f t="shared" si="231"/>
        <v>42537.248715277776</v>
      </c>
    </row>
    <row r="3667" spans="1:20" ht="49" hidden="1" x14ac:dyDescent="0.25">
      <c r="A3667">
        <v>3665</v>
      </c>
      <c r="B3667" s="9" t="s">
        <v>3662</v>
      </c>
      <c r="C3667" s="3" t="s">
        <v>7775</v>
      </c>
      <c r="D3667" s="12">
        <v>620</v>
      </c>
      <c r="E3667" s="13">
        <v>714</v>
      </c>
      <c r="F3667" s="11" t="s">
        <v>8218</v>
      </c>
      <c r="G3667" s="11" t="s">
        <v>8229</v>
      </c>
      <c r="H3667" s="11" t="s">
        <v>8248</v>
      </c>
      <c r="I3667" s="11">
        <v>1446062040</v>
      </c>
      <c r="J3667" s="11">
        <v>1445109822</v>
      </c>
      <c r="K3667" s="11" t="b">
        <v>0</v>
      </c>
      <c r="L3667" s="11">
        <v>14</v>
      </c>
      <c r="M3667" s="11" t="b">
        <v>1</v>
      </c>
      <c r="N3667" s="11" t="s">
        <v>8269</v>
      </c>
      <c r="O3667" s="14">
        <f t="shared" si="229"/>
        <v>115</v>
      </c>
      <c r="P3667" s="11">
        <f t="shared" si="228"/>
        <v>51</v>
      </c>
      <c r="Q3667" s="16" t="s">
        <v>8315</v>
      </c>
      <c r="R3667" s="11" t="s">
        <v>8316</v>
      </c>
      <c r="S3667" s="21">
        <f t="shared" si="230"/>
        <v>42294.808124999996</v>
      </c>
      <c r="T3667" s="21">
        <f t="shared" si="231"/>
        <v>42305.829166666663</v>
      </c>
    </row>
    <row r="3668" spans="1:20" ht="21" hidden="1" x14ac:dyDescent="0.25">
      <c r="A3668">
        <v>3666</v>
      </c>
      <c r="B3668" s="9" t="s">
        <v>3663</v>
      </c>
      <c r="C3668" s="3" t="s">
        <v>7776</v>
      </c>
      <c r="D3668" s="12">
        <v>1200</v>
      </c>
      <c r="E3668" s="13">
        <v>1200</v>
      </c>
      <c r="F3668" s="11" t="s">
        <v>8218</v>
      </c>
      <c r="G3668" s="11" t="s">
        <v>8223</v>
      </c>
      <c r="H3668" s="11" t="s">
        <v>8245</v>
      </c>
      <c r="I3668" s="11">
        <v>1406185200</v>
      </c>
      <c r="J3668" s="11">
        <v>1404337382</v>
      </c>
      <c r="K3668" s="11" t="b">
        <v>0</v>
      </c>
      <c r="L3668" s="11">
        <v>38</v>
      </c>
      <c r="M3668" s="11" t="b">
        <v>1</v>
      </c>
      <c r="N3668" s="11" t="s">
        <v>8269</v>
      </c>
      <c r="O3668" s="14">
        <f t="shared" si="229"/>
        <v>100</v>
      </c>
      <c r="P3668" s="11">
        <f t="shared" si="228"/>
        <v>31.58</v>
      </c>
      <c r="Q3668" s="16" t="s">
        <v>8315</v>
      </c>
      <c r="R3668" s="11" t="s">
        <v>8316</v>
      </c>
      <c r="S3668" s="21">
        <f t="shared" si="230"/>
        <v>41822.90488425926</v>
      </c>
      <c r="T3668" s="21">
        <f t="shared" si="231"/>
        <v>41844.291666666664</v>
      </c>
    </row>
    <row r="3669" spans="1:20" ht="49" hidden="1" x14ac:dyDescent="0.25">
      <c r="A3669">
        <v>3667</v>
      </c>
      <c r="B3669" s="9" t="s">
        <v>3664</v>
      </c>
      <c r="C3669" s="3" t="s">
        <v>7777</v>
      </c>
      <c r="D3669" s="12">
        <v>3000</v>
      </c>
      <c r="E3669" s="13">
        <v>3095.11</v>
      </c>
      <c r="F3669" s="11" t="s">
        <v>8218</v>
      </c>
      <c r="G3669" s="11" t="s">
        <v>8224</v>
      </c>
      <c r="H3669" s="11" t="s">
        <v>8246</v>
      </c>
      <c r="I3669" s="11">
        <v>1437261419</v>
      </c>
      <c r="J3669" s="11">
        <v>1434669419</v>
      </c>
      <c r="K3669" s="11" t="b">
        <v>0</v>
      </c>
      <c r="L3669" s="11">
        <v>58</v>
      </c>
      <c r="M3669" s="11" t="b">
        <v>1</v>
      </c>
      <c r="N3669" s="11" t="s">
        <v>8269</v>
      </c>
      <c r="O3669" s="14">
        <f t="shared" si="229"/>
        <v>103</v>
      </c>
      <c r="P3669" s="11">
        <f t="shared" si="228"/>
        <v>53.36</v>
      </c>
      <c r="Q3669" s="16" t="s">
        <v>8315</v>
      </c>
      <c r="R3669" s="11" t="s">
        <v>8316</v>
      </c>
      <c r="S3669" s="21">
        <f t="shared" si="230"/>
        <v>42173.970127314817</v>
      </c>
      <c r="T3669" s="21">
        <f t="shared" si="231"/>
        <v>42203.970127314817</v>
      </c>
    </row>
    <row r="3670" spans="1:20" ht="49" hidden="1" x14ac:dyDescent="0.25">
      <c r="A3670">
        <v>3668</v>
      </c>
      <c r="B3670" s="9" t="s">
        <v>3665</v>
      </c>
      <c r="C3670" s="3" t="s">
        <v>7778</v>
      </c>
      <c r="D3670" s="12">
        <v>1000</v>
      </c>
      <c r="E3670" s="13">
        <v>1035</v>
      </c>
      <c r="F3670" s="11" t="s">
        <v>8218</v>
      </c>
      <c r="G3670" s="11" t="s">
        <v>8223</v>
      </c>
      <c r="H3670" s="11" t="s">
        <v>8245</v>
      </c>
      <c r="I3670" s="11">
        <v>1437676380</v>
      </c>
      <c r="J3670" s="11">
        <v>1435670452</v>
      </c>
      <c r="K3670" s="11" t="b">
        <v>0</v>
      </c>
      <c r="L3670" s="11">
        <v>28</v>
      </c>
      <c r="M3670" s="11" t="b">
        <v>1</v>
      </c>
      <c r="N3670" s="11" t="s">
        <v>8269</v>
      </c>
      <c r="O3670" s="14">
        <f t="shared" si="229"/>
        <v>104</v>
      </c>
      <c r="P3670" s="11">
        <f t="shared" si="228"/>
        <v>36.96</v>
      </c>
      <c r="Q3670" s="16" t="s">
        <v>8315</v>
      </c>
      <c r="R3670" s="11" t="s">
        <v>8316</v>
      </c>
      <c r="S3670" s="21">
        <f t="shared" si="230"/>
        <v>42185.556157407409</v>
      </c>
      <c r="T3670" s="21">
        <f t="shared" si="231"/>
        <v>42208.772916666669</v>
      </c>
    </row>
    <row r="3671" spans="1:20" ht="49" hidden="1" x14ac:dyDescent="0.25">
      <c r="A3671">
        <v>3669</v>
      </c>
      <c r="B3671" s="9" t="s">
        <v>3666</v>
      </c>
      <c r="C3671" s="3" t="s">
        <v>7779</v>
      </c>
      <c r="D3671" s="12">
        <v>1000</v>
      </c>
      <c r="E3671" s="13">
        <v>1382</v>
      </c>
      <c r="F3671" s="11" t="s">
        <v>8218</v>
      </c>
      <c r="G3671" s="11" t="s">
        <v>8224</v>
      </c>
      <c r="H3671" s="11" t="s">
        <v>8246</v>
      </c>
      <c r="I3671" s="11">
        <v>1434039137</v>
      </c>
      <c r="J3671" s="11">
        <v>1431447137</v>
      </c>
      <c r="K3671" s="11" t="b">
        <v>0</v>
      </c>
      <c r="L3671" s="11">
        <v>17</v>
      </c>
      <c r="M3671" s="11" t="b">
        <v>1</v>
      </c>
      <c r="N3671" s="11" t="s">
        <v>8269</v>
      </c>
      <c r="O3671" s="14">
        <f t="shared" si="229"/>
        <v>138</v>
      </c>
      <c r="P3671" s="11">
        <f t="shared" si="228"/>
        <v>81.290000000000006</v>
      </c>
      <c r="Q3671" s="16" t="s">
        <v>8315</v>
      </c>
      <c r="R3671" s="11" t="s">
        <v>8316</v>
      </c>
      <c r="S3671" s="21">
        <f t="shared" si="230"/>
        <v>42136.675196759257</v>
      </c>
      <c r="T3671" s="21">
        <f t="shared" si="231"/>
        <v>42166.675196759257</v>
      </c>
    </row>
    <row r="3672" spans="1:20" ht="49" hidden="1" x14ac:dyDescent="0.25">
      <c r="A3672">
        <v>3670</v>
      </c>
      <c r="B3672" s="9" t="s">
        <v>3667</v>
      </c>
      <c r="C3672" s="3" t="s">
        <v>7780</v>
      </c>
      <c r="D3672" s="12">
        <v>220</v>
      </c>
      <c r="E3672" s="13">
        <v>241</v>
      </c>
      <c r="F3672" s="11" t="s">
        <v>8218</v>
      </c>
      <c r="G3672" s="11" t="s">
        <v>8224</v>
      </c>
      <c r="H3672" s="11" t="s">
        <v>8246</v>
      </c>
      <c r="I3672" s="11">
        <v>1433113200</v>
      </c>
      <c r="J3672" s="11">
        <v>1431951611</v>
      </c>
      <c r="K3672" s="11" t="b">
        <v>0</v>
      </c>
      <c r="L3672" s="11">
        <v>12</v>
      </c>
      <c r="M3672" s="11" t="b">
        <v>1</v>
      </c>
      <c r="N3672" s="11" t="s">
        <v>8269</v>
      </c>
      <c r="O3672" s="14">
        <f t="shared" si="229"/>
        <v>110</v>
      </c>
      <c r="P3672" s="11">
        <f t="shared" si="228"/>
        <v>20.079999999999998</v>
      </c>
      <c r="Q3672" s="16" t="s">
        <v>8315</v>
      </c>
      <c r="R3672" s="11" t="s">
        <v>8316</v>
      </c>
      <c r="S3672" s="21">
        <f t="shared" si="230"/>
        <v>42142.514016203699</v>
      </c>
      <c r="T3672" s="21">
        <f t="shared" si="231"/>
        <v>42155.958333333328</v>
      </c>
    </row>
    <row r="3673" spans="1:20" ht="49" hidden="1" x14ac:dyDescent="0.25">
      <c r="A3673">
        <v>3671</v>
      </c>
      <c r="B3673" s="9" t="s">
        <v>3668</v>
      </c>
      <c r="C3673" s="3" t="s">
        <v>7781</v>
      </c>
      <c r="D3673" s="12">
        <v>3500</v>
      </c>
      <c r="E3673" s="13">
        <v>3530</v>
      </c>
      <c r="F3673" s="11" t="s">
        <v>8218</v>
      </c>
      <c r="G3673" s="11" t="s">
        <v>8223</v>
      </c>
      <c r="H3673" s="11" t="s">
        <v>8245</v>
      </c>
      <c r="I3673" s="11">
        <v>1405915140</v>
      </c>
      <c r="J3673" s="11">
        <v>1404140667</v>
      </c>
      <c r="K3673" s="11" t="b">
        <v>0</v>
      </c>
      <c r="L3673" s="11">
        <v>40</v>
      </c>
      <c r="M3673" s="11" t="b">
        <v>1</v>
      </c>
      <c r="N3673" s="11" t="s">
        <v>8269</v>
      </c>
      <c r="O3673" s="14">
        <f t="shared" si="229"/>
        <v>101</v>
      </c>
      <c r="P3673" s="11">
        <f t="shared" si="228"/>
        <v>88.25</v>
      </c>
      <c r="Q3673" s="16" t="s">
        <v>8315</v>
      </c>
      <c r="R3673" s="11" t="s">
        <v>8316</v>
      </c>
      <c r="S3673" s="21">
        <f t="shared" si="230"/>
        <v>41820.62809027778</v>
      </c>
      <c r="T3673" s="21">
        <f t="shared" si="231"/>
        <v>41841.165972222225</v>
      </c>
    </row>
    <row r="3674" spans="1:20" ht="49" hidden="1" x14ac:dyDescent="0.25">
      <c r="A3674">
        <v>3672</v>
      </c>
      <c r="B3674" s="9" t="s">
        <v>3669</v>
      </c>
      <c r="C3674" s="3" t="s">
        <v>7782</v>
      </c>
      <c r="D3674" s="12">
        <v>3000</v>
      </c>
      <c r="E3674" s="13">
        <v>3046</v>
      </c>
      <c r="F3674" s="11" t="s">
        <v>8218</v>
      </c>
      <c r="G3674" s="11" t="s">
        <v>8224</v>
      </c>
      <c r="H3674" s="11" t="s">
        <v>8246</v>
      </c>
      <c r="I3674" s="11">
        <v>1411771384</v>
      </c>
      <c r="J3674" s="11">
        <v>1409179384</v>
      </c>
      <c r="K3674" s="11" t="b">
        <v>0</v>
      </c>
      <c r="L3674" s="11">
        <v>57</v>
      </c>
      <c r="M3674" s="11" t="b">
        <v>1</v>
      </c>
      <c r="N3674" s="11" t="s">
        <v>8269</v>
      </c>
      <c r="O3674" s="14">
        <f t="shared" si="229"/>
        <v>102</v>
      </c>
      <c r="P3674" s="11">
        <f t="shared" si="228"/>
        <v>53.44</v>
      </c>
      <c r="Q3674" s="16" t="s">
        <v>8315</v>
      </c>
      <c r="R3674" s="11" t="s">
        <v>8316</v>
      </c>
      <c r="S3674" s="21">
        <f t="shared" si="230"/>
        <v>41878.946574074071</v>
      </c>
      <c r="T3674" s="21">
        <f t="shared" si="231"/>
        <v>41908.946574074071</v>
      </c>
    </row>
    <row r="3675" spans="1:20" ht="49" hidden="1" x14ac:dyDescent="0.25">
      <c r="A3675">
        <v>3673</v>
      </c>
      <c r="B3675" s="9" t="s">
        <v>3670</v>
      </c>
      <c r="C3675" s="3" t="s">
        <v>7783</v>
      </c>
      <c r="D3675" s="12">
        <v>4000</v>
      </c>
      <c r="E3675" s="13">
        <v>4545</v>
      </c>
      <c r="F3675" s="11" t="s">
        <v>8218</v>
      </c>
      <c r="G3675" s="11" t="s">
        <v>8224</v>
      </c>
      <c r="H3675" s="11" t="s">
        <v>8246</v>
      </c>
      <c r="I3675" s="11">
        <v>1415191920</v>
      </c>
      <c r="J3675" s="11">
        <v>1412233497</v>
      </c>
      <c r="K3675" s="11" t="b">
        <v>0</v>
      </c>
      <c r="L3675" s="11">
        <v>114</v>
      </c>
      <c r="M3675" s="11" t="b">
        <v>1</v>
      </c>
      <c r="N3675" s="11" t="s">
        <v>8269</v>
      </c>
      <c r="O3675" s="14">
        <f t="shared" si="229"/>
        <v>114</v>
      </c>
      <c r="P3675" s="11">
        <f t="shared" si="228"/>
        <v>39.869999999999997</v>
      </c>
      <c r="Q3675" s="16" t="s">
        <v>8315</v>
      </c>
      <c r="R3675" s="11" t="s">
        <v>8316</v>
      </c>
      <c r="S3675" s="21">
        <f t="shared" si="230"/>
        <v>41914.295104166667</v>
      </c>
      <c r="T3675" s="21">
        <f t="shared" si="231"/>
        <v>41948.536111111112</v>
      </c>
    </row>
    <row r="3676" spans="1:20" ht="49" hidden="1" x14ac:dyDescent="0.25">
      <c r="A3676">
        <v>3674</v>
      </c>
      <c r="B3676" s="9" t="s">
        <v>3671</v>
      </c>
      <c r="C3676" s="3" t="s">
        <v>7784</v>
      </c>
      <c r="D3676" s="12">
        <v>4500</v>
      </c>
      <c r="E3676" s="13">
        <v>4500</v>
      </c>
      <c r="F3676" s="11" t="s">
        <v>8218</v>
      </c>
      <c r="G3676" s="11" t="s">
        <v>8235</v>
      </c>
      <c r="H3676" s="11" t="s">
        <v>8248</v>
      </c>
      <c r="I3676" s="11">
        <v>1472936229</v>
      </c>
      <c r="J3676" s="11">
        <v>1467752229</v>
      </c>
      <c r="K3676" s="11" t="b">
        <v>0</v>
      </c>
      <c r="L3676" s="11">
        <v>31</v>
      </c>
      <c r="M3676" s="11" t="b">
        <v>1</v>
      </c>
      <c r="N3676" s="11" t="s">
        <v>8269</v>
      </c>
      <c r="O3676" s="14">
        <f t="shared" si="229"/>
        <v>100</v>
      </c>
      <c r="P3676" s="11">
        <f t="shared" si="228"/>
        <v>145.16</v>
      </c>
      <c r="Q3676" s="16" t="s">
        <v>8315</v>
      </c>
      <c r="R3676" s="11" t="s">
        <v>8316</v>
      </c>
      <c r="S3676" s="21">
        <f t="shared" si="230"/>
        <v>42556.873020833329</v>
      </c>
      <c r="T3676" s="21">
        <f t="shared" si="231"/>
        <v>42616.873020833329</v>
      </c>
    </row>
    <row r="3677" spans="1:20" ht="49" hidden="1" x14ac:dyDescent="0.25">
      <c r="A3677">
        <v>3675</v>
      </c>
      <c r="B3677" s="9" t="s">
        <v>3672</v>
      </c>
      <c r="C3677" s="3" t="s">
        <v>7785</v>
      </c>
      <c r="D3677" s="12">
        <v>50</v>
      </c>
      <c r="E3677" s="13">
        <v>70</v>
      </c>
      <c r="F3677" s="11" t="s">
        <v>8218</v>
      </c>
      <c r="G3677" s="11" t="s">
        <v>8224</v>
      </c>
      <c r="H3677" s="11" t="s">
        <v>8246</v>
      </c>
      <c r="I3677" s="11">
        <v>1463353200</v>
      </c>
      <c r="J3677" s="11">
        <v>1462285182</v>
      </c>
      <c r="K3677" s="11" t="b">
        <v>0</v>
      </c>
      <c r="L3677" s="11">
        <v>3</v>
      </c>
      <c r="M3677" s="11" t="b">
        <v>1</v>
      </c>
      <c r="N3677" s="11" t="s">
        <v>8269</v>
      </c>
      <c r="O3677" s="14">
        <f t="shared" si="229"/>
        <v>140</v>
      </c>
      <c r="P3677" s="11">
        <f t="shared" ref="P3677:P3740" si="232">IFERROR(ROUND(E3677/L3677,2),0)</f>
        <v>23.33</v>
      </c>
      <c r="Q3677" s="16" t="s">
        <v>8315</v>
      </c>
      <c r="R3677" s="11" t="s">
        <v>8316</v>
      </c>
      <c r="S3677" s="21">
        <f t="shared" si="230"/>
        <v>42493.597013888888</v>
      </c>
      <c r="T3677" s="21">
        <f t="shared" si="231"/>
        <v>42505.958333333328</v>
      </c>
    </row>
    <row r="3678" spans="1:20" ht="49" hidden="1" x14ac:dyDescent="0.25">
      <c r="A3678">
        <v>3676</v>
      </c>
      <c r="B3678" s="9" t="s">
        <v>3673</v>
      </c>
      <c r="C3678" s="3" t="s">
        <v>7786</v>
      </c>
      <c r="D3678" s="12">
        <v>800</v>
      </c>
      <c r="E3678" s="13">
        <v>1030</v>
      </c>
      <c r="F3678" s="11" t="s">
        <v>8218</v>
      </c>
      <c r="G3678" s="11" t="s">
        <v>8223</v>
      </c>
      <c r="H3678" s="11" t="s">
        <v>8245</v>
      </c>
      <c r="I3678" s="11">
        <v>1410550484</v>
      </c>
      <c r="J3678" s="11">
        <v>1408995284</v>
      </c>
      <c r="K3678" s="11" t="b">
        <v>0</v>
      </c>
      <c r="L3678" s="11">
        <v>16</v>
      </c>
      <c r="M3678" s="11" t="b">
        <v>1</v>
      </c>
      <c r="N3678" s="11" t="s">
        <v>8269</v>
      </c>
      <c r="O3678" s="14">
        <f t="shared" si="229"/>
        <v>129</v>
      </c>
      <c r="P3678" s="11">
        <f t="shared" si="232"/>
        <v>64.38</v>
      </c>
      <c r="Q3678" s="16" t="s">
        <v>8315</v>
      </c>
      <c r="R3678" s="11" t="s">
        <v>8316</v>
      </c>
      <c r="S3678" s="21">
        <f t="shared" si="230"/>
        <v>41876.815787037034</v>
      </c>
      <c r="T3678" s="21">
        <f t="shared" si="231"/>
        <v>41894.815787037034</v>
      </c>
    </row>
    <row r="3679" spans="1:20" ht="33" hidden="1" x14ac:dyDescent="0.25">
      <c r="A3679">
        <v>3677</v>
      </c>
      <c r="B3679" s="9" t="s">
        <v>3674</v>
      </c>
      <c r="C3679" s="3" t="s">
        <v>7787</v>
      </c>
      <c r="D3679" s="12">
        <v>12000</v>
      </c>
      <c r="E3679" s="13">
        <v>12348.5</v>
      </c>
      <c r="F3679" s="11" t="s">
        <v>8218</v>
      </c>
      <c r="G3679" s="11" t="s">
        <v>8223</v>
      </c>
      <c r="H3679" s="11" t="s">
        <v>8245</v>
      </c>
      <c r="I3679" s="11">
        <v>1404359940</v>
      </c>
      <c r="J3679" s="11">
        <v>1402580818</v>
      </c>
      <c r="K3679" s="11" t="b">
        <v>0</v>
      </c>
      <c r="L3679" s="11">
        <v>199</v>
      </c>
      <c r="M3679" s="11" t="b">
        <v>1</v>
      </c>
      <c r="N3679" s="11" t="s">
        <v>8269</v>
      </c>
      <c r="O3679" s="14">
        <f t="shared" si="229"/>
        <v>103</v>
      </c>
      <c r="P3679" s="11">
        <f t="shared" si="232"/>
        <v>62.05</v>
      </c>
      <c r="Q3679" s="16" t="s">
        <v>8315</v>
      </c>
      <c r="R3679" s="11" t="s">
        <v>8316</v>
      </c>
      <c r="S3679" s="21">
        <f t="shared" si="230"/>
        <v>41802.574282407404</v>
      </c>
      <c r="T3679" s="21">
        <f t="shared" si="231"/>
        <v>41823.165972222225</v>
      </c>
    </row>
    <row r="3680" spans="1:20" ht="33" hidden="1" x14ac:dyDescent="0.25">
      <c r="A3680">
        <v>3678</v>
      </c>
      <c r="B3680" s="9" t="s">
        <v>3675</v>
      </c>
      <c r="C3680" s="3" t="s">
        <v>7788</v>
      </c>
      <c r="D3680" s="12">
        <v>2000</v>
      </c>
      <c r="E3680" s="13">
        <v>2050</v>
      </c>
      <c r="F3680" s="11" t="s">
        <v>8218</v>
      </c>
      <c r="G3680" s="11" t="s">
        <v>8224</v>
      </c>
      <c r="H3680" s="11" t="s">
        <v>8246</v>
      </c>
      <c r="I3680" s="11">
        <v>1433076298</v>
      </c>
      <c r="J3680" s="11">
        <v>1430052298</v>
      </c>
      <c r="K3680" s="11" t="b">
        <v>0</v>
      </c>
      <c r="L3680" s="11">
        <v>31</v>
      </c>
      <c r="M3680" s="11" t="b">
        <v>1</v>
      </c>
      <c r="N3680" s="11" t="s">
        <v>8269</v>
      </c>
      <c r="O3680" s="14">
        <f t="shared" si="229"/>
        <v>103</v>
      </c>
      <c r="P3680" s="11">
        <f t="shared" si="232"/>
        <v>66.13</v>
      </c>
      <c r="Q3680" s="16" t="s">
        <v>8315</v>
      </c>
      <c r="R3680" s="11" t="s">
        <v>8316</v>
      </c>
      <c r="S3680" s="21">
        <f t="shared" si="230"/>
        <v>42120.531226851846</v>
      </c>
      <c r="T3680" s="21">
        <f t="shared" si="231"/>
        <v>42155.531226851846</v>
      </c>
    </row>
    <row r="3681" spans="1:20" ht="49" hidden="1" x14ac:dyDescent="0.25">
      <c r="A3681">
        <v>3679</v>
      </c>
      <c r="B3681" s="9" t="s">
        <v>3676</v>
      </c>
      <c r="C3681" s="3" t="s">
        <v>7789</v>
      </c>
      <c r="D3681" s="12">
        <v>2000</v>
      </c>
      <c r="E3681" s="13">
        <v>2202</v>
      </c>
      <c r="F3681" s="11" t="s">
        <v>8218</v>
      </c>
      <c r="G3681" s="11" t="s">
        <v>8223</v>
      </c>
      <c r="H3681" s="11" t="s">
        <v>8245</v>
      </c>
      <c r="I3681" s="11">
        <v>1404190740</v>
      </c>
      <c r="J3681" s="11">
        <v>1401214581</v>
      </c>
      <c r="K3681" s="11" t="b">
        <v>0</v>
      </c>
      <c r="L3681" s="11">
        <v>30</v>
      </c>
      <c r="M3681" s="11" t="b">
        <v>1</v>
      </c>
      <c r="N3681" s="11" t="s">
        <v>8269</v>
      </c>
      <c r="O3681" s="14">
        <f t="shared" si="229"/>
        <v>110</v>
      </c>
      <c r="P3681" s="11">
        <f t="shared" si="232"/>
        <v>73.400000000000006</v>
      </c>
      <c r="Q3681" s="16" t="s">
        <v>8315</v>
      </c>
      <c r="R3681" s="11" t="s">
        <v>8316</v>
      </c>
      <c r="S3681" s="21">
        <f t="shared" si="230"/>
        <v>41786.761354166665</v>
      </c>
      <c r="T3681" s="21">
        <f t="shared" si="231"/>
        <v>41821.207638888889</v>
      </c>
    </row>
    <row r="3682" spans="1:20" ht="33" hidden="1" x14ac:dyDescent="0.25">
      <c r="A3682">
        <v>3680</v>
      </c>
      <c r="B3682" s="9" t="s">
        <v>3677</v>
      </c>
      <c r="C3682" s="3" t="s">
        <v>7790</v>
      </c>
      <c r="D3682" s="12">
        <v>3000</v>
      </c>
      <c r="E3682" s="13">
        <v>3383</v>
      </c>
      <c r="F3682" s="11" t="s">
        <v>8218</v>
      </c>
      <c r="G3682" s="11" t="s">
        <v>8223</v>
      </c>
      <c r="H3682" s="11" t="s">
        <v>8245</v>
      </c>
      <c r="I3682" s="11">
        <v>1475664834</v>
      </c>
      <c r="J3682" s="11">
        <v>1473850434</v>
      </c>
      <c r="K3682" s="11" t="b">
        <v>0</v>
      </c>
      <c r="L3682" s="11">
        <v>34</v>
      </c>
      <c r="M3682" s="11" t="b">
        <v>1</v>
      </c>
      <c r="N3682" s="11" t="s">
        <v>8269</v>
      </c>
      <c r="O3682" s="14">
        <f t="shared" si="229"/>
        <v>113</v>
      </c>
      <c r="P3682" s="11">
        <f t="shared" si="232"/>
        <v>99.5</v>
      </c>
      <c r="Q3682" s="16" t="s">
        <v>8315</v>
      </c>
      <c r="R3682" s="11" t="s">
        <v>8316</v>
      </c>
      <c r="S3682" s="21">
        <f t="shared" si="230"/>
        <v>42627.454097222217</v>
      </c>
      <c r="T3682" s="21">
        <f t="shared" si="231"/>
        <v>42648.454097222217</v>
      </c>
    </row>
    <row r="3683" spans="1:20" ht="65" hidden="1" x14ac:dyDescent="0.25">
      <c r="A3683">
        <v>3681</v>
      </c>
      <c r="B3683" s="9" t="s">
        <v>3678</v>
      </c>
      <c r="C3683" s="3" t="s">
        <v>7791</v>
      </c>
      <c r="D3683" s="12">
        <v>1000</v>
      </c>
      <c r="E3683" s="13">
        <v>1119</v>
      </c>
      <c r="F3683" s="11" t="s">
        <v>8218</v>
      </c>
      <c r="G3683" s="11" t="s">
        <v>8223</v>
      </c>
      <c r="H3683" s="11" t="s">
        <v>8245</v>
      </c>
      <c r="I3683" s="11">
        <v>1452872290</v>
      </c>
      <c r="J3683" s="11">
        <v>1452008290</v>
      </c>
      <c r="K3683" s="11" t="b">
        <v>0</v>
      </c>
      <c r="L3683" s="11">
        <v>18</v>
      </c>
      <c r="M3683" s="11" t="b">
        <v>1</v>
      </c>
      <c r="N3683" s="11" t="s">
        <v>8269</v>
      </c>
      <c r="O3683" s="14">
        <f t="shared" si="229"/>
        <v>112</v>
      </c>
      <c r="P3683" s="11">
        <f t="shared" si="232"/>
        <v>62.17</v>
      </c>
      <c r="Q3683" s="16" t="s">
        <v>8315</v>
      </c>
      <c r="R3683" s="11" t="s">
        <v>8316</v>
      </c>
      <c r="S3683" s="21">
        <f t="shared" si="230"/>
        <v>42374.651504629626</v>
      </c>
      <c r="T3683" s="21">
        <f t="shared" si="231"/>
        <v>42384.651504629626</v>
      </c>
    </row>
    <row r="3684" spans="1:20" ht="49" hidden="1" x14ac:dyDescent="0.25">
      <c r="A3684">
        <v>3682</v>
      </c>
      <c r="B3684" s="9" t="s">
        <v>3679</v>
      </c>
      <c r="C3684" s="3" t="s">
        <v>7792</v>
      </c>
      <c r="D3684" s="12">
        <v>3000</v>
      </c>
      <c r="E3684" s="13">
        <v>4176</v>
      </c>
      <c r="F3684" s="11" t="s">
        <v>8218</v>
      </c>
      <c r="G3684" s="11" t="s">
        <v>8223</v>
      </c>
      <c r="H3684" s="11" t="s">
        <v>8245</v>
      </c>
      <c r="I3684" s="11">
        <v>1402901940</v>
      </c>
      <c r="J3684" s="11">
        <v>1399998418</v>
      </c>
      <c r="K3684" s="11" t="b">
        <v>0</v>
      </c>
      <c r="L3684" s="11">
        <v>67</v>
      </c>
      <c r="M3684" s="11" t="b">
        <v>1</v>
      </c>
      <c r="N3684" s="11" t="s">
        <v>8269</v>
      </c>
      <c r="O3684" s="14">
        <f t="shared" si="229"/>
        <v>139</v>
      </c>
      <c r="P3684" s="11">
        <f t="shared" si="232"/>
        <v>62.33</v>
      </c>
      <c r="Q3684" s="16" t="s">
        <v>8315</v>
      </c>
      <c r="R3684" s="11" t="s">
        <v>8316</v>
      </c>
      <c r="S3684" s="21">
        <f t="shared" si="230"/>
        <v>41772.685393518521</v>
      </c>
      <c r="T3684" s="21">
        <f t="shared" si="231"/>
        <v>41806.290972222225</v>
      </c>
    </row>
    <row r="3685" spans="1:20" ht="49" hidden="1" x14ac:dyDescent="0.25">
      <c r="A3685">
        <v>3683</v>
      </c>
      <c r="B3685" s="9" t="s">
        <v>3680</v>
      </c>
      <c r="C3685" s="3" t="s">
        <v>7793</v>
      </c>
      <c r="D3685" s="12">
        <v>3500</v>
      </c>
      <c r="E3685" s="13">
        <v>3880</v>
      </c>
      <c r="F3685" s="11" t="s">
        <v>8218</v>
      </c>
      <c r="G3685" s="11" t="s">
        <v>8223</v>
      </c>
      <c r="H3685" s="11" t="s">
        <v>8245</v>
      </c>
      <c r="I3685" s="11">
        <v>1476931696</v>
      </c>
      <c r="J3685" s="11">
        <v>1474339696</v>
      </c>
      <c r="K3685" s="11" t="b">
        <v>0</v>
      </c>
      <c r="L3685" s="11">
        <v>66</v>
      </c>
      <c r="M3685" s="11" t="b">
        <v>1</v>
      </c>
      <c r="N3685" s="11" t="s">
        <v>8269</v>
      </c>
      <c r="O3685" s="14">
        <f t="shared" si="229"/>
        <v>111</v>
      </c>
      <c r="P3685" s="11">
        <f t="shared" si="232"/>
        <v>58.79</v>
      </c>
      <c r="Q3685" s="16" t="s">
        <v>8315</v>
      </c>
      <c r="R3685" s="11" t="s">
        <v>8316</v>
      </c>
      <c r="S3685" s="21">
        <f t="shared" si="230"/>
        <v>42633.116851851853</v>
      </c>
      <c r="T3685" s="21">
        <f t="shared" si="231"/>
        <v>42663.116851851853</v>
      </c>
    </row>
    <row r="3686" spans="1:20" ht="49" hidden="1" x14ac:dyDescent="0.25">
      <c r="A3686">
        <v>3684</v>
      </c>
      <c r="B3686" s="9" t="s">
        <v>3681</v>
      </c>
      <c r="C3686" s="3" t="s">
        <v>7794</v>
      </c>
      <c r="D3686" s="12">
        <v>750</v>
      </c>
      <c r="E3686" s="13">
        <v>1043</v>
      </c>
      <c r="F3686" s="11" t="s">
        <v>8218</v>
      </c>
      <c r="G3686" s="11" t="s">
        <v>8223</v>
      </c>
      <c r="H3686" s="11" t="s">
        <v>8245</v>
      </c>
      <c r="I3686" s="11">
        <v>1441167586</v>
      </c>
      <c r="J3686" s="11">
        <v>1438575586</v>
      </c>
      <c r="K3686" s="11" t="b">
        <v>0</v>
      </c>
      <c r="L3686" s="11">
        <v>23</v>
      </c>
      <c r="M3686" s="11" t="b">
        <v>1</v>
      </c>
      <c r="N3686" s="11" t="s">
        <v>8269</v>
      </c>
      <c r="O3686" s="14">
        <f t="shared" si="229"/>
        <v>139</v>
      </c>
      <c r="P3686" s="11">
        <f t="shared" si="232"/>
        <v>45.35</v>
      </c>
      <c r="Q3686" s="16" t="s">
        <v>8315</v>
      </c>
      <c r="R3686" s="11" t="s">
        <v>8316</v>
      </c>
      <c r="S3686" s="21">
        <f t="shared" si="230"/>
        <v>42219.180393518516</v>
      </c>
      <c r="T3686" s="21">
        <f t="shared" si="231"/>
        <v>42249.180393518516</v>
      </c>
    </row>
    <row r="3687" spans="1:20" ht="49" hidden="1" x14ac:dyDescent="0.25">
      <c r="A3687">
        <v>3685</v>
      </c>
      <c r="B3687" s="9" t="s">
        <v>3682</v>
      </c>
      <c r="C3687" s="3" t="s">
        <v>7795</v>
      </c>
      <c r="D3687" s="12">
        <v>5000</v>
      </c>
      <c r="E3687" s="13">
        <v>5285</v>
      </c>
      <c r="F3687" s="11" t="s">
        <v>8218</v>
      </c>
      <c r="G3687" s="11" t="s">
        <v>8223</v>
      </c>
      <c r="H3687" s="11" t="s">
        <v>8245</v>
      </c>
      <c r="I3687" s="11">
        <v>1400533200</v>
      </c>
      <c r="J3687" s="11">
        <v>1398348859</v>
      </c>
      <c r="K3687" s="11" t="b">
        <v>0</v>
      </c>
      <c r="L3687" s="11">
        <v>126</v>
      </c>
      <c r="M3687" s="11" t="b">
        <v>1</v>
      </c>
      <c r="N3687" s="11" t="s">
        <v>8269</v>
      </c>
      <c r="O3687" s="14">
        <f t="shared" si="229"/>
        <v>106</v>
      </c>
      <c r="P3687" s="11">
        <f t="shared" si="232"/>
        <v>41.94</v>
      </c>
      <c r="Q3687" s="16" t="s">
        <v>8315</v>
      </c>
      <c r="R3687" s="11" t="s">
        <v>8316</v>
      </c>
      <c r="S3687" s="21">
        <f t="shared" si="230"/>
        <v>41753.593275462961</v>
      </c>
      <c r="T3687" s="21">
        <f t="shared" si="231"/>
        <v>41778.875</v>
      </c>
    </row>
    <row r="3688" spans="1:20" ht="49" hidden="1" x14ac:dyDescent="0.25">
      <c r="A3688">
        <v>3686</v>
      </c>
      <c r="B3688" s="9" t="s">
        <v>3683</v>
      </c>
      <c r="C3688" s="3" t="s">
        <v>7796</v>
      </c>
      <c r="D3688" s="12">
        <v>350</v>
      </c>
      <c r="E3688" s="13">
        <v>355</v>
      </c>
      <c r="F3688" s="11" t="s">
        <v>8218</v>
      </c>
      <c r="G3688" s="11" t="s">
        <v>8223</v>
      </c>
      <c r="H3688" s="11" t="s">
        <v>8245</v>
      </c>
      <c r="I3688" s="11">
        <v>1440820740</v>
      </c>
      <c r="J3688" s="11">
        <v>1439567660</v>
      </c>
      <c r="K3688" s="11" t="b">
        <v>0</v>
      </c>
      <c r="L3688" s="11">
        <v>6</v>
      </c>
      <c r="M3688" s="11" t="b">
        <v>1</v>
      </c>
      <c r="N3688" s="11" t="s">
        <v>8269</v>
      </c>
      <c r="O3688" s="14">
        <f t="shared" si="229"/>
        <v>101</v>
      </c>
      <c r="P3688" s="11">
        <f t="shared" si="232"/>
        <v>59.17</v>
      </c>
      <c r="Q3688" s="16" t="s">
        <v>8315</v>
      </c>
      <c r="R3688" s="11" t="s">
        <v>8316</v>
      </c>
      <c r="S3688" s="21">
        <f t="shared" si="230"/>
        <v>42230.662731481483</v>
      </c>
      <c r="T3688" s="21">
        <f t="shared" si="231"/>
        <v>42245.165972222225</v>
      </c>
    </row>
    <row r="3689" spans="1:20" ht="49" hidden="1" x14ac:dyDescent="0.25">
      <c r="A3689">
        <v>3687</v>
      </c>
      <c r="B3689" s="9" t="s">
        <v>3684</v>
      </c>
      <c r="C3689" s="3" t="s">
        <v>7797</v>
      </c>
      <c r="D3689" s="12">
        <v>5000</v>
      </c>
      <c r="E3689" s="13">
        <v>5012.25</v>
      </c>
      <c r="F3689" s="11" t="s">
        <v>8218</v>
      </c>
      <c r="G3689" s="11" t="s">
        <v>8223</v>
      </c>
      <c r="H3689" s="11" t="s">
        <v>8245</v>
      </c>
      <c r="I3689" s="11">
        <v>1403846055</v>
      </c>
      <c r="J3689" s="11">
        <v>1401254055</v>
      </c>
      <c r="K3689" s="11" t="b">
        <v>0</v>
      </c>
      <c r="L3689" s="11">
        <v>25</v>
      </c>
      <c r="M3689" s="11" t="b">
        <v>1</v>
      </c>
      <c r="N3689" s="11" t="s">
        <v>8269</v>
      </c>
      <c r="O3689" s="14">
        <f t="shared" si="229"/>
        <v>100</v>
      </c>
      <c r="P3689" s="11">
        <f t="shared" si="232"/>
        <v>200.49</v>
      </c>
      <c r="Q3689" s="16" t="s">
        <v>8315</v>
      </c>
      <c r="R3689" s="11" t="s">
        <v>8316</v>
      </c>
      <c r="S3689" s="21">
        <f t="shared" si="230"/>
        <v>41787.218229166669</v>
      </c>
      <c r="T3689" s="21">
        <f t="shared" si="231"/>
        <v>41817.218229166669</v>
      </c>
    </row>
    <row r="3690" spans="1:20" ht="49" hidden="1" x14ac:dyDescent="0.25">
      <c r="A3690">
        <v>3688</v>
      </c>
      <c r="B3690" s="9" t="s">
        <v>3685</v>
      </c>
      <c r="C3690" s="3" t="s">
        <v>7798</v>
      </c>
      <c r="D3690" s="12">
        <v>3000</v>
      </c>
      <c r="E3690" s="13">
        <v>3275</v>
      </c>
      <c r="F3690" s="11" t="s">
        <v>8218</v>
      </c>
      <c r="G3690" s="11" t="s">
        <v>8224</v>
      </c>
      <c r="H3690" s="11" t="s">
        <v>8246</v>
      </c>
      <c r="I3690" s="11">
        <v>1407524004</v>
      </c>
      <c r="J3690" s="11">
        <v>1404932004</v>
      </c>
      <c r="K3690" s="11" t="b">
        <v>0</v>
      </c>
      <c r="L3690" s="11">
        <v>39</v>
      </c>
      <c r="M3690" s="11" t="b">
        <v>1</v>
      </c>
      <c r="N3690" s="11" t="s">
        <v>8269</v>
      </c>
      <c r="O3690" s="14">
        <f t="shared" si="229"/>
        <v>109</v>
      </c>
      <c r="P3690" s="11">
        <f t="shared" si="232"/>
        <v>83.97</v>
      </c>
      <c r="Q3690" s="16" t="s">
        <v>8315</v>
      </c>
      <c r="R3690" s="11" t="s">
        <v>8316</v>
      </c>
      <c r="S3690" s="21">
        <f t="shared" si="230"/>
        <v>41829.787083333329</v>
      </c>
      <c r="T3690" s="21">
        <f t="shared" si="231"/>
        <v>41859.787083333329</v>
      </c>
    </row>
    <row r="3691" spans="1:20" ht="49" hidden="1" x14ac:dyDescent="0.25">
      <c r="A3691">
        <v>3689</v>
      </c>
      <c r="B3691" s="9" t="s">
        <v>3686</v>
      </c>
      <c r="C3691" s="3" t="s">
        <v>7799</v>
      </c>
      <c r="D3691" s="12">
        <v>3000</v>
      </c>
      <c r="E3691" s="13">
        <v>3550</v>
      </c>
      <c r="F3691" s="11" t="s">
        <v>8218</v>
      </c>
      <c r="G3691" s="11" t="s">
        <v>8223</v>
      </c>
      <c r="H3691" s="11" t="s">
        <v>8245</v>
      </c>
      <c r="I3691" s="11">
        <v>1434925500</v>
      </c>
      <c r="J3691" s="11">
        <v>1432410639</v>
      </c>
      <c r="K3691" s="11" t="b">
        <v>0</v>
      </c>
      <c r="L3691" s="11">
        <v>62</v>
      </c>
      <c r="M3691" s="11" t="b">
        <v>1</v>
      </c>
      <c r="N3691" s="11" t="s">
        <v>8269</v>
      </c>
      <c r="O3691" s="14">
        <f t="shared" si="229"/>
        <v>118</v>
      </c>
      <c r="P3691" s="11">
        <f t="shared" si="232"/>
        <v>57.26</v>
      </c>
      <c r="Q3691" s="16" t="s">
        <v>8315</v>
      </c>
      <c r="R3691" s="11" t="s">
        <v>8316</v>
      </c>
      <c r="S3691" s="21">
        <f t="shared" si="230"/>
        <v>42147.826840277776</v>
      </c>
      <c r="T3691" s="21">
        <f t="shared" si="231"/>
        <v>42176.934027777781</v>
      </c>
    </row>
    <row r="3692" spans="1:20" ht="49" hidden="1" x14ac:dyDescent="0.25">
      <c r="A3692">
        <v>3690</v>
      </c>
      <c r="B3692" s="9" t="s">
        <v>3687</v>
      </c>
      <c r="C3692" s="3" t="s">
        <v>7800</v>
      </c>
      <c r="D3692" s="12">
        <v>1500</v>
      </c>
      <c r="E3692" s="13">
        <v>1800</v>
      </c>
      <c r="F3692" s="11" t="s">
        <v>8218</v>
      </c>
      <c r="G3692" s="11" t="s">
        <v>8223</v>
      </c>
      <c r="H3692" s="11" t="s">
        <v>8245</v>
      </c>
      <c r="I3692" s="11">
        <v>1417101683</v>
      </c>
      <c r="J3692" s="11">
        <v>1414506083</v>
      </c>
      <c r="K3692" s="11" t="b">
        <v>0</v>
      </c>
      <c r="L3692" s="11">
        <v>31</v>
      </c>
      <c r="M3692" s="11" t="b">
        <v>1</v>
      </c>
      <c r="N3692" s="11" t="s">
        <v>8269</v>
      </c>
      <c r="O3692" s="14">
        <f t="shared" si="229"/>
        <v>120</v>
      </c>
      <c r="P3692" s="11">
        <f t="shared" si="232"/>
        <v>58.06</v>
      </c>
      <c r="Q3692" s="16" t="s">
        <v>8315</v>
      </c>
      <c r="R3692" s="11" t="s">
        <v>8316</v>
      </c>
      <c r="S3692" s="21">
        <f t="shared" si="230"/>
        <v>41940.598182870373</v>
      </c>
      <c r="T3692" s="21">
        <f t="shared" si="231"/>
        <v>41970.639849537038</v>
      </c>
    </row>
    <row r="3693" spans="1:20" ht="33" hidden="1" x14ac:dyDescent="0.25">
      <c r="A3693">
        <v>3691</v>
      </c>
      <c r="B3693" s="9" t="s">
        <v>3688</v>
      </c>
      <c r="C3693" s="3" t="s">
        <v>7801</v>
      </c>
      <c r="D3693" s="12">
        <v>40000</v>
      </c>
      <c r="E3693" s="13">
        <v>51184</v>
      </c>
      <c r="F3693" s="11" t="s">
        <v>8218</v>
      </c>
      <c r="G3693" s="11" t="s">
        <v>8223</v>
      </c>
      <c r="H3693" s="11" t="s">
        <v>8245</v>
      </c>
      <c r="I3693" s="11">
        <v>1425272340</v>
      </c>
      <c r="J3693" s="11">
        <v>1421426929</v>
      </c>
      <c r="K3693" s="11" t="b">
        <v>0</v>
      </c>
      <c r="L3693" s="11">
        <v>274</v>
      </c>
      <c r="M3693" s="11" t="b">
        <v>1</v>
      </c>
      <c r="N3693" s="11" t="s">
        <v>8269</v>
      </c>
      <c r="O3693" s="14">
        <f t="shared" si="229"/>
        <v>128</v>
      </c>
      <c r="P3693" s="11">
        <f t="shared" si="232"/>
        <v>186.8</v>
      </c>
      <c r="Q3693" s="16" t="s">
        <v>8315</v>
      </c>
      <c r="R3693" s="11" t="s">
        <v>8316</v>
      </c>
      <c r="S3693" s="21">
        <f t="shared" si="230"/>
        <v>42020.700567129628</v>
      </c>
      <c r="T3693" s="21">
        <f t="shared" si="231"/>
        <v>42065.207638888889</v>
      </c>
    </row>
    <row r="3694" spans="1:20" ht="33" hidden="1" x14ac:dyDescent="0.25">
      <c r="A3694">
        <v>3692</v>
      </c>
      <c r="B3694" s="9" t="s">
        <v>3689</v>
      </c>
      <c r="C3694" s="3" t="s">
        <v>7802</v>
      </c>
      <c r="D3694" s="12">
        <v>1000</v>
      </c>
      <c r="E3694" s="13">
        <v>1260</v>
      </c>
      <c r="F3694" s="11" t="s">
        <v>8218</v>
      </c>
      <c r="G3694" s="11" t="s">
        <v>8223</v>
      </c>
      <c r="H3694" s="11" t="s">
        <v>8245</v>
      </c>
      <c r="I3694" s="11">
        <v>1411084800</v>
      </c>
      <c r="J3694" s="11">
        <v>1410304179</v>
      </c>
      <c r="K3694" s="11" t="b">
        <v>0</v>
      </c>
      <c r="L3694" s="11">
        <v>17</v>
      </c>
      <c r="M3694" s="11" t="b">
        <v>1</v>
      </c>
      <c r="N3694" s="11" t="s">
        <v>8269</v>
      </c>
      <c r="O3694" s="14">
        <f t="shared" si="229"/>
        <v>126</v>
      </c>
      <c r="P3694" s="11">
        <f t="shared" si="232"/>
        <v>74.12</v>
      </c>
      <c r="Q3694" s="16" t="s">
        <v>8315</v>
      </c>
      <c r="R3694" s="11" t="s">
        <v>8316</v>
      </c>
      <c r="S3694" s="21">
        <f t="shared" si="230"/>
        <v>41891.96503472222</v>
      </c>
      <c r="T3694" s="21">
        <f t="shared" si="231"/>
        <v>41901</v>
      </c>
    </row>
    <row r="3695" spans="1:20" ht="49" hidden="1" x14ac:dyDescent="0.25">
      <c r="A3695">
        <v>3693</v>
      </c>
      <c r="B3695" s="9" t="s">
        <v>3690</v>
      </c>
      <c r="C3695" s="3" t="s">
        <v>7803</v>
      </c>
      <c r="D3695" s="12">
        <v>333</v>
      </c>
      <c r="E3695" s="13">
        <v>430</v>
      </c>
      <c r="F3695" s="11" t="s">
        <v>8218</v>
      </c>
      <c r="G3695" s="11" t="s">
        <v>8224</v>
      </c>
      <c r="H3695" s="11" t="s">
        <v>8246</v>
      </c>
      <c r="I3695" s="11">
        <v>1448922600</v>
      </c>
      <c r="J3695" s="11">
        <v>1446352529</v>
      </c>
      <c r="K3695" s="11" t="b">
        <v>0</v>
      </c>
      <c r="L3695" s="11">
        <v>14</v>
      </c>
      <c r="M3695" s="11" t="b">
        <v>1</v>
      </c>
      <c r="N3695" s="11" t="s">
        <v>8269</v>
      </c>
      <c r="O3695" s="14">
        <f t="shared" si="229"/>
        <v>129</v>
      </c>
      <c r="P3695" s="11">
        <f t="shared" si="232"/>
        <v>30.71</v>
      </c>
      <c r="Q3695" s="16" t="s">
        <v>8315</v>
      </c>
      <c r="R3695" s="11" t="s">
        <v>8316</v>
      </c>
      <c r="S3695" s="21">
        <f t="shared" si="230"/>
        <v>42309.191307870366</v>
      </c>
      <c r="T3695" s="21">
        <f t="shared" si="231"/>
        <v>42338.9375</v>
      </c>
    </row>
    <row r="3696" spans="1:20" ht="49" hidden="1" x14ac:dyDescent="0.25">
      <c r="A3696">
        <v>3694</v>
      </c>
      <c r="B3696" s="9" t="s">
        <v>3691</v>
      </c>
      <c r="C3696" s="3" t="s">
        <v>7804</v>
      </c>
      <c r="D3696" s="12">
        <v>3500</v>
      </c>
      <c r="E3696" s="13">
        <v>3760</v>
      </c>
      <c r="F3696" s="11" t="s">
        <v>8218</v>
      </c>
      <c r="G3696" s="11" t="s">
        <v>8223</v>
      </c>
      <c r="H3696" s="11" t="s">
        <v>8245</v>
      </c>
      <c r="I3696" s="11">
        <v>1465178400</v>
      </c>
      <c r="J3696" s="11">
        <v>1461985967</v>
      </c>
      <c r="K3696" s="11" t="b">
        <v>0</v>
      </c>
      <c r="L3696" s="11">
        <v>60</v>
      </c>
      <c r="M3696" s="11" t="b">
        <v>1</v>
      </c>
      <c r="N3696" s="11" t="s">
        <v>8269</v>
      </c>
      <c r="O3696" s="14">
        <f t="shared" si="229"/>
        <v>107</v>
      </c>
      <c r="P3696" s="11">
        <f t="shared" si="232"/>
        <v>62.67</v>
      </c>
      <c r="Q3696" s="16" t="s">
        <v>8315</v>
      </c>
      <c r="R3696" s="11" t="s">
        <v>8316</v>
      </c>
      <c r="S3696" s="21">
        <f t="shared" si="230"/>
        <v>42490.133877314816</v>
      </c>
      <c r="T3696" s="21">
        <f t="shared" si="231"/>
        <v>42527.083333333328</v>
      </c>
    </row>
    <row r="3697" spans="1:20" ht="65" hidden="1" x14ac:dyDescent="0.25">
      <c r="A3697">
        <v>3695</v>
      </c>
      <c r="B3697" s="9" t="s">
        <v>3692</v>
      </c>
      <c r="C3697" s="3" t="s">
        <v>7805</v>
      </c>
      <c r="D3697" s="12">
        <v>4000</v>
      </c>
      <c r="E3697" s="13">
        <v>4005</v>
      </c>
      <c r="F3697" s="11" t="s">
        <v>8218</v>
      </c>
      <c r="G3697" s="11" t="s">
        <v>8223</v>
      </c>
      <c r="H3697" s="11" t="s">
        <v>8245</v>
      </c>
      <c r="I3697" s="11">
        <v>1421009610</v>
      </c>
      <c r="J3697" s="11">
        <v>1419281610</v>
      </c>
      <c r="K3697" s="11" t="b">
        <v>0</v>
      </c>
      <c r="L3697" s="11">
        <v>33</v>
      </c>
      <c r="M3697" s="11" t="b">
        <v>1</v>
      </c>
      <c r="N3697" s="11" t="s">
        <v>8269</v>
      </c>
      <c r="O3697" s="14">
        <f t="shared" si="229"/>
        <v>100</v>
      </c>
      <c r="P3697" s="11">
        <f t="shared" si="232"/>
        <v>121.36</v>
      </c>
      <c r="Q3697" s="16" t="s">
        <v>8315</v>
      </c>
      <c r="R3697" s="11" t="s">
        <v>8316</v>
      </c>
      <c r="S3697" s="21">
        <f t="shared" si="230"/>
        <v>41995.870486111111</v>
      </c>
      <c r="T3697" s="21">
        <f t="shared" si="231"/>
        <v>42015.870486111111</v>
      </c>
    </row>
    <row r="3698" spans="1:20" ht="49" hidden="1" x14ac:dyDescent="0.25">
      <c r="A3698">
        <v>3696</v>
      </c>
      <c r="B3698" s="9" t="s">
        <v>3693</v>
      </c>
      <c r="C3698" s="3" t="s">
        <v>7806</v>
      </c>
      <c r="D3698" s="12">
        <v>2000</v>
      </c>
      <c r="E3698" s="13">
        <v>3100</v>
      </c>
      <c r="F3698" s="11" t="s">
        <v>8218</v>
      </c>
      <c r="G3698" s="11" t="s">
        <v>8224</v>
      </c>
      <c r="H3698" s="11" t="s">
        <v>8246</v>
      </c>
      <c r="I3698" s="11">
        <v>1423838916</v>
      </c>
      <c r="J3698" s="11">
        <v>1418654916</v>
      </c>
      <c r="K3698" s="11" t="b">
        <v>0</v>
      </c>
      <c r="L3698" s="11">
        <v>78</v>
      </c>
      <c r="M3698" s="11" t="b">
        <v>1</v>
      </c>
      <c r="N3698" s="11" t="s">
        <v>8269</v>
      </c>
      <c r="O3698" s="14">
        <f t="shared" si="229"/>
        <v>155</v>
      </c>
      <c r="P3698" s="11">
        <f t="shared" si="232"/>
        <v>39.74</v>
      </c>
      <c r="Q3698" s="16" t="s">
        <v>8315</v>
      </c>
      <c r="R3698" s="11" t="s">
        <v>8316</v>
      </c>
      <c r="S3698" s="21">
        <f t="shared" si="230"/>
        <v>41988.617083333331</v>
      </c>
      <c r="T3698" s="21">
        <f t="shared" si="231"/>
        <v>42048.617083333331</v>
      </c>
    </row>
    <row r="3699" spans="1:20" ht="49" hidden="1" x14ac:dyDescent="0.25">
      <c r="A3699">
        <v>3697</v>
      </c>
      <c r="B3699" s="9" t="s">
        <v>3694</v>
      </c>
      <c r="C3699" s="3" t="s">
        <v>7807</v>
      </c>
      <c r="D3699" s="12">
        <v>2000</v>
      </c>
      <c r="E3699" s="13">
        <v>2160</v>
      </c>
      <c r="F3699" s="11" t="s">
        <v>8218</v>
      </c>
      <c r="G3699" s="11" t="s">
        <v>8224</v>
      </c>
      <c r="H3699" s="11" t="s">
        <v>8246</v>
      </c>
      <c r="I3699" s="11">
        <v>1462878648</v>
      </c>
      <c r="J3699" s="11">
        <v>1461064248</v>
      </c>
      <c r="K3699" s="11" t="b">
        <v>0</v>
      </c>
      <c r="L3699" s="11">
        <v>30</v>
      </c>
      <c r="M3699" s="11" t="b">
        <v>1</v>
      </c>
      <c r="N3699" s="11" t="s">
        <v>8269</v>
      </c>
      <c r="O3699" s="14">
        <f t="shared" si="229"/>
        <v>108</v>
      </c>
      <c r="P3699" s="11">
        <f t="shared" si="232"/>
        <v>72</v>
      </c>
      <c r="Q3699" s="16" t="s">
        <v>8315</v>
      </c>
      <c r="R3699" s="11" t="s">
        <v>8316</v>
      </c>
      <c r="S3699" s="21">
        <f t="shared" si="230"/>
        <v>42479.465833333335</v>
      </c>
      <c r="T3699" s="21">
        <f t="shared" si="231"/>
        <v>42500.465833333335</v>
      </c>
    </row>
    <row r="3700" spans="1:20" ht="33" hidden="1" x14ac:dyDescent="0.25">
      <c r="A3700">
        <v>3698</v>
      </c>
      <c r="B3700" s="9" t="s">
        <v>3695</v>
      </c>
      <c r="C3700" s="3" t="s">
        <v>7808</v>
      </c>
      <c r="D3700" s="12">
        <v>5000</v>
      </c>
      <c r="E3700" s="13">
        <v>5526</v>
      </c>
      <c r="F3700" s="11" t="s">
        <v>8218</v>
      </c>
      <c r="G3700" s="11" t="s">
        <v>8223</v>
      </c>
      <c r="H3700" s="11" t="s">
        <v>8245</v>
      </c>
      <c r="I3700" s="11">
        <v>1456946487</v>
      </c>
      <c r="J3700" s="11">
        <v>1454354487</v>
      </c>
      <c r="K3700" s="11" t="b">
        <v>0</v>
      </c>
      <c r="L3700" s="11">
        <v>136</v>
      </c>
      <c r="M3700" s="11" t="b">
        <v>1</v>
      </c>
      <c r="N3700" s="11" t="s">
        <v>8269</v>
      </c>
      <c r="O3700" s="14">
        <f t="shared" si="229"/>
        <v>111</v>
      </c>
      <c r="P3700" s="11">
        <f t="shared" si="232"/>
        <v>40.630000000000003</v>
      </c>
      <c r="Q3700" s="16" t="s">
        <v>8315</v>
      </c>
      <c r="R3700" s="11" t="s">
        <v>8316</v>
      </c>
      <c r="S3700" s="21">
        <f t="shared" si="230"/>
        <v>42401.806562500002</v>
      </c>
      <c r="T3700" s="21">
        <f t="shared" si="231"/>
        <v>42431.806562500002</v>
      </c>
    </row>
    <row r="3701" spans="1:20" ht="49" hidden="1" x14ac:dyDescent="0.25">
      <c r="A3701">
        <v>3699</v>
      </c>
      <c r="B3701" s="9" t="s">
        <v>3696</v>
      </c>
      <c r="C3701" s="3" t="s">
        <v>7809</v>
      </c>
      <c r="D3701" s="12">
        <v>2500</v>
      </c>
      <c r="E3701" s="13">
        <v>2520</v>
      </c>
      <c r="F3701" s="11" t="s">
        <v>8218</v>
      </c>
      <c r="G3701" s="11" t="s">
        <v>8223</v>
      </c>
      <c r="H3701" s="11" t="s">
        <v>8245</v>
      </c>
      <c r="I3701" s="11">
        <v>1413383216</v>
      </c>
      <c r="J3701" s="11">
        <v>1410791216</v>
      </c>
      <c r="K3701" s="11" t="b">
        <v>0</v>
      </c>
      <c r="L3701" s="11">
        <v>40</v>
      </c>
      <c r="M3701" s="11" t="b">
        <v>1</v>
      </c>
      <c r="N3701" s="11" t="s">
        <v>8269</v>
      </c>
      <c r="O3701" s="14">
        <f t="shared" si="229"/>
        <v>101</v>
      </c>
      <c r="P3701" s="11">
        <f t="shared" si="232"/>
        <v>63</v>
      </c>
      <c r="Q3701" s="16" t="s">
        <v>8315</v>
      </c>
      <c r="R3701" s="11" t="s">
        <v>8316</v>
      </c>
      <c r="S3701" s="21">
        <f t="shared" si="230"/>
        <v>41897.602037037039</v>
      </c>
      <c r="T3701" s="21">
        <f t="shared" si="231"/>
        <v>41927.602037037039</v>
      </c>
    </row>
    <row r="3702" spans="1:20" ht="33" hidden="1" x14ac:dyDescent="0.25">
      <c r="A3702">
        <v>3700</v>
      </c>
      <c r="B3702" s="9" t="s">
        <v>3697</v>
      </c>
      <c r="C3702" s="3" t="s">
        <v>7810</v>
      </c>
      <c r="D3702" s="12">
        <v>500</v>
      </c>
      <c r="E3702" s="13">
        <v>606</v>
      </c>
      <c r="F3702" s="11" t="s">
        <v>8218</v>
      </c>
      <c r="G3702" s="11" t="s">
        <v>8223</v>
      </c>
      <c r="H3702" s="11" t="s">
        <v>8245</v>
      </c>
      <c r="I3702" s="11">
        <v>1412092800</v>
      </c>
      <c r="J3702" s="11">
        <v>1409493800</v>
      </c>
      <c r="K3702" s="11" t="b">
        <v>0</v>
      </c>
      <c r="L3702" s="11">
        <v>18</v>
      </c>
      <c r="M3702" s="11" t="b">
        <v>1</v>
      </c>
      <c r="N3702" s="11" t="s">
        <v>8269</v>
      </c>
      <c r="O3702" s="14">
        <f t="shared" si="229"/>
        <v>121</v>
      </c>
      <c r="P3702" s="11">
        <f t="shared" si="232"/>
        <v>33.67</v>
      </c>
      <c r="Q3702" s="16" t="s">
        <v>8315</v>
      </c>
      <c r="R3702" s="11" t="s">
        <v>8316</v>
      </c>
      <c r="S3702" s="21">
        <f t="shared" si="230"/>
        <v>41882.585648148146</v>
      </c>
      <c r="T3702" s="21">
        <f t="shared" si="231"/>
        <v>41912.666666666664</v>
      </c>
    </row>
    <row r="3703" spans="1:20" ht="49" hidden="1" x14ac:dyDescent="0.25">
      <c r="A3703">
        <v>3701</v>
      </c>
      <c r="B3703" s="9" t="s">
        <v>3698</v>
      </c>
      <c r="C3703" s="3" t="s">
        <v>7811</v>
      </c>
      <c r="D3703" s="12">
        <v>1500</v>
      </c>
      <c r="E3703" s="13">
        <v>1505</v>
      </c>
      <c r="F3703" s="11" t="s">
        <v>8218</v>
      </c>
      <c r="G3703" s="11" t="s">
        <v>8224</v>
      </c>
      <c r="H3703" s="11" t="s">
        <v>8246</v>
      </c>
      <c r="I3703" s="11">
        <v>1433422793</v>
      </c>
      <c r="J3703" s="11">
        <v>1430830793</v>
      </c>
      <c r="K3703" s="11" t="b">
        <v>0</v>
      </c>
      <c r="L3703" s="11">
        <v>39</v>
      </c>
      <c r="M3703" s="11" t="b">
        <v>1</v>
      </c>
      <c r="N3703" s="11" t="s">
        <v>8269</v>
      </c>
      <c r="O3703" s="14">
        <f t="shared" si="229"/>
        <v>100</v>
      </c>
      <c r="P3703" s="11">
        <f t="shared" si="232"/>
        <v>38.590000000000003</v>
      </c>
      <c r="Q3703" s="16" t="s">
        <v>8315</v>
      </c>
      <c r="R3703" s="11" t="s">
        <v>8316</v>
      </c>
      <c r="S3703" s="21">
        <f t="shared" si="230"/>
        <v>42129.541585648149</v>
      </c>
      <c r="T3703" s="21">
        <f t="shared" si="231"/>
        <v>42159.541585648149</v>
      </c>
    </row>
    <row r="3704" spans="1:20" ht="49" hidden="1" x14ac:dyDescent="0.25">
      <c r="A3704">
        <v>3702</v>
      </c>
      <c r="B3704" s="9" t="s">
        <v>3699</v>
      </c>
      <c r="C3704" s="3" t="s">
        <v>7812</v>
      </c>
      <c r="D3704" s="12">
        <v>3000</v>
      </c>
      <c r="E3704" s="13">
        <v>3275</v>
      </c>
      <c r="F3704" s="11" t="s">
        <v>8218</v>
      </c>
      <c r="G3704" s="11" t="s">
        <v>8224</v>
      </c>
      <c r="H3704" s="11" t="s">
        <v>8246</v>
      </c>
      <c r="I3704" s="11">
        <v>1468191540</v>
      </c>
      <c r="J3704" s="11">
        <v>1464958484</v>
      </c>
      <c r="K3704" s="11" t="b">
        <v>0</v>
      </c>
      <c r="L3704" s="11">
        <v>21</v>
      </c>
      <c r="M3704" s="11" t="b">
        <v>1</v>
      </c>
      <c r="N3704" s="11" t="s">
        <v>8269</v>
      </c>
      <c r="O3704" s="14">
        <f t="shared" si="229"/>
        <v>109</v>
      </c>
      <c r="P3704" s="11">
        <f t="shared" si="232"/>
        <v>155.94999999999999</v>
      </c>
      <c r="Q3704" s="16" t="s">
        <v>8315</v>
      </c>
      <c r="R3704" s="11" t="s">
        <v>8316</v>
      </c>
      <c r="S3704" s="21">
        <f t="shared" si="230"/>
        <v>42524.53800925926</v>
      </c>
      <c r="T3704" s="21">
        <f t="shared" si="231"/>
        <v>42561.957638888889</v>
      </c>
    </row>
    <row r="3705" spans="1:20" ht="49" hidden="1" x14ac:dyDescent="0.25">
      <c r="A3705">
        <v>3703</v>
      </c>
      <c r="B3705" s="9" t="s">
        <v>3700</v>
      </c>
      <c r="C3705" s="3" t="s">
        <v>7813</v>
      </c>
      <c r="D3705" s="12">
        <v>1050</v>
      </c>
      <c r="E3705" s="13">
        <v>1296</v>
      </c>
      <c r="F3705" s="11" t="s">
        <v>8218</v>
      </c>
      <c r="G3705" s="11" t="s">
        <v>8223</v>
      </c>
      <c r="H3705" s="11" t="s">
        <v>8245</v>
      </c>
      <c r="I3705" s="11">
        <v>1471071540</v>
      </c>
      <c r="J3705" s="11">
        <v>1467720388</v>
      </c>
      <c r="K3705" s="11" t="b">
        <v>0</v>
      </c>
      <c r="L3705" s="11">
        <v>30</v>
      </c>
      <c r="M3705" s="11" t="b">
        <v>1</v>
      </c>
      <c r="N3705" s="11" t="s">
        <v>8269</v>
      </c>
      <c r="O3705" s="14">
        <f t="shared" si="229"/>
        <v>123</v>
      </c>
      <c r="P3705" s="11">
        <f t="shared" si="232"/>
        <v>43.2</v>
      </c>
      <c r="Q3705" s="16" t="s">
        <v>8315</v>
      </c>
      <c r="R3705" s="11" t="s">
        <v>8316</v>
      </c>
      <c r="S3705" s="21">
        <f t="shared" si="230"/>
        <v>42556.504490740743</v>
      </c>
      <c r="T3705" s="21">
        <f t="shared" si="231"/>
        <v>42595.290972222225</v>
      </c>
    </row>
    <row r="3706" spans="1:20" ht="49" hidden="1" x14ac:dyDescent="0.25">
      <c r="A3706">
        <v>3704</v>
      </c>
      <c r="B3706" s="9" t="s">
        <v>3701</v>
      </c>
      <c r="C3706" s="3" t="s">
        <v>7814</v>
      </c>
      <c r="D3706" s="12">
        <v>300</v>
      </c>
      <c r="E3706" s="13">
        <v>409.01</v>
      </c>
      <c r="F3706" s="11" t="s">
        <v>8218</v>
      </c>
      <c r="G3706" s="11" t="s">
        <v>8224</v>
      </c>
      <c r="H3706" s="11" t="s">
        <v>8246</v>
      </c>
      <c r="I3706" s="11">
        <v>1464712394</v>
      </c>
      <c r="J3706" s="11">
        <v>1459528394</v>
      </c>
      <c r="K3706" s="11" t="b">
        <v>0</v>
      </c>
      <c r="L3706" s="11">
        <v>27</v>
      </c>
      <c r="M3706" s="11" t="b">
        <v>1</v>
      </c>
      <c r="N3706" s="11" t="s">
        <v>8269</v>
      </c>
      <c r="O3706" s="14">
        <f t="shared" si="229"/>
        <v>136</v>
      </c>
      <c r="P3706" s="11">
        <f t="shared" si="232"/>
        <v>15.15</v>
      </c>
      <c r="Q3706" s="16" t="s">
        <v>8315</v>
      </c>
      <c r="R3706" s="11" t="s">
        <v>8316</v>
      </c>
      <c r="S3706" s="21">
        <f t="shared" si="230"/>
        <v>42461.689745370371</v>
      </c>
      <c r="T3706" s="21">
        <f t="shared" si="231"/>
        <v>42521.689745370371</v>
      </c>
    </row>
    <row r="3707" spans="1:20" ht="49" hidden="1" x14ac:dyDescent="0.25">
      <c r="A3707">
        <v>3705</v>
      </c>
      <c r="B3707" s="9" t="s">
        <v>3702</v>
      </c>
      <c r="C3707" s="3" t="s">
        <v>7815</v>
      </c>
      <c r="D3707" s="12">
        <v>2827</v>
      </c>
      <c r="E3707" s="13">
        <v>2925</v>
      </c>
      <c r="F3707" s="11" t="s">
        <v>8218</v>
      </c>
      <c r="G3707" s="11" t="s">
        <v>8223</v>
      </c>
      <c r="H3707" s="11" t="s">
        <v>8245</v>
      </c>
      <c r="I3707" s="11">
        <v>1403546400</v>
      </c>
      <c r="J3707" s="11">
        <v>1401714114</v>
      </c>
      <c r="K3707" s="11" t="b">
        <v>0</v>
      </c>
      <c r="L3707" s="11">
        <v>35</v>
      </c>
      <c r="M3707" s="11" t="b">
        <v>1</v>
      </c>
      <c r="N3707" s="11" t="s">
        <v>8269</v>
      </c>
      <c r="O3707" s="14">
        <f t="shared" si="229"/>
        <v>103</v>
      </c>
      <c r="P3707" s="11">
        <f t="shared" si="232"/>
        <v>83.57</v>
      </c>
      <c r="Q3707" s="16" t="s">
        <v>8315</v>
      </c>
      <c r="R3707" s="11" t="s">
        <v>8316</v>
      </c>
      <c r="S3707" s="21">
        <f t="shared" si="230"/>
        <v>41792.542986111112</v>
      </c>
      <c r="T3707" s="21">
        <f t="shared" si="231"/>
        <v>41813.75</v>
      </c>
    </row>
    <row r="3708" spans="1:20" ht="49" hidden="1" x14ac:dyDescent="0.25">
      <c r="A3708">
        <v>3706</v>
      </c>
      <c r="B3708" s="9" t="s">
        <v>3703</v>
      </c>
      <c r="C3708" s="3" t="s">
        <v>7816</v>
      </c>
      <c r="D3708" s="12">
        <v>1500</v>
      </c>
      <c r="E3708" s="13">
        <v>1820</v>
      </c>
      <c r="F3708" s="11" t="s">
        <v>8218</v>
      </c>
      <c r="G3708" s="11" t="s">
        <v>8223</v>
      </c>
      <c r="H3708" s="11" t="s">
        <v>8245</v>
      </c>
      <c r="I3708" s="11">
        <v>1410558949</v>
      </c>
      <c r="J3708" s="11">
        <v>1409262949</v>
      </c>
      <c r="K3708" s="11" t="b">
        <v>0</v>
      </c>
      <c r="L3708" s="11">
        <v>13</v>
      </c>
      <c r="M3708" s="11" t="b">
        <v>1</v>
      </c>
      <c r="N3708" s="11" t="s">
        <v>8269</v>
      </c>
      <c r="O3708" s="14">
        <f t="shared" si="229"/>
        <v>121</v>
      </c>
      <c r="P3708" s="11">
        <f t="shared" si="232"/>
        <v>140</v>
      </c>
      <c r="Q3708" s="16" t="s">
        <v>8315</v>
      </c>
      <c r="R3708" s="11" t="s">
        <v>8316</v>
      </c>
      <c r="S3708" s="21">
        <f t="shared" si="230"/>
        <v>41879.913761574076</v>
      </c>
      <c r="T3708" s="21">
        <f t="shared" si="231"/>
        <v>41894.913761574076</v>
      </c>
    </row>
    <row r="3709" spans="1:20" ht="33" hidden="1" x14ac:dyDescent="0.25">
      <c r="A3709">
        <v>3707</v>
      </c>
      <c r="B3709" s="9" t="s">
        <v>3704</v>
      </c>
      <c r="C3709" s="3" t="s">
        <v>7817</v>
      </c>
      <c r="D3709" s="12">
        <v>1000</v>
      </c>
      <c r="E3709" s="13">
        <v>1860</v>
      </c>
      <c r="F3709" s="11" t="s">
        <v>8218</v>
      </c>
      <c r="G3709" s="11" t="s">
        <v>8223</v>
      </c>
      <c r="H3709" s="11" t="s">
        <v>8245</v>
      </c>
      <c r="I3709" s="11">
        <v>1469165160</v>
      </c>
      <c r="J3709" s="11">
        <v>1467335378</v>
      </c>
      <c r="K3709" s="11" t="b">
        <v>0</v>
      </c>
      <c r="L3709" s="11">
        <v>23</v>
      </c>
      <c r="M3709" s="11" t="b">
        <v>1</v>
      </c>
      <c r="N3709" s="11" t="s">
        <v>8269</v>
      </c>
      <c r="O3709" s="14">
        <f t="shared" si="229"/>
        <v>186</v>
      </c>
      <c r="P3709" s="11">
        <f t="shared" si="232"/>
        <v>80.87</v>
      </c>
      <c r="Q3709" s="16" t="s">
        <v>8315</v>
      </c>
      <c r="R3709" s="11" t="s">
        <v>8316</v>
      </c>
      <c r="S3709" s="21">
        <f t="shared" si="230"/>
        <v>42552.048356481479</v>
      </c>
      <c r="T3709" s="21">
        <f t="shared" si="231"/>
        <v>42573.226388888885</v>
      </c>
    </row>
    <row r="3710" spans="1:20" ht="49" hidden="1" x14ac:dyDescent="0.25">
      <c r="A3710">
        <v>3708</v>
      </c>
      <c r="B3710" s="9" t="s">
        <v>3705</v>
      </c>
      <c r="C3710" s="3" t="s">
        <v>7818</v>
      </c>
      <c r="D3710" s="12">
        <v>700</v>
      </c>
      <c r="E3710" s="13">
        <v>2100</v>
      </c>
      <c r="F3710" s="11" t="s">
        <v>8218</v>
      </c>
      <c r="G3710" s="11" t="s">
        <v>8223</v>
      </c>
      <c r="H3710" s="11" t="s">
        <v>8245</v>
      </c>
      <c r="I3710" s="11">
        <v>1404444286</v>
      </c>
      <c r="J3710" s="11">
        <v>1403234686</v>
      </c>
      <c r="K3710" s="11" t="b">
        <v>0</v>
      </c>
      <c r="L3710" s="11">
        <v>39</v>
      </c>
      <c r="M3710" s="11" t="b">
        <v>1</v>
      </c>
      <c r="N3710" s="11" t="s">
        <v>8269</v>
      </c>
      <c r="O3710" s="14">
        <f t="shared" si="229"/>
        <v>300</v>
      </c>
      <c r="P3710" s="11">
        <f t="shared" si="232"/>
        <v>53.85</v>
      </c>
      <c r="Q3710" s="16" t="s">
        <v>8315</v>
      </c>
      <c r="R3710" s="11" t="s">
        <v>8316</v>
      </c>
      <c r="S3710" s="21">
        <f t="shared" si="230"/>
        <v>41810.142199074071</v>
      </c>
      <c r="T3710" s="21">
        <f t="shared" si="231"/>
        <v>41824.142199074071</v>
      </c>
    </row>
    <row r="3711" spans="1:20" ht="49" hidden="1" x14ac:dyDescent="0.25">
      <c r="A3711">
        <v>3709</v>
      </c>
      <c r="B3711" s="9" t="s">
        <v>3706</v>
      </c>
      <c r="C3711" s="3" t="s">
        <v>7819</v>
      </c>
      <c r="D3711" s="12">
        <v>1000</v>
      </c>
      <c r="E3711" s="13">
        <v>1082.5</v>
      </c>
      <c r="F3711" s="11" t="s">
        <v>8218</v>
      </c>
      <c r="G3711" s="11" t="s">
        <v>8224</v>
      </c>
      <c r="H3711" s="11" t="s">
        <v>8246</v>
      </c>
      <c r="I3711" s="11">
        <v>1403715546</v>
      </c>
      <c r="J3711" s="11">
        <v>1401123546</v>
      </c>
      <c r="K3711" s="11" t="b">
        <v>0</v>
      </c>
      <c r="L3711" s="11">
        <v>35</v>
      </c>
      <c r="M3711" s="11" t="b">
        <v>1</v>
      </c>
      <c r="N3711" s="11" t="s">
        <v>8269</v>
      </c>
      <c r="O3711" s="14">
        <f t="shared" si="229"/>
        <v>108</v>
      </c>
      <c r="P3711" s="11">
        <f t="shared" si="232"/>
        <v>30.93</v>
      </c>
      <c r="Q3711" s="16" t="s">
        <v>8315</v>
      </c>
      <c r="R3711" s="11" t="s">
        <v>8316</v>
      </c>
      <c r="S3711" s="21">
        <f t="shared" si="230"/>
        <v>41785.707708333335</v>
      </c>
      <c r="T3711" s="21">
        <f t="shared" si="231"/>
        <v>41815.707708333335</v>
      </c>
    </row>
    <row r="3712" spans="1:20" ht="33" hidden="1" x14ac:dyDescent="0.25">
      <c r="A3712">
        <v>3710</v>
      </c>
      <c r="B3712" s="9" t="s">
        <v>3707</v>
      </c>
      <c r="C3712" s="3" t="s">
        <v>7820</v>
      </c>
      <c r="D3712" s="12">
        <v>1300</v>
      </c>
      <c r="E3712" s="13">
        <v>1835</v>
      </c>
      <c r="F3712" s="11" t="s">
        <v>8218</v>
      </c>
      <c r="G3712" s="11" t="s">
        <v>8223</v>
      </c>
      <c r="H3712" s="11" t="s">
        <v>8245</v>
      </c>
      <c r="I3712" s="11">
        <v>1428068988</v>
      </c>
      <c r="J3712" s="11">
        <v>1425908988</v>
      </c>
      <c r="K3712" s="11" t="b">
        <v>0</v>
      </c>
      <c r="L3712" s="11">
        <v>27</v>
      </c>
      <c r="M3712" s="11" t="b">
        <v>1</v>
      </c>
      <c r="N3712" s="11" t="s">
        <v>8269</v>
      </c>
      <c r="O3712" s="14">
        <f t="shared" si="229"/>
        <v>141</v>
      </c>
      <c r="P3712" s="11">
        <f t="shared" si="232"/>
        <v>67.959999999999994</v>
      </c>
      <c r="Q3712" s="16" t="s">
        <v>8315</v>
      </c>
      <c r="R3712" s="11" t="s">
        <v>8316</v>
      </c>
      <c r="S3712" s="21">
        <f t="shared" si="230"/>
        <v>42072.576249999998</v>
      </c>
      <c r="T3712" s="21">
        <f t="shared" si="231"/>
        <v>42097.576249999998</v>
      </c>
    </row>
    <row r="3713" spans="1:20" ht="33" hidden="1" x14ac:dyDescent="0.25">
      <c r="A3713">
        <v>3711</v>
      </c>
      <c r="B3713" s="9" t="s">
        <v>3708</v>
      </c>
      <c r="C3713" s="3" t="s">
        <v>7821</v>
      </c>
      <c r="D3713" s="12">
        <v>500</v>
      </c>
      <c r="E3713" s="13">
        <v>570</v>
      </c>
      <c r="F3713" s="11" t="s">
        <v>8218</v>
      </c>
      <c r="G3713" s="11" t="s">
        <v>8223</v>
      </c>
      <c r="H3713" s="11" t="s">
        <v>8245</v>
      </c>
      <c r="I3713" s="11">
        <v>1402848000</v>
      </c>
      <c r="J3713" s="11">
        <v>1400606573</v>
      </c>
      <c r="K3713" s="11" t="b">
        <v>0</v>
      </c>
      <c r="L3713" s="11">
        <v>21</v>
      </c>
      <c r="M3713" s="11" t="b">
        <v>1</v>
      </c>
      <c r="N3713" s="11" t="s">
        <v>8269</v>
      </c>
      <c r="O3713" s="14">
        <f t="shared" si="229"/>
        <v>114</v>
      </c>
      <c r="P3713" s="11">
        <f t="shared" si="232"/>
        <v>27.14</v>
      </c>
      <c r="Q3713" s="16" t="s">
        <v>8315</v>
      </c>
      <c r="R3713" s="11" t="s">
        <v>8316</v>
      </c>
      <c r="S3713" s="21">
        <f t="shared" si="230"/>
        <v>41779.724224537036</v>
      </c>
      <c r="T3713" s="21">
        <f t="shared" si="231"/>
        <v>41805.666666666664</v>
      </c>
    </row>
    <row r="3714" spans="1:20" ht="49" hidden="1" x14ac:dyDescent="0.25">
      <c r="A3714">
        <v>3712</v>
      </c>
      <c r="B3714" s="9" t="s">
        <v>3709</v>
      </c>
      <c r="C3714" s="3" t="s">
        <v>7822</v>
      </c>
      <c r="D3714" s="12">
        <v>7500</v>
      </c>
      <c r="E3714" s="13">
        <v>11530</v>
      </c>
      <c r="F3714" s="11" t="s">
        <v>8218</v>
      </c>
      <c r="G3714" s="11" t="s">
        <v>8223</v>
      </c>
      <c r="H3714" s="11" t="s">
        <v>8245</v>
      </c>
      <c r="I3714" s="11">
        <v>1433055540</v>
      </c>
      <c r="J3714" s="11">
        <v>1431230867</v>
      </c>
      <c r="K3714" s="11" t="b">
        <v>0</v>
      </c>
      <c r="L3714" s="11">
        <v>104</v>
      </c>
      <c r="M3714" s="11" t="b">
        <v>1</v>
      </c>
      <c r="N3714" s="11" t="s">
        <v>8269</v>
      </c>
      <c r="O3714" s="14">
        <f t="shared" ref="O3714:O3777" si="233">ROUND(E3714/D3714*100,0)</f>
        <v>154</v>
      </c>
      <c r="P3714" s="11">
        <f t="shared" si="232"/>
        <v>110.87</v>
      </c>
      <c r="Q3714" s="16" t="s">
        <v>8315</v>
      </c>
      <c r="R3714" s="11" t="s">
        <v>8316</v>
      </c>
      <c r="S3714" s="21">
        <f t="shared" si="230"/>
        <v>42134.172071759262</v>
      </c>
      <c r="T3714" s="21">
        <f t="shared" si="231"/>
        <v>42155.290972222225</v>
      </c>
    </row>
    <row r="3715" spans="1:20" ht="49" hidden="1" x14ac:dyDescent="0.25">
      <c r="A3715">
        <v>3713</v>
      </c>
      <c r="B3715" s="9" t="s">
        <v>3710</v>
      </c>
      <c r="C3715" s="3" t="s">
        <v>7823</v>
      </c>
      <c r="D3715" s="12">
        <v>2000</v>
      </c>
      <c r="E3715" s="13">
        <v>2030</v>
      </c>
      <c r="F3715" s="11" t="s">
        <v>8218</v>
      </c>
      <c r="G3715" s="11" t="s">
        <v>8223</v>
      </c>
      <c r="H3715" s="11" t="s">
        <v>8245</v>
      </c>
      <c r="I3715" s="11">
        <v>1465062166</v>
      </c>
      <c r="J3715" s="11">
        <v>1463334166</v>
      </c>
      <c r="K3715" s="11" t="b">
        <v>0</v>
      </c>
      <c r="L3715" s="11">
        <v>19</v>
      </c>
      <c r="M3715" s="11" t="b">
        <v>1</v>
      </c>
      <c r="N3715" s="11" t="s">
        <v>8269</v>
      </c>
      <c r="O3715" s="14">
        <f t="shared" si="233"/>
        <v>102</v>
      </c>
      <c r="P3715" s="11">
        <f t="shared" si="232"/>
        <v>106.84</v>
      </c>
      <c r="Q3715" s="16" t="s">
        <v>8315</v>
      </c>
      <c r="R3715" s="11" t="s">
        <v>8316</v>
      </c>
      <c r="S3715" s="21">
        <f t="shared" ref="S3715:S3778" si="234">(((J3715/60)/60)/24)+DATE(1970,1,1)</f>
        <v>42505.738032407404</v>
      </c>
      <c r="T3715" s="21">
        <f t="shared" ref="T3715:T3778" si="235">(((I3715/60)/60)/24)+DATE(1970,1,1)</f>
        <v>42525.738032407404</v>
      </c>
    </row>
    <row r="3716" spans="1:20" ht="49" hidden="1" x14ac:dyDescent="0.25">
      <c r="A3716">
        <v>3714</v>
      </c>
      <c r="B3716" s="9" t="s">
        <v>3711</v>
      </c>
      <c r="C3716" s="3" t="s">
        <v>7824</v>
      </c>
      <c r="D3716" s="12">
        <v>10000</v>
      </c>
      <c r="E3716" s="13">
        <v>10235</v>
      </c>
      <c r="F3716" s="11" t="s">
        <v>8218</v>
      </c>
      <c r="G3716" s="11" t="s">
        <v>8223</v>
      </c>
      <c r="H3716" s="11" t="s">
        <v>8245</v>
      </c>
      <c r="I3716" s="11">
        <v>1432612740</v>
      </c>
      <c r="J3716" s="11">
        <v>1429881667</v>
      </c>
      <c r="K3716" s="11" t="b">
        <v>0</v>
      </c>
      <c r="L3716" s="11">
        <v>97</v>
      </c>
      <c r="M3716" s="11" t="b">
        <v>1</v>
      </c>
      <c r="N3716" s="11" t="s">
        <v>8269</v>
      </c>
      <c r="O3716" s="14">
        <f t="shared" si="233"/>
        <v>102</v>
      </c>
      <c r="P3716" s="11">
        <f t="shared" si="232"/>
        <v>105.52</v>
      </c>
      <c r="Q3716" s="16" t="s">
        <v>8315</v>
      </c>
      <c r="R3716" s="11" t="s">
        <v>8316</v>
      </c>
      <c r="S3716" s="21">
        <f t="shared" si="234"/>
        <v>42118.556331018524</v>
      </c>
      <c r="T3716" s="21">
        <f t="shared" si="235"/>
        <v>42150.165972222225</v>
      </c>
    </row>
    <row r="3717" spans="1:20" ht="49" hidden="1" x14ac:dyDescent="0.25">
      <c r="A3717">
        <v>3715</v>
      </c>
      <c r="B3717" s="9" t="s">
        <v>3712</v>
      </c>
      <c r="C3717" s="3" t="s">
        <v>7825</v>
      </c>
      <c r="D3717" s="12">
        <v>3500</v>
      </c>
      <c r="E3717" s="13">
        <v>3590</v>
      </c>
      <c r="F3717" s="11" t="s">
        <v>8218</v>
      </c>
      <c r="G3717" s="11" t="s">
        <v>8224</v>
      </c>
      <c r="H3717" s="11" t="s">
        <v>8246</v>
      </c>
      <c r="I3717" s="11">
        <v>1427806320</v>
      </c>
      <c r="J3717" s="11">
        <v>1422834819</v>
      </c>
      <c r="K3717" s="11" t="b">
        <v>0</v>
      </c>
      <c r="L3717" s="11">
        <v>27</v>
      </c>
      <c r="M3717" s="11" t="b">
        <v>1</v>
      </c>
      <c r="N3717" s="11" t="s">
        <v>8269</v>
      </c>
      <c r="O3717" s="14">
        <f t="shared" si="233"/>
        <v>103</v>
      </c>
      <c r="P3717" s="11">
        <f t="shared" si="232"/>
        <v>132.96</v>
      </c>
      <c r="Q3717" s="16" t="s">
        <v>8315</v>
      </c>
      <c r="R3717" s="11" t="s">
        <v>8316</v>
      </c>
      <c r="S3717" s="21">
        <f t="shared" si="234"/>
        <v>42036.995590277773</v>
      </c>
      <c r="T3717" s="21">
        <f t="shared" si="235"/>
        <v>42094.536111111112</v>
      </c>
    </row>
    <row r="3718" spans="1:20" ht="49" hidden="1" x14ac:dyDescent="0.25">
      <c r="A3718">
        <v>3716</v>
      </c>
      <c r="B3718" s="9" t="s">
        <v>3713</v>
      </c>
      <c r="C3718" s="3" t="s">
        <v>7826</v>
      </c>
      <c r="D3718" s="12">
        <v>800</v>
      </c>
      <c r="E3718" s="13">
        <v>1246</v>
      </c>
      <c r="F3718" s="11" t="s">
        <v>8218</v>
      </c>
      <c r="G3718" s="11" t="s">
        <v>8223</v>
      </c>
      <c r="H3718" s="11" t="s">
        <v>8245</v>
      </c>
      <c r="I3718" s="11">
        <v>1453411109</v>
      </c>
      <c r="J3718" s="11">
        <v>1450819109</v>
      </c>
      <c r="K3718" s="11" t="b">
        <v>0</v>
      </c>
      <c r="L3718" s="11">
        <v>24</v>
      </c>
      <c r="M3718" s="11" t="b">
        <v>1</v>
      </c>
      <c r="N3718" s="11" t="s">
        <v>8269</v>
      </c>
      <c r="O3718" s="14">
        <f t="shared" si="233"/>
        <v>156</v>
      </c>
      <c r="P3718" s="11">
        <f t="shared" si="232"/>
        <v>51.92</v>
      </c>
      <c r="Q3718" s="16" t="s">
        <v>8315</v>
      </c>
      <c r="R3718" s="11" t="s">
        <v>8316</v>
      </c>
      <c r="S3718" s="21">
        <f t="shared" si="234"/>
        <v>42360.887835648144</v>
      </c>
      <c r="T3718" s="21">
        <f t="shared" si="235"/>
        <v>42390.887835648144</v>
      </c>
    </row>
    <row r="3719" spans="1:20" ht="49" hidden="1" x14ac:dyDescent="0.25">
      <c r="A3719">
        <v>3717</v>
      </c>
      <c r="B3719" s="9" t="s">
        <v>3714</v>
      </c>
      <c r="C3719" s="3" t="s">
        <v>7827</v>
      </c>
      <c r="D3719" s="12">
        <v>4000</v>
      </c>
      <c r="E3719" s="13">
        <v>4030</v>
      </c>
      <c r="F3719" s="11" t="s">
        <v>8218</v>
      </c>
      <c r="G3719" s="11" t="s">
        <v>8224</v>
      </c>
      <c r="H3719" s="11" t="s">
        <v>8246</v>
      </c>
      <c r="I3719" s="11">
        <v>1431204449</v>
      </c>
      <c r="J3719" s="11">
        <v>1428526049</v>
      </c>
      <c r="K3719" s="11" t="b">
        <v>0</v>
      </c>
      <c r="L3719" s="11">
        <v>13</v>
      </c>
      <c r="M3719" s="11" t="b">
        <v>1</v>
      </c>
      <c r="N3719" s="11" t="s">
        <v>8269</v>
      </c>
      <c r="O3719" s="14">
        <f t="shared" si="233"/>
        <v>101</v>
      </c>
      <c r="P3719" s="11">
        <f t="shared" si="232"/>
        <v>310</v>
      </c>
      <c r="Q3719" s="16" t="s">
        <v>8315</v>
      </c>
      <c r="R3719" s="11" t="s">
        <v>8316</v>
      </c>
      <c r="S3719" s="21">
        <f t="shared" si="234"/>
        <v>42102.866307870368</v>
      </c>
      <c r="T3719" s="21">
        <f t="shared" si="235"/>
        <v>42133.866307870368</v>
      </c>
    </row>
    <row r="3720" spans="1:20" ht="49" hidden="1" x14ac:dyDescent="0.25">
      <c r="A3720">
        <v>3718</v>
      </c>
      <c r="B3720" s="9" t="s">
        <v>3715</v>
      </c>
      <c r="C3720" s="3" t="s">
        <v>7828</v>
      </c>
      <c r="D3720" s="12">
        <v>500</v>
      </c>
      <c r="E3720" s="13">
        <v>1197</v>
      </c>
      <c r="F3720" s="11" t="s">
        <v>8218</v>
      </c>
      <c r="G3720" s="11" t="s">
        <v>8224</v>
      </c>
      <c r="H3720" s="11" t="s">
        <v>8246</v>
      </c>
      <c r="I3720" s="11">
        <v>1425057075</v>
      </c>
      <c r="J3720" s="11">
        <v>1422465075</v>
      </c>
      <c r="K3720" s="11" t="b">
        <v>0</v>
      </c>
      <c r="L3720" s="11">
        <v>46</v>
      </c>
      <c r="M3720" s="11" t="b">
        <v>1</v>
      </c>
      <c r="N3720" s="11" t="s">
        <v>8269</v>
      </c>
      <c r="O3720" s="14">
        <f t="shared" si="233"/>
        <v>239</v>
      </c>
      <c r="P3720" s="11">
        <f t="shared" si="232"/>
        <v>26.02</v>
      </c>
      <c r="Q3720" s="16" t="s">
        <v>8315</v>
      </c>
      <c r="R3720" s="11" t="s">
        <v>8316</v>
      </c>
      <c r="S3720" s="21">
        <f t="shared" si="234"/>
        <v>42032.716145833328</v>
      </c>
      <c r="T3720" s="21">
        <f t="shared" si="235"/>
        <v>42062.716145833328</v>
      </c>
    </row>
    <row r="3721" spans="1:20" ht="33" hidden="1" x14ac:dyDescent="0.25">
      <c r="A3721">
        <v>3719</v>
      </c>
      <c r="B3721" s="9" t="s">
        <v>3716</v>
      </c>
      <c r="C3721" s="3" t="s">
        <v>7829</v>
      </c>
      <c r="D3721" s="12">
        <v>200</v>
      </c>
      <c r="E3721" s="13">
        <v>420</v>
      </c>
      <c r="F3721" s="11" t="s">
        <v>8218</v>
      </c>
      <c r="G3721" s="11" t="s">
        <v>8224</v>
      </c>
      <c r="H3721" s="11" t="s">
        <v>8246</v>
      </c>
      <c r="I3721" s="11">
        <v>1434994266</v>
      </c>
      <c r="J3721" s="11">
        <v>1432402266</v>
      </c>
      <c r="K3721" s="11" t="b">
        <v>0</v>
      </c>
      <c r="L3721" s="11">
        <v>4</v>
      </c>
      <c r="M3721" s="11" t="b">
        <v>1</v>
      </c>
      <c r="N3721" s="11" t="s">
        <v>8269</v>
      </c>
      <c r="O3721" s="14">
        <f t="shared" si="233"/>
        <v>210</v>
      </c>
      <c r="P3721" s="11">
        <f t="shared" si="232"/>
        <v>105</v>
      </c>
      <c r="Q3721" s="16" t="s">
        <v>8315</v>
      </c>
      <c r="R3721" s="11" t="s">
        <v>8316</v>
      </c>
      <c r="S3721" s="21">
        <f t="shared" si="234"/>
        <v>42147.729930555557</v>
      </c>
      <c r="T3721" s="21">
        <f t="shared" si="235"/>
        <v>42177.729930555557</v>
      </c>
    </row>
    <row r="3722" spans="1:20" ht="33" hidden="1" x14ac:dyDescent="0.25">
      <c r="A3722">
        <v>3720</v>
      </c>
      <c r="B3722" s="9" t="s">
        <v>3717</v>
      </c>
      <c r="C3722" s="3" t="s">
        <v>7830</v>
      </c>
      <c r="D3722" s="12">
        <v>3300</v>
      </c>
      <c r="E3722" s="13">
        <v>3449</v>
      </c>
      <c r="F3722" s="11" t="s">
        <v>8218</v>
      </c>
      <c r="G3722" s="11" t="s">
        <v>8223</v>
      </c>
      <c r="H3722" s="11" t="s">
        <v>8245</v>
      </c>
      <c r="I3722" s="11">
        <v>1435881006</v>
      </c>
      <c r="J3722" s="11">
        <v>1433980206</v>
      </c>
      <c r="K3722" s="11" t="b">
        <v>0</v>
      </c>
      <c r="L3722" s="11">
        <v>40</v>
      </c>
      <c r="M3722" s="11" t="b">
        <v>1</v>
      </c>
      <c r="N3722" s="11" t="s">
        <v>8269</v>
      </c>
      <c r="O3722" s="14">
        <f t="shared" si="233"/>
        <v>105</v>
      </c>
      <c r="P3722" s="11">
        <f t="shared" si="232"/>
        <v>86.23</v>
      </c>
      <c r="Q3722" s="16" t="s">
        <v>8315</v>
      </c>
      <c r="R3722" s="11" t="s">
        <v>8316</v>
      </c>
      <c r="S3722" s="21">
        <f t="shared" si="234"/>
        <v>42165.993125000001</v>
      </c>
      <c r="T3722" s="21">
        <f t="shared" si="235"/>
        <v>42187.993125000001</v>
      </c>
    </row>
    <row r="3723" spans="1:20" ht="49" hidden="1" x14ac:dyDescent="0.25">
      <c r="A3723">
        <v>3721</v>
      </c>
      <c r="B3723" s="9" t="s">
        <v>3718</v>
      </c>
      <c r="C3723" s="3" t="s">
        <v>7831</v>
      </c>
      <c r="D3723" s="12">
        <v>5000</v>
      </c>
      <c r="E3723" s="13">
        <v>5040</v>
      </c>
      <c r="F3723" s="11" t="s">
        <v>8218</v>
      </c>
      <c r="G3723" s="11" t="s">
        <v>8223</v>
      </c>
      <c r="H3723" s="11" t="s">
        <v>8245</v>
      </c>
      <c r="I3723" s="11">
        <v>1415230084</v>
      </c>
      <c r="J3723" s="11">
        <v>1413412084</v>
      </c>
      <c r="K3723" s="11" t="b">
        <v>0</v>
      </c>
      <c r="L3723" s="11">
        <v>44</v>
      </c>
      <c r="M3723" s="11" t="b">
        <v>1</v>
      </c>
      <c r="N3723" s="11" t="s">
        <v>8269</v>
      </c>
      <c r="O3723" s="14">
        <f t="shared" si="233"/>
        <v>101</v>
      </c>
      <c r="P3723" s="11">
        <f t="shared" si="232"/>
        <v>114.55</v>
      </c>
      <c r="Q3723" s="16" t="s">
        <v>8315</v>
      </c>
      <c r="R3723" s="11" t="s">
        <v>8316</v>
      </c>
      <c r="S3723" s="21">
        <f t="shared" si="234"/>
        <v>41927.936157407406</v>
      </c>
      <c r="T3723" s="21">
        <f t="shared" si="235"/>
        <v>41948.977824074071</v>
      </c>
    </row>
    <row r="3724" spans="1:20" ht="65" hidden="1" x14ac:dyDescent="0.25">
      <c r="A3724">
        <v>3722</v>
      </c>
      <c r="B3724" s="9" t="s">
        <v>3719</v>
      </c>
      <c r="C3724" s="3" t="s">
        <v>7832</v>
      </c>
      <c r="D3724" s="12">
        <v>1500</v>
      </c>
      <c r="E3724" s="13">
        <v>1668</v>
      </c>
      <c r="F3724" s="11" t="s">
        <v>8218</v>
      </c>
      <c r="G3724" s="11" t="s">
        <v>8228</v>
      </c>
      <c r="H3724" s="11" t="s">
        <v>8250</v>
      </c>
      <c r="I3724" s="11">
        <v>1455231540</v>
      </c>
      <c r="J3724" s="11">
        <v>1452614847</v>
      </c>
      <c r="K3724" s="11" t="b">
        <v>0</v>
      </c>
      <c r="L3724" s="11">
        <v>35</v>
      </c>
      <c r="M3724" s="11" t="b">
        <v>1</v>
      </c>
      <c r="N3724" s="11" t="s">
        <v>8269</v>
      </c>
      <c r="O3724" s="14">
        <f t="shared" si="233"/>
        <v>111</v>
      </c>
      <c r="P3724" s="11">
        <f t="shared" si="232"/>
        <v>47.66</v>
      </c>
      <c r="Q3724" s="16" t="s">
        <v>8315</v>
      </c>
      <c r="R3724" s="11" t="s">
        <v>8316</v>
      </c>
      <c r="S3724" s="21">
        <f t="shared" si="234"/>
        <v>42381.671840277777</v>
      </c>
      <c r="T3724" s="21">
        <f t="shared" si="235"/>
        <v>42411.957638888889</v>
      </c>
    </row>
    <row r="3725" spans="1:20" ht="33" hidden="1" x14ac:dyDescent="0.25">
      <c r="A3725">
        <v>3723</v>
      </c>
      <c r="B3725" s="9" t="s">
        <v>3720</v>
      </c>
      <c r="C3725" s="3" t="s">
        <v>7833</v>
      </c>
      <c r="D3725" s="12">
        <v>4500</v>
      </c>
      <c r="E3725" s="13">
        <v>4592</v>
      </c>
      <c r="F3725" s="11" t="s">
        <v>8218</v>
      </c>
      <c r="G3725" s="11" t="s">
        <v>8224</v>
      </c>
      <c r="H3725" s="11" t="s">
        <v>8246</v>
      </c>
      <c r="I3725" s="11">
        <v>1417374262</v>
      </c>
      <c r="J3725" s="11">
        <v>1414778662</v>
      </c>
      <c r="K3725" s="11" t="b">
        <v>0</v>
      </c>
      <c r="L3725" s="11">
        <v>63</v>
      </c>
      <c r="M3725" s="11" t="b">
        <v>1</v>
      </c>
      <c r="N3725" s="11" t="s">
        <v>8269</v>
      </c>
      <c r="O3725" s="14">
        <f t="shared" si="233"/>
        <v>102</v>
      </c>
      <c r="P3725" s="11">
        <f t="shared" si="232"/>
        <v>72.89</v>
      </c>
      <c r="Q3725" s="16" t="s">
        <v>8315</v>
      </c>
      <c r="R3725" s="11" t="s">
        <v>8316</v>
      </c>
      <c r="S3725" s="21">
        <f t="shared" si="234"/>
        <v>41943.753032407411</v>
      </c>
      <c r="T3725" s="21">
        <f t="shared" si="235"/>
        <v>41973.794699074075</v>
      </c>
    </row>
    <row r="3726" spans="1:20" ht="49" hidden="1" x14ac:dyDescent="0.25">
      <c r="A3726">
        <v>3724</v>
      </c>
      <c r="B3726" s="9" t="s">
        <v>3721</v>
      </c>
      <c r="C3726" s="3" t="s">
        <v>7834</v>
      </c>
      <c r="D3726" s="12">
        <v>4300</v>
      </c>
      <c r="E3726" s="13">
        <v>4409.55</v>
      </c>
      <c r="F3726" s="11" t="s">
        <v>8218</v>
      </c>
      <c r="G3726" s="11" t="s">
        <v>8224</v>
      </c>
      <c r="H3726" s="11" t="s">
        <v>8246</v>
      </c>
      <c r="I3726" s="11">
        <v>1462402800</v>
      </c>
      <c r="J3726" s="11">
        <v>1459856860</v>
      </c>
      <c r="K3726" s="11" t="b">
        <v>0</v>
      </c>
      <c r="L3726" s="11">
        <v>89</v>
      </c>
      <c r="M3726" s="11" t="b">
        <v>1</v>
      </c>
      <c r="N3726" s="11" t="s">
        <v>8269</v>
      </c>
      <c r="O3726" s="14">
        <f t="shared" si="233"/>
        <v>103</v>
      </c>
      <c r="P3726" s="11">
        <f t="shared" si="232"/>
        <v>49.55</v>
      </c>
      <c r="Q3726" s="16" t="s">
        <v>8315</v>
      </c>
      <c r="R3726" s="11" t="s">
        <v>8316</v>
      </c>
      <c r="S3726" s="21">
        <f t="shared" si="234"/>
        <v>42465.491435185191</v>
      </c>
      <c r="T3726" s="21">
        <f t="shared" si="235"/>
        <v>42494.958333333328</v>
      </c>
    </row>
    <row r="3727" spans="1:20" ht="49" hidden="1" x14ac:dyDescent="0.25">
      <c r="A3727">
        <v>3725</v>
      </c>
      <c r="B3727" s="9" t="s">
        <v>3722</v>
      </c>
      <c r="C3727" s="3" t="s">
        <v>7835</v>
      </c>
      <c r="D3727" s="12">
        <v>300</v>
      </c>
      <c r="E3727" s="13">
        <v>381</v>
      </c>
      <c r="F3727" s="11" t="s">
        <v>8218</v>
      </c>
      <c r="G3727" s="11" t="s">
        <v>8224</v>
      </c>
      <c r="H3727" s="11" t="s">
        <v>8246</v>
      </c>
      <c r="I3727" s="11">
        <v>1455831000</v>
      </c>
      <c r="J3727" s="11">
        <v>1454366467</v>
      </c>
      <c r="K3727" s="11" t="b">
        <v>0</v>
      </c>
      <c r="L3727" s="11">
        <v>15</v>
      </c>
      <c r="M3727" s="11" t="b">
        <v>1</v>
      </c>
      <c r="N3727" s="11" t="s">
        <v>8269</v>
      </c>
      <c r="O3727" s="14">
        <f t="shared" si="233"/>
        <v>127</v>
      </c>
      <c r="P3727" s="11">
        <f t="shared" si="232"/>
        <v>25.4</v>
      </c>
      <c r="Q3727" s="16" t="s">
        <v>8315</v>
      </c>
      <c r="R3727" s="11" t="s">
        <v>8316</v>
      </c>
      <c r="S3727" s="21">
        <f t="shared" si="234"/>
        <v>42401.945219907408</v>
      </c>
      <c r="T3727" s="21">
        <f t="shared" si="235"/>
        <v>42418.895833333328</v>
      </c>
    </row>
    <row r="3728" spans="1:20" ht="49" hidden="1" x14ac:dyDescent="0.25">
      <c r="A3728">
        <v>3726</v>
      </c>
      <c r="B3728" s="9" t="s">
        <v>3723</v>
      </c>
      <c r="C3728" s="3" t="s">
        <v>7836</v>
      </c>
      <c r="D3728" s="12">
        <v>850</v>
      </c>
      <c r="E3728" s="13">
        <v>2879</v>
      </c>
      <c r="F3728" s="11" t="s">
        <v>8218</v>
      </c>
      <c r="G3728" s="11" t="s">
        <v>8223</v>
      </c>
      <c r="H3728" s="11" t="s">
        <v>8245</v>
      </c>
      <c r="I3728" s="11">
        <v>1461963600</v>
      </c>
      <c r="J3728" s="11">
        <v>1459567371</v>
      </c>
      <c r="K3728" s="11" t="b">
        <v>0</v>
      </c>
      <c r="L3728" s="11">
        <v>46</v>
      </c>
      <c r="M3728" s="11" t="b">
        <v>1</v>
      </c>
      <c r="N3728" s="11" t="s">
        <v>8269</v>
      </c>
      <c r="O3728" s="14">
        <f t="shared" si="233"/>
        <v>339</v>
      </c>
      <c r="P3728" s="11">
        <f t="shared" si="232"/>
        <v>62.59</v>
      </c>
      <c r="Q3728" s="16" t="s">
        <v>8315</v>
      </c>
      <c r="R3728" s="11" t="s">
        <v>8316</v>
      </c>
      <c r="S3728" s="21">
        <f t="shared" si="234"/>
        <v>42462.140868055561</v>
      </c>
      <c r="T3728" s="21">
        <f t="shared" si="235"/>
        <v>42489.875</v>
      </c>
    </row>
    <row r="3729" spans="1:20" ht="49" hidden="1" x14ac:dyDescent="0.25">
      <c r="A3729">
        <v>3727</v>
      </c>
      <c r="B3729" s="9" t="s">
        <v>3724</v>
      </c>
      <c r="C3729" s="3" t="s">
        <v>7837</v>
      </c>
      <c r="D3729" s="12">
        <v>2000</v>
      </c>
      <c r="E3729" s="13">
        <v>2015</v>
      </c>
      <c r="F3729" s="11" t="s">
        <v>8218</v>
      </c>
      <c r="G3729" s="11" t="s">
        <v>8223</v>
      </c>
      <c r="H3729" s="11" t="s">
        <v>8245</v>
      </c>
      <c r="I3729" s="11">
        <v>1476939300</v>
      </c>
      <c r="J3729" s="11">
        <v>1474273294</v>
      </c>
      <c r="K3729" s="11" t="b">
        <v>0</v>
      </c>
      <c r="L3729" s="11">
        <v>33</v>
      </c>
      <c r="M3729" s="11" t="b">
        <v>1</v>
      </c>
      <c r="N3729" s="11" t="s">
        <v>8269</v>
      </c>
      <c r="O3729" s="14">
        <f t="shared" si="233"/>
        <v>101</v>
      </c>
      <c r="P3729" s="11">
        <f t="shared" si="232"/>
        <v>61.06</v>
      </c>
      <c r="Q3729" s="16" t="s">
        <v>8315</v>
      </c>
      <c r="R3729" s="11" t="s">
        <v>8316</v>
      </c>
      <c r="S3729" s="21">
        <f t="shared" si="234"/>
        <v>42632.348310185189</v>
      </c>
      <c r="T3729" s="21">
        <f t="shared" si="235"/>
        <v>42663.204861111109</v>
      </c>
    </row>
    <row r="3730" spans="1:20" ht="33" hidden="1" x14ac:dyDescent="0.25">
      <c r="A3730">
        <v>3728</v>
      </c>
      <c r="B3730" s="9" t="s">
        <v>3725</v>
      </c>
      <c r="C3730" s="3" t="s">
        <v>7838</v>
      </c>
      <c r="D3730" s="12">
        <v>20000</v>
      </c>
      <c r="E3730" s="13">
        <v>1862</v>
      </c>
      <c r="F3730" s="11" t="s">
        <v>8220</v>
      </c>
      <c r="G3730" s="11" t="s">
        <v>8223</v>
      </c>
      <c r="H3730" s="11" t="s">
        <v>8245</v>
      </c>
      <c r="I3730" s="11">
        <v>1439957176</v>
      </c>
      <c r="J3730" s="11">
        <v>1437365176</v>
      </c>
      <c r="K3730" s="11" t="b">
        <v>0</v>
      </c>
      <c r="L3730" s="11">
        <v>31</v>
      </c>
      <c r="M3730" s="11" t="b">
        <v>0</v>
      </c>
      <c r="N3730" s="11" t="s">
        <v>8269</v>
      </c>
      <c r="O3730" s="14">
        <f t="shared" si="233"/>
        <v>9</v>
      </c>
      <c r="P3730" s="11">
        <f t="shared" si="232"/>
        <v>60.06</v>
      </c>
      <c r="Q3730" s="16" t="s">
        <v>8315</v>
      </c>
      <c r="R3730" s="11" t="s">
        <v>8316</v>
      </c>
      <c r="S3730" s="21">
        <f t="shared" si="234"/>
        <v>42205.171018518522</v>
      </c>
      <c r="T3730" s="21">
        <f t="shared" si="235"/>
        <v>42235.171018518522</v>
      </c>
    </row>
    <row r="3731" spans="1:20" ht="49" hidden="1" x14ac:dyDescent="0.25">
      <c r="A3731">
        <v>3729</v>
      </c>
      <c r="B3731" s="9" t="s">
        <v>3726</v>
      </c>
      <c r="C3731" s="3" t="s">
        <v>7839</v>
      </c>
      <c r="D3731" s="12">
        <v>5000</v>
      </c>
      <c r="E3731" s="13">
        <v>362</v>
      </c>
      <c r="F3731" s="11" t="s">
        <v>8220</v>
      </c>
      <c r="G3731" s="11" t="s">
        <v>8223</v>
      </c>
      <c r="H3731" s="11" t="s">
        <v>8245</v>
      </c>
      <c r="I3731" s="11">
        <v>1427082912</v>
      </c>
      <c r="J3731" s="11">
        <v>1423198512</v>
      </c>
      <c r="K3731" s="11" t="b">
        <v>0</v>
      </c>
      <c r="L3731" s="11">
        <v>5</v>
      </c>
      <c r="M3731" s="11" t="b">
        <v>0</v>
      </c>
      <c r="N3731" s="11" t="s">
        <v>8269</v>
      </c>
      <c r="O3731" s="14">
        <f t="shared" si="233"/>
        <v>7</v>
      </c>
      <c r="P3731" s="11">
        <f t="shared" si="232"/>
        <v>72.400000000000006</v>
      </c>
      <c r="Q3731" s="16" t="s">
        <v>8315</v>
      </c>
      <c r="R3731" s="11" t="s">
        <v>8316</v>
      </c>
      <c r="S3731" s="21">
        <f t="shared" si="234"/>
        <v>42041.205000000002</v>
      </c>
      <c r="T3731" s="21">
        <f t="shared" si="235"/>
        <v>42086.16333333333</v>
      </c>
    </row>
    <row r="3732" spans="1:20" ht="49" hidden="1" x14ac:dyDescent="0.25">
      <c r="A3732">
        <v>3730</v>
      </c>
      <c r="B3732" s="9" t="s">
        <v>3727</v>
      </c>
      <c r="C3732" s="3" t="s">
        <v>7840</v>
      </c>
      <c r="D3732" s="12">
        <v>1000</v>
      </c>
      <c r="E3732" s="13">
        <v>100</v>
      </c>
      <c r="F3732" s="11" t="s">
        <v>8220</v>
      </c>
      <c r="G3732" s="11" t="s">
        <v>8223</v>
      </c>
      <c r="H3732" s="11" t="s">
        <v>8245</v>
      </c>
      <c r="I3732" s="11">
        <v>1439828159</v>
      </c>
      <c r="J3732" s="11">
        <v>1437236159</v>
      </c>
      <c r="K3732" s="11" t="b">
        <v>0</v>
      </c>
      <c r="L3732" s="11">
        <v>1</v>
      </c>
      <c r="M3732" s="11" t="b">
        <v>0</v>
      </c>
      <c r="N3732" s="11" t="s">
        <v>8269</v>
      </c>
      <c r="O3732" s="14">
        <f t="shared" si="233"/>
        <v>10</v>
      </c>
      <c r="P3732" s="11">
        <f t="shared" si="232"/>
        <v>100</v>
      </c>
      <c r="Q3732" s="16" t="s">
        <v>8315</v>
      </c>
      <c r="R3732" s="11" t="s">
        <v>8316</v>
      </c>
      <c r="S3732" s="21">
        <f t="shared" si="234"/>
        <v>42203.677766203706</v>
      </c>
      <c r="T3732" s="21">
        <f t="shared" si="235"/>
        <v>42233.677766203706</v>
      </c>
    </row>
    <row r="3733" spans="1:20" ht="49" hidden="1" x14ac:dyDescent="0.25">
      <c r="A3733">
        <v>3731</v>
      </c>
      <c r="B3733" s="9" t="s">
        <v>3728</v>
      </c>
      <c r="C3733" s="3" t="s">
        <v>7841</v>
      </c>
      <c r="D3733" s="12">
        <v>5500</v>
      </c>
      <c r="E3733" s="13">
        <v>620</v>
      </c>
      <c r="F3733" s="11" t="s">
        <v>8220</v>
      </c>
      <c r="G3733" s="11" t="s">
        <v>8223</v>
      </c>
      <c r="H3733" s="11" t="s">
        <v>8245</v>
      </c>
      <c r="I3733" s="11">
        <v>1420860180</v>
      </c>
      <c r="J3733" s="11">
        <v>1418234646</v>
      </c>
      <c r="K3733" s="11" t="b">
        <v>0</v>
      </c>
      <c r="L3733" s="11">
        <v>12</v>
      </c>
      <c r="M3733" s="11" t="b">
        <v>0</v>
      </c>
      <c r="N3733" s="11" t="s">
        <v>8269</v>
      </c>
      <c r="O3733" s="14">
        <f t="shared" si="233"/>
        <v>11</v>
      </c>
      <c r="P3733" s="11">
        <f t="shared" si="232"/>
        <v>51.67</v>
      </c>
      <c r="Q3733" s="16" t="s">
        <v>8315</v>
      </c>
      <c r="R3733" s="11" t="s">
        <v>8316</v>
      </c>
      <c r="S3733" s="21">
        <f t="shared" si="234"/>
        <v>41983.752847222218</v>
      </c>
      <c r="T3733" s="21">
        <f t="shared" si="235"/>
        <v>42014.140972222223</v>
      </c>
    </row>
    <row r="3734" spans="1:20" ht="33" hidden="1" x14ac:dyDescent="0.25">
      <c r="A3734">
        <v>3732</v>
      </c>
      <c r="B3734" s="9" t="s">
        <v>3729</v>
      </c>
      <c r="C3734" s="3" t="s">
        <v>7842</v>
      </c>
      <c r="D3734" s="12">
        <v>850</v>
      </c>
      <c r="E3734" s="13">
        <v>131</v>
      </c>
      <c r="F3734" s="11" t="s">
        <v>8220</v>
      </c>
      <c r="G3734" s="11" t="s">
        <v>8232</v>
      </c>
      <c r="H3734" s="11" t="s">
        <v>8248</v>
      </c>
      <c r="I3734" s="11">
        <v>1422100800</v>
      </c>
      <c r="J3734" s="11">
        <v>1416932133</v>
      </c>
      <c r="K3734" s="11" t="b">
        <v>0</v>
      </c>
      <c r="L3734" s="11">
        <v>4</v>
      </c>
      <c r="M3734" s="11" t="b">
        <v>0</v>
      </c>
      <c r="N3734" s="11" t="s">
        <v>8269</v>
      </c>
      <c r="O3734" s="14">
        <f t="shared" si="233"/>
        <v>15</v>
      </c>
      <c r="P3734" s="11">
        <f t="shared" si="232"/>
        <v>32.75</v>
      </c>
      <c r="Q3734" s="16" t="s">
        <v>8315</v>
      </c>
      <c r="R3734" s="11" t="s">
        <v>8316</v>
      </c>
      <c r="S3734" s="21">
        <f t="shared" si="234"/>
        <v>41968.677465277782</v>
      </c>
      <c r="T3734" s="21">
        <f t="shared" si="235"/>
        <v>42028.5</v>
      </c>
    </row>
    <row r="3735" spans="1:20" ht="49" hidden="1" x14ac:dyDescent="0.25">
      <c r="A3735">
        <v>3733</v>
      </c>
      <c r="B3735" s="9" t="s">
        <v>3730</v>
      </c>
      <c r="C3735" s="3" t="s">
        <v>7843</v>
      </c>
      <c r="D3735" s="12">
        <v>1500</v>
      </c>
      <c r="E3735" s="13">
        <v>0</v>
      </c>
      <c r="F3735" s="11" t="s">
        <v>8220</v>
      </c>
      <c r="G3735" s="11" t="s">
        <v>8223</v>
      </c>
      <c r="H3735" s="11" t="s">
        <v>8245</v>
      </c>
      <c r="I3735" s="11">
        <v>1429396200</v>
      </c>
      <c r="J3735" s="11">
        <v>1428539708</v>
      </c>
      <c r="K3735" s="11" t="b">
        <v>0</v>
      </c>
      <c r="L3735" s="11">
        <v>0</v>
      </c>
      <c r="M3735" s="11" t="b">
        <v>0</v>
      </c>
      <c r="N3735" s="11" t="s">
        <v>8269</v>
      </c>
      <c r="O3735" s="14">
        <f t="shared" si="233"/>
        <v>0</v>
      </c>
      <c r="P3735" s="11">
        <f t="shared" si="232"/>
        <v>0</v>
      </c>
      <c r="Q3735" s="16" t="s">
        <v>8315</v>
      </c>
      <c r="R3735" s="11" t="s">
        <v>8316</v>
      </c>
      <c r="S3735" s="21">
        <f t="shared" si="234"/>
        <v>42103.024398148147</v>
      </c>
      <c r="T3735" s="21">
        <f t="shared" si="235"/>
        <v>42112.9375</v>
      </c>
    </row>
    <row r="3736" spans="1:20" ht="49" hidden="1" x14ac:dyDescent="0.25">
      <c r="A3736">
        <v>3734</v>
      </c>
      <c r="B3736" s="9" t="s">
        <v>3731</v>
      </c>
      <c r="C3736" s="3" t="s">
        <v>7844</v>
      </c>
      <c r="D3736" s="12">
        <v>1500</v>
      </c>
      <c r="E3736" s="13">
        <v>427</v>
      </c>
      <c r="F3736" s="11" t="s">
        <v>8220</v>
      </c>
      <c r="G3736" s="11" t="s">
        <v>8223</v>
      </c>
      <c r="H3736" s="11" t="s">
        <v>8245</v>
      </c>
      <c r="I3736" s="11">
        <v>1432589896</v>
      </c>
      <c r="J3736" s="11">
        <v>1427405896</v>
      </c>
      <c r="K3736" s="11" t="b">
        <v>0</v>
      </c>
      <c r="L3736" s="11">
        <v>7</v>
      </c>
      <c r="M3736" s="11" t="b">
        <v>0</v>
      </c>
      <c r="N3736" s="11" t="s">
        <v>8269</v>
      </c>
      <c r="O3736" s="14">
        <f t="shared" si="233"/>
        <v>28</v>
      </c>
      <c r="P3736" s="11">
        <f t="shared" si="232"/>
        <v>61</v>
      </c>
      <c r="Q3736" s="16" t="s">
        <v>8315</v>
      </c>
      <c r="R3736" s="11" t="s">
        <v>8316</v>
      </c>
      <c r="S3736" s="21">
        <f t="shared" si="234"/>
        <v>42089.901574074072</v>
      </c>
      <c r="T3736" s="21">
        <f t="shared" si="235"/>
        <v>42149.901574074072</v>
      </c>
    </row>
    <row r="3737" spans="1:20" ht="33" hidden="1" x14ac:dyDescent="0.25">
      <c r="A3737">
        <v>3735</v>
      </c>
      <c r="B3737" s="9" t="s">
        <v>3732</v>
      </c>
      <c r="C3737" s="3" t="s">
        <v>7845</v>
      </c>
      <c r="D3737" s="12">
        <v>150</v>
      </c>
      <c r="E3737" s="13">
        <v>20</v>
      </c>
      <c r="F3737" s="11" t="s">
        <v>8220</v>
      </c>
      <c r="G3737" s="11" t="s">
        <v>8224</v>
      </c>
      <c r="H3737" s="11" t="s">
        <v>8246</v>
      </c>
      <c r="I3737" s="11">
        <v>1432831089</v>
      </c>
      <c r="J3737" s="11">
        <v>1430239089</v>
      </c>
      <c r="K3737" s="11" t="b">
        <v>0</v>
      </c>
      <c r="L3737" s="11">
        <v>2</v>
      </c>
      <c r="M3737" s="11" t="b">
        <v>0</v>
      </c>
      <c r="N3737" s="11" t="s">
        <v>8269</v>
      </c>
      <c r="O3737" s="14">
        <f t="shared" si="233"/>
        <v>13</v>
      </c>
      <c r="P3737" s="11">
        <f t="shared" si="232"/>
        <v>10</v>
      </c>
      <c r="Q3737" s="16" t="s">
        <v>8315</v>
      </c>
      <c r="R3737" s="11" t="s">
        <v>8316</v>
      </c>
      <c r="S3737" s="21">
        <f t="shared" si="234"/>
        <v>42122.693159722221</v>
      </c>
      <c r="T3737" s="21">
        <f t="shared" si="235"/>
        <v>42152.693159722221</v>
      </c>
    </row>
    <row r="3738" spans="1:20" ht="49" hidden="1" x14ac:dyDescent="0.25">
      <c r="A3738">
        <v>3736</v>
      </c>
      <c r="B3738" s="9" t="s">
        <v>3733</v>
      </c>
      <c r="C3738" s="3" t="s">
        <v>7846</v>
      </c>
      <c r="D3738" s="12">
        <v>1500</v>
      </c>
      <c r="E3738" s="13">
        <v>10</v>
      </c>
      <c r="F3738" s="11" t="s">
        <v>8220</v>
      </c>
      <c r="G3738" s="11" t="s">
        <v>8224</v>
      </c>
      <c r="H3738" s="11" t="s">
        <v>8246</v>
      </c>
      <c r="I3738" s="11">
        <v>1427133600</v>
      </c>
      <c r="J3738" s="11">
        <v>1423847093</v>
      </c>
      <c r="K3738" s="11" t="b">
        <v>0</v>
      </c>
      <c r="L3738" s="11">
        <v>1</v>
      </c>
      <c r="M3738" s="11" t="b">
        <v>0</v>
      </c>
      <c r="N3738" s="11" t="s">
        <v>8269</v>
      </c>
      <c r="O3738" s="14">
        <f t="shared" si="233"/>
        <v>1</v>
      </c>
      <c r="P3738" s="11">
        <f t="shared" si="232"/>
        <v>10</v>
      </c>
      <c r="Q3738" s="16" t="s">
        <v>8315</v>
      </c>
      <c r="R3738" s="11" t="s">
        <v>8316</v>
      </c>
      <c r="S3738" s="21">
        <f t="shared" si="234"/>
        <v>42048.711724537032</v>
      </c>
      <c r="T3738" s="21">
        <f t="shared" si="235"/>
        <v>42086.75</v>
      </c>
    </row>
    <row r="3739" spans="1:20" ht="33" hidden="1" x14ac:dyDescent="0.25">
      <c r="A3739">
        <v>3737</v>
      </c>
      <c r="B3739" s="9" t="s">
        <v>3734</v>
      </c>
      <c r="C3739" s="3" t="s">
        <v>7847</v>
      </c>
      <c r="D3739" s="12">
        <v>700</v>
      </c>
      <c r="E3739" s="13">
        <v>150</v>
      </c>
      <c r="F3739" s="11" t="s">
        <v>8220</v>
      </c>
      <c r="G3739" s="11" t="s">
        <v>8223</v>
      </c>
      <c r="H3739" s="11" t="s">
        <v>8245</v>
      </c>
      <c r="I3739" s="11">
        <v>1447311540</v>
      </c>
      <c r="J3739" s="11">
        <v>1445358903</v>
      </c>
      <c r="K3739" s="11" t="b">
        <v>0</v>
      </c>
      <c r="L3739" s="11">
        <v>4</v>
      </c>
      <c r="M3739" s="11" t="b">
        <v>0</v>
      </c>
      <c r="N3739" s="11" t="s">
        <v>8269</v>
      </c>
      <c r="O3739" s="14">
        <f t="shared" si="233"/>
        <v>21</v>
      </c>
      <c r="P3739" s="11">
        <f t="shared" si="232"/>
        <v>37.5</v>
      </c>
      <c r="Q3739" s="16" t="s">
        <v>8315</v>
      </c>
      <c r="R3739" s="11" t="s">
        <v>8316</v>
      </c>
      <c r="S3739" s="21">
        <f t="shared" si="234"/>
        <v>42297.691006944442</v>
      </c>
      <c r="T3739" s="21">
        <f t="shared" si="235"/>
        <v>42320.290972222225</v>
      </c>
    </row>
    <row r="3740" spans="1:20" ht="33" hidden="1" x14ac:dyDescent="0.25">
      <c r="A3740">
        <v>3738</v>
      </c>
      <c r="B3740" s="9" t="s">
        <v>3735</v>
      </c>
      <c r="C3740" s="3" t="s">
        <v>7848</v>
      </c>
      <c r="D3740" s="12">
        <v>1500</v>
      </c>
      <c r="E3740" s="13">
        <v>270</v>
      </c>
      <c r="F3740" s="11" t="s">
        <v>8220</v>
      </c>
      <c r="G3740" s="11" t="s">
        <v>8224</v>
      </c>
      <c r="H3740" s="11" t="s">
        <v>8246</v>
      </c>
      <c r="I3740" s="11">
        <v>1405461600</v>
      </c>
      <c r="J3740" s="11">
        <v>1403562705</v>
      </c>
      <c r="K3740" s="11" t="b">
        <v>0</v>
      </c>
      <c r="L3740" s="11">
        <v>6</v>
      </c>
      <c r="M3740" s="11" t="b">
        <v>0</v>
      </c>
      <c r="N3740" s="11" t="s">
        <v>8269</v>
      </c>
      <c r="O3740" s="14">
        <f t="shared" si="233"/>
        <v>18</v>
      </c>
      <c r="P3740" s="11">
        <f t="shared" si="232"/>
        <v>45</v>
      </c>
      <c r="Q3740" s="16" t="s">
        <v>8315</v>
      </c>
      <c r="R3740" s="11" t="s">
        <v>8316</v>
      </c>
      <c r="S3740" s="21">
        <f t="shared" si="234"/>
        <v>41813.938715277778</v>
      </c>
      <c r="T3740" s="21">
        <f t="shared" si="235"/>
        <v>41835.916666666664</v>
      </c>
    </row>
    <row r="3741" spans="1:20" ht="49" hidden="1" x14ac:dyDescent="0.25">
      <c r="A3741">
        <v>3739</v>
      </c>
      <c r="B3741" s="9" t="s">
        <v>3736</v>
      </c>
      <c r="C3741" s="3" t="s">
        <v>7849</v>
      </c>
      <c r="D3741" s="12">
        <v>4000</v>
      </c>
      <c r="E3741" s="13">
        <v>805</v>
      </c>
      <c r="F3741" s="11" t="s">
        <v>8220</v>
      </c>
      <c r="G3741" s="11" t="s">
        <v>8224</v>
      </c>
      <c r="H3741" s="11" t="s">
        <v>8246</v>
      </c>
      <c r="I3741" s="11">
        <v>1468752468</v>
      </c>
      <c r="J3741" s="11">
        <v>1467024468</v>
      </c>
      <c r="K3741" s="11" t="b">
        <v>0</v>
      </c>
      <c r="L3741" s="11">
        <v>8</v>
      </c>
      <c r="M3741" s="11" t="b">
        <v>0</v>
      </c>
      <c r="N3741" s="11" t="s">
        <v>8269</v>
      </c>
      <c r="O3741" s="14">
        <f t="shared" si="233"/>
        <v>20</v>
      </c>
      <c r="P3741" s="11">
        <f t="shared" ref="P3741:P3804" si="236">IFERROR(ROUND(E3741/L3741,2),0)</f>
        <v>100.63</v>
      </c>
      <c r="Q3741" s="16" t="s">
        <v>8315</v>
      </c>
      <c r="R3741" s="11" t="s">
        <v>8316</v>
      </c>
      <c r="S3741" s="21">
        <f t="shared" si="234"/>
        <v>42548.449861111112</v>
      </c>
      <c r="T3741" s="21">
        <f t="shared" si="235"/>
        <v>42568.449861111112</v>
      </c>
    </row>
    <row r="3742" spans="1:20" ht="49" hidden="1" x14ac:dyDescent="0.25">
      <c r="A3742">
        <v>3740</v>
      </c>
      <c r="B3742" s="9" t="s">
        <v>3737</v>
      </c>
      <c r="C3742" s="3" t="s">
        <v>7850</v>
      </c>
      <c r="D3742" s="12">
        <v>2000</v>
      </c>
      <c r="E3742" s="13">
        <v>358</v>
      </c>
      <c r="F3742" s="11" t="s">
        <v>8220</v>
      </c>
      <c r="G3742" s="11" t="s">
        <v>8223</v>
      </c>
      <c r="H3742" s="11" t="s">
        <v>8245</v>
      </c>
      <c r="I3742" s="11">
        <v>1407808438</v>
      </c>
      <c r="J3742" s="11">
        <v>1405217355</v>
      </c>
      <c r="K3742" s="11" t="b">
        <v>0</v>
      </c>
      <c r="L3742" s="11">
        <v>14</v>
      </c>
      <c r="M3742" s="11" t="b">
        <v>0</v>
      </c>
      <c r="N3742" s="11" t="s">
        <v>8269</v>
      </c>
      <c r="O3742" s="14">
        <f t="shared" si="233"/>
        <v>18</v>
      </c>
      <c r="P3742" s="11">
        <f t="shared" si="236"/>
        <v>25.57</v>
      </c>
      <c r="Q3742" s="16" t="s">
        <v>8315</v>
      </c>
      <c r="R3742" s="11" t="s">
        <v>8316</v>
      </c>
      <c r="S3742" s="21">
        <f t="shared" si="234"/>
        <v>41833.089756944442</v>
      </c>
      <c r="T3742" s="21">
        <f t="shared" si="235"/>
        <v>41863.079143518517</v>
      </c>
    </row>
    <row r="3743" spans="1:20" ht="49" hidden="1" x14ac:dyDescent="0.25">
      <c r="A3743">
        <v>3741</v>
      </c>
      <c r="B3743" s="9" t="s">
        <v>3738</v>
      </c>
      <c r="C3743" s="3" t="s">
        <v>7851</v>
      </c>
      <c r="D3743" s="12">
        <v>20000</v>
      </c>
      <c r="E3743" s="13">
        <v>0</v>
      </c>
      <c r="F3743" s="11" t="s">
        <v>8220</v>
      </c>
      <c r="G3743" s="11" t="s">
        <v>8223</v>
      </c>
      <c r="H3743" s="11" t="s">
        <v>8245</v>
      </c>
      <c r="I3743" s="11">
        <v>1450389950</v>
      </c>
      <c r="J3743" s="11">
        <v>1447797950</v>
      </c>
      <c r="K3743" s="11" t="b">
        <v>0</v>
      </c>
      <c r="L3743" s="11">
        <v>0</v>
      </c>
      <c r="M3743" s="11" t="b">
        <v>0</v>
      </c>
      <c r="N3743" s="11" t="s">
        <v>8269</v>
      </c>
      <c r="O3743" s="14">
        <f t="shared" si="233"/>
        <v>0</v>
      </c>
      <c r="P3743" s="11">
        <f t="shared" si="236"/>
        <v>0</v>
      </c>
      <c r="Q3743" s="16" t="s">
        <v>8315</v>
      </c>
      <c r="R3743" s="11" t="s">
        <v>8316</v>
      </c>
      <c r="S3743" s="21">
        <f t="shared" si="234"/>
        <v>42325.920717592591</v>
      </c>
      <c r="T3743" s="21">
        <f t="shared" si="235"/>
        <v>42355.920717592591</v>
      </c>
    </row>
    <row r="3744" spans="1:20" ht="49" hidden="1" x14ac:dyDescent="0.25">
      <c r="A3744">
        <v>3742</v>
      </c>
      <c r="B3744" s="9" t="s">
        <v>3739</v>
      </c>
      <c r="C3744" s="3" t="s">
        <v>7852</v>
      </c>
      <c r="D3744" s="12">
        <v>5000</v>
      </c>
      <c r="E3744" s="13">
        <v>100</v>
      </c>
      <c r="F3744" s="11" t="s">
        <v>8220</v>
      </c>
      <c r="G3744" s="11" t="s">
        <v>8223</v>
      </c>
      <c r="H3744" s="11" t="s">
        <v>8245</v>
      </c>
      <c r="I3744" s="11">
        <v>1409980144</v>
      </c>
      <c r="J3744" s="11">
        <v>1407388144</v>
      </c>
      <c r="K3744" s="11" t="b">
        <v>0</v>
      </c>
      <c r="L3744" s="11">
        <v>4</v>
      </c>
      <c r="M3744" s="11" t="b">
        <v>0</v>
      </c>
      <c r="N3744" s="11" t="s">
        <v>8269</v>
      </c>
      <c r="O3744" s="14">
        <f t="shared" si="233"/>
        <v>2</v>
      </c>
      <c r="P3744" s="11">
        <f t="shared" si="236"/>
        <v>25</v>
      </c>
      <c r="Q3744" s="16" t="s">
        <v>8315</v>
      </c>
      <c r="R3744" s="11" t="s">
        <v>8316</v>
      </c>
      <c r="S3744" s="21">
        <f t="shared" si="234"/>
        <v>41858.214629629627</v>
      </c>
      <c r="T3744" s="21">
        <f t="shared" si="235"/>
        <v>41888.214629629627</v>
      </c>
    </row>
    <row r="3745" spans="1:20" ht="33" hidden="1" x14ac:dyDescent="0.25">
      <c r="A3745">
        <v>3743</v>
      </c>
      <c r="B3745" s="9" t="s">
        <v>3740</v>
      </c>
      <c r="C3745" s="3" t="s">
        <v>7853</v>
      </c>
      <c r="D3745" s="12">
        <v>2200</v>
      </c>
      <c r="E3745" s="13">
        <v>0</v>
      </c>
      <c r="F3745" s="11" t="s">
        <v>8220</v>
      </c>
      <c r="G3745" s="11" t="s">
        <v>8223</v>
      </c>
      <c r="H3745" s="11" t="s">
        <v>8245</v>
      </c>
      <c r="I3745" s="11">
        <v>1404406964</v>
      </c>
      <c r="J3745" s="11">
        <v>1401814964</v>
      </c>
      <c r="K3745" s="11" t="b">
        <v>0</v>
      </c>
      <c r="L3745" s="11">
        <v>0</v>
      </c>
      <c r="M3745" s="11" t="b">
        <v>0</v>
      </c>
      <c r="N3745" s="11" t="s">
        <v>8269</v>
      </c>
      <c r="O3745" s="14">
        <f t="shared" si="233"/>
        <v>0</v>
      </c>
      <c r="P3745" s="11">
        <f t="shared" si="236"/>
        <v>0</v>
      </c>
      <c r="Q3745" s="16" t="s">
        <v>8315</v>
      </c>
      <c r="R3745" s="11" t="s">
        <v>8316</v>
      </c>
      <c r="S3745" s="21">
        <f t="shared" si="234"/>
        <v>41793.710231481484</v>
      </c>
      <c r="T3745" s="21">
        <f t="shared" si="235"/>
        <v>41823.710231481484</v>
      </c>
    </row>
    <row r="3746" spans="1:20" ht="49" hidden="1" x14ac:dyDescent="0.25">
      <c r="A3746">
        <v>3744</v>
      </c>
      <c r="B3746" s="9" t="s">
        <v>3741</v>
      </c>
      <c r="C3746" s="3" t="s">
        <v>7854</v>
      </c>
      <c r="D3746" s="12">
        <v>1200</v>
      </c>
      <c r="E3746" s="13">
        <v>0</v>
      </c>
      <c r="F3746" s="11" t="s">
        <v>8220</v>
      </c>
      <c r="G3746" s="11" t="s">
        <v>8223</v>
      </c>
      <c r="H3746" s="11" t="s">
        <v>8245</v>
      </c>
      <c r="I3746" s="11">
        <v>1404532740</v>
      </c>
      <c r="J3746" s="11">
        <v>1401823952</v>
      </c>
      <c r="K3746" s="11" t="b">
        <v>0</v>
      </c>
      <c r="L3746" s="11">
        <v>0</v>
      </c>
      <c r="M3746" s="11" t="b">
        <v>0</v>
      </c>
      <c r="N3746" s="11" t="s">
        <v>8269</v>
      </c>
      <c r="O3746" s="14">
        <f t="shared" si="233"/>
        <v>0</v>
      </c>
      <c r="P3746" s="11">
        <f t="shared" si="236"/>
        <v>0</v>
      </c>
      <c r="Q3746" s="16" t="s">
        <v>8315</v>
      </c>
      <c r="R3746" s="11" t="s">
        <v>8316</v>
      </c>
      <c r="S3746" s="21">
        <f t="shared" si="234"/>
        <v>41793.814259259263</v>
      </c>
      <c r="T3746" s="21">
        <f t="shared" si="235"/>
        <v>41825.165972222225</v>
      </c>
    </row>
    <row r="3747" spans="1:20" ht="49" hidden="1" x14ac:dyDescent="0.25">
      <c r="A3747">
        <v>3745</v>
      </c>
      <c r="B3747" s="9" t="s">
        <v>3742</v>
      </c>
      <c r="C3747" s="3" t="s">
        <v>7855</v>
      </c>
      <c r="D3747" s="12">
        <v>100</v>
      </c>
      <c r="E3747" s="13">
        <v>10</v>
      </c>
      <c r="F3747" s="11" t="s">
        <v>8220</v>
      </c>
      <c r="G3747" s="11" t="s">
        <v>8223</v>
      </c>
      <c r="H3747" s="11" t="s">
        <v>8245</v>
      </c>
      <c r="I3747" s="11">
        <v>1407689102</v>
      </c>
      <c r="J3747" s="11">
        <v>1405097102</v>
      </c>
      <c r="K3747" s="11" t="b">
        <v>0</v>
      </c>
      <c r="L3747" s="11">
        <v>1</v>
      </c>
      <c r="M3747" s="11" t="b">
        <v>0</v>
      </c>
      <c r="N3747" s="11" t="s">
        <v>8269</v>
      </c>
      <c r="O3747" s="14">
        <f t="shared" si="233"/>
        <v>10</v>
      </c>
      <c r="P3747" s="11">
        <f t="shared" si="236"/>
        <v>10</v>
      </c>
      <c r="Q3747" s="16" t="s">
        <v>8315</v>
      </c>
      <c r="R3747" s="11" t="s">
        <v>8316</v>
      </c>
      <c r="S3747" s="21">
        <f t="shared" si="234"/>
        <v>41831.697939814818</v>
      </c>
      <c r="T3747" s="21">
        <f t="shared" si="235"/>
        <v>41861.697939814818</v>
      </c>
    </row>
    <row r="3748" spans="1:20" ht="21" hidden="1" x14ac:dyDescent="0.25">
      <c r="A3748">
        <v>3746</v>
      </c>
      <c r="B3748" s="9" t="s">
        <v>3743</v>
      </c>
      <c r="C3748" s="3" t="s">
        <v>7856</v>
      </c>
      <c r="D3748" s="12">
        <v>8500</v>
      </c>
      <c r="E3748" s="13">
        <v>202</v>
      </c>
      <c r="F3748" s="11" t="s">
        <v>8220</v>
      </c>
      <c r="G3748" s="11" t="s">
        <v>8223</v>
      </c>
      <c r="H3748" s="11" t="s">
        <v>8245</v>
      </c>
      <c r="I3748" s="11">
        <v>1475918439</v>
      </c>
      <c r="J3748" s="11">
        <v>1473326439</v>
      </c>
      <c r="K3748" s="11" t="b">
        <v>0</v>
      </c>
      <c r="L3748" s="11">
        <v>1</v>
      </c>
      <c r="M3748" s="11" t="b">
        <v>0</v>
      </c>
      <c r="N3748" s="11" t="s">
        <v>8269</v>
      </c>
      <c r="O3748" s="14">
        <f t="shared" si="233"/>
        <v>2</v>
      </c>
      <c r="P3748" s="11">
        <f t="shared" si="236"/>
        <v>202</v>
      </c>
      <c r="Q3748" s="16" t="s">
        <v>8315</v>
      </c>
      <c r="R3748" s="11" t="s">
        <v>8316</v>
      </c>
      <c r="S3748" s="21">
        <f t="shared" si="234"/>
        <v>42621.389340277776</v>
      </c>
      <c r="T3748" s="21">
        <f t="shared" si="235"/>
        <v>42651.389340277776</v>
      </c>
    </row>
    <row r="3749" spans="1:20" ht="33" hidden="1" x14ac:dyDescent="0.25">
      <c r="A3749">
        <v>3747</v>
      </c>
      <c r="B3749" s="9" t="s">
        <v>3744</v>
      </c>
      <c r="C3749" s="3" t="s">
        <v>7857</v>
      </c>
      <c r="D3749" s="12">
        <v>2500</v>
      </c>
      <c r="E3749" s="13">
        <v>25</v>
      </c>
      <c r="F3749" s="11" t="s">
        <v>8220</v>
      </c>
      <c r="G3749" s="11" t="s">
        <v>8224</v>
      </c>
      <c r="H3749" s="11" t="s">
        <v>8246</v>
      </c>
      <c r="I3749" s="11">
        <v>1436137140</v>
      </c>
      <c r="J3749" s="11">
        <v>1433833896</v>
      </c>
      <c r="K3749" s="11" t="b">
        <v>0</v>
      </c>
      <c r="L3749" s="11">
        <v>1</v>
      </c>
      <c r="M3749" s="11" t="b">
        <v>0</v>
      </c>
      <c r="N3749" s="11" t="s">
        <v>8269</v>
      </c>
      <c r="O3749" s="14">
        <f t="shared" si="233"/>
        <v>1</v>
      </c>
      <c r="P3749" s="11">
        <f t="shared" si="236"/>
        <v>25</v>
      </c>
      <c r="Q3749" s="16" t="s">
        <v>8315</v>
      </c>
      <c r="R3749" s="11" t="s">
        <v>8316</v>
      </c>
      <c r="S3749" s="21">
        <f t="shared" si="234"/>
        <v>42164.299722222218</v>
      </c>
      <c r="T3749" s="21">
        <f t="shared" si="235"/>
        <v>42190.957638888889</v>
      </c>
    </row>
    <row r="3750" spans="1:20" ht="49" hidden="1" x14ac:dyDescent="0.25">
      <c r="A3750">
        <v>3748</v>
      </c>
      <c r="B3750" s="9" t="s">
        <v>3745</v>
      </c>
      <c r="C3750" s="3" t="s">
        <v>7858</v>
      </c>
      <c r="D3750" s="12">
        <v>5000</v>
      </c>
      <c r="E3750" s="13">
        <v>5176</v>
      </c>
      <c r="F3750" s="11" t="s">
        <v>8218</v>
      </c>
      <c r="G3750" s="11" t="s">
        <v>8223</v>
      </c>
      <c r="H3750" s="11" t="s">
        <v>8245</v>
      </c>
      <c r="I3750" s="11">
        <v>1455602340</v>
      </c>
      <c r="J3750" s="11">
        <v>1453827436</v>
      </c>
      <c r="K3750" s="11" t="b">
        <v>0</v>
      </c>
      <c r="L3750" s="11">
        <v>52</v>
      </c>
      <c r="M3750" s="11" t="b">
        <v>1</v>
      </c>
      <c r="N3750" s="11" t="s">
        <v>8303</v>
      </c>
      <c r="O3750" s="14">
        <f t="shared" si="233"/>
        <v>104</v>
      </c>
      <c r="P3750" s="11">
        <f t="shared" si="236"/>
        <v>99.54</v>
      </c>
      <c r="Q3750" s="16" t="s">
        <v>8315</v>
      </c>
      <c r="R3750" s="11" t="s">
        <v>8357</v>
      </c>
      <c r="S3750" s="21">
        <f t="shared" si="234"/>
        <v>42395.706435185188</v>
      </c>
      <c r="T3750" s="21">
        <f t="shared" si="235"/>
        <v>42416.249305555553</v>
      </c>
    </row>
    <row r="3751" spans="1:20" ht="49" hidden="1" x14ac:dyDescent="0.25">
      <c r="A3751">
        <v>3749</v>
      </c>
      <c r="B3751" s="9" t="s">
        <v>3746</v>
      </c>
      <c r="C3751" s="3" t="s">
        <v>7859</v>
      </c>
      <c r="D3751" s="12">
        <v>500</v>
      </c>
      <c r="E3751" s="13">
        <v>525</v>
      </c>
      <c r="F3751" s="11" t="s">
        <v>8218</v>
      </c>
      <c r="G3751" s="11" t="s">
        <v>8223</v>
      </c>
      <c r="H3751" s="11" t="s">
        <v>8245</v>
      </c>
      <c r="I3751" s="11">
        <v>1461902340</v>
      </c>
      <c r="J3751" s="11">
        <v>1459220588</v>
      </c>
      <c r="K3751" s="11" t="b">
        <v>0</v>
      </c>
      <c r="L3751" s="11">
        <v>7</v>
      </c>
      <c r="M3751" s="11" t="b">
        <v>1</v>
      </c>
      <c r="N3751" s="11" t="s">
        <v>8303</v>
      </c>
      <c r="O3751" s="14">
        <f t="shared" si="233"/>
        <v>105</v>
      </c>
      <c r="P3751" s="11">
        <f t="shared" si="236"/>
        <v>75</v>
      </c>
      <c r="Q3751" s="16" t="s">
        <v>8315</v>
      </c>
      <c r="R3751" s="11" t="s">
        <v>8357</v>
      </c>
      <c r="S3751" s="21">
        <f t="shared" si="234"/>
        <v>42458.127175925925</v>
      </c>
      <c r="T3751" s="21">
        <f t="shared" si="235"/>
        <v>42489.165972222225</v>
      </c>
    </row>
    <row r="3752" spans="1:20" ht="97" hidden="1" x14ac:dyDescent="0.25">
      <c r="A3752">
        <v>3750</v>
      </c>
      <c r="B3752" s="9" t="s">
        <v>3747</v>
      </c>
      <c r="C3752" s="3" t="s">
        <v>7860</v>
      </c>
      <c r="D3752" s="12">
        <v>6000</v>
      </c>
      <c r="E3752" s="13">
        <v>6027</v>
      </c>
      <c r="F3752" s="11" t="s">
        <v>8218</v>
      </c>
      <c r="G3752" s="11" t="s">
        <v>8223</v>
      </c>
      <c r="H3752" s="11" t="s">
        <v>8245</v>
      </c>
      <c r="I3752" s="11">
        <v>1423555140</v>
      </c>
      <c r="J3752" s="11">
        <v>1421105608</v>
      </c>
      <c r="K3752" s="11" t="b">
        <v>0</v>
      </c>
      <c r="L3752" s="11">
        <v>28</v>
      </c>
      <c r="M3752" s="11" t="b">
        <v>1</v>
      </c>
      <c r="N3752" s="11" t="s">
        <v>8303</v>
      </c>
      <c r="O3752" s="14">
        <f t="shared" si="233"/>
        <v>100</v>
      </c>
      <c r="P3752" s="11">
        <f t="shared" si="236"/>
        <v>215.25</v>
      </c>
      <c r="Q3752" s="16" t="s">
        <v>8315</v>
      </c>
      <c r="R3752" s="11" t="s">
        <v>8357</v>
      </c>
      <c r="S3752" s="21">
        <f t="shared" si="234"/>
        <v>42016.981574074074</v>
      </c>
      <c r="T3752" s="21">
        <f t="shared" si="235"/>
        <v>42045.332638888889</v>
      </c>
    </row>
    <row r="3753" spans="1:20" ht="49" hidden="1" x14ac:dyDescent="0.25">
      <c r="A3753">
        <v>3751</v>
      </c>
      <c r="B3753" s="9" t="s">
        <v>3748</v>
      </c>
      <c r="C3753" s="3" t="s">
        <v>7861</v>
      </c>
      <c r="D3753" s="12">
        <v>1000</v>
      </c>
      <c r="E3753" s="13">
        <v>1326</v>
      </c>
      <c r="F3753" s="11" t="s">
        <v>8218</v>
      </c>
      <c r="G3753" s="11" t="s">
        <v>8223</v>
      </c>
      <c r="H3753" s="11" t="s">
        <v>8245</v>
      </c>
      <c r="I3753" s="11">
        <v>1459641073</v>
      </c>
      <c r="J3753" s="11">
        <v>1454460673</v>
      </c>
      <c r="K3753" s="11" t="b">
        <v>0</v>
      </c>
      <c r="L3753" s="11">
        <v>11</v>
      </c>
      <c r="M3753" s="11" t="b">
        <v>1</v>
      </c>
      <c r="N3753" s="11" t="s">
        <v>8303</v>
      </c>
      <c r="O3753" s="14">
        <f t="shared" si="233"/>
        <v>133</v>
      </c>
      <c r="P3753" s="11">
        <f t="shared" si="236"/>
        <v>120.55</v>
      </c>
      <c r="Q3753" s="16" t="s">
        <v>8315</v>
      </c>
      <c r="R3753" s="11" t="s">
        <v>8357</v>
      </c>
      <c r="S3753" s="21">
        <f t="shared" si="234"/>
        <v>42403.035567129627</v>
      </c>
      <c r="T3753" s="21">
        <f t="shared" si="235"/>
        <v>42462.993900462956</v>
      </c>
    </row>
    <row r="3754" spans="1:20" ht="65" x14ac:dyDescent="0.25">
      <c r="A3754">
        <v>3752</v>
      </c>
      <c r="B3754" s="9" t="s">
        <v>3749</v>
      </c>
      <c r="C3754" s="3" t="s">
        <v>7862</v>
      </c>
      <c r="D3754" s="12">
        <v>500</v>
      </c>
      <c r="E3754" s="13">
        <v>565</v>
      </c>
      <c r="F3754" s="11" t="s">
        <v>8218</v>
      </c>
      <c r="G3754" s="11" t="s">
        <v>8224</v>
      </c>
      <c r="H3754" s="11" t="s">
        <v>8246</v>
      </c>
      <c r="I3754" s="11">
        <v>1476651600</v>
      </c>
      <c r="J3754" s="11">
        <v>1473189335</v>
      </c>
      <c r="K3754" s="11" t="b">
        <v>0</v>
      </c>
      <c r="L3754" s="11">
        <v>15</v>
      </c>
      <c r="M3754" s="11" t="b">
        <v>1</v>
      </c>
      <c r="N3754" s="11" t="s">
        <v>8303</v>
      </c>
      <c r="O3754" s="14">
        <f t="shared" si="233"/>
        <v>113</v>
      </c>
      <c r="P3754" s="11">
        <f t="shared" si="236"/>
        <v>37.67</v>
      </c>
      <c r="Q3754" s="16" t="s">
        <v>8315</v>
      </c>
      <c r="R3754" s="11" t="s">
        <v>8357</v>
      </c>
      <c r="S3754" s="21">
        <f t="shared" si="234"/>
        <v>42619.802488425921</v>
      </c>
      <c r="T3754" s="21">
        <f t="shared" si="235"/>
        <v>42659.875</v>
      </c>
    </row>
    <row r="3755" spans="1:20" ht="49" hidden="1" x14ac:dyDescent="0.25">
      <c r="A3755">
        <v>3753</v>
      </c>
      <c r="B3755" s="9" t="s">
        <v>3750</v>
      </c>
      <c r="C3755" s="3" t="s">
        <v>7863</v>
      </c>
      <c r="D3755" s="12">
        <v>5000</v>
      </c>
      <c r="E3755" s="13">
        <v>5167</v>
      </c>
      <c r="F3755" s="11" t="s">
        <v>8218</v>
      </c>
      <c r="G3755" s="11" t="s">
        <v>8223</v>
      </c>
      <c r="H3755" s="11" t="s">
        <v>8245</v>
      </c>
      <c r="I3755" s="11">
        <v>1433289600</v>
      </c>
      <c r="J3755" s="11">
        <v>1430768800</v>
      </c>
      <c r="K3755" s="11" t="b">
        <v>0</v>
      </c>
      <c r="L3755" s="11">
        <v>30</v>
      </c>
      <c r="M3755" s="11" t="b">
        <v>1</v>
      </c>
      <c r="N3755" s="11" t="s">
        <v>8303</v>
      </c>
      <c r="O3755" s="14">
        <f t="shared" si="233"/>
        <v>103</v>
      </c>
      <c r="P3755" s="11">
        <f t="shared" si="236"/>
        <v>172.23</v>
      </c>
      <c r="Q3755" s="16" t="s">
        <v>8315</v>
      </c>
      <c r="R3755" s="11" t="s">
        <v>8357</v>
      </c>
      <c r="S3755" s="21">
        <f t="shared" si="234"/>
        <v>42128.824074074073</v>
      </c>
      <c r="T3755" s="21">
        <f t="shared" si="235"/>
        <v>42158</v>
      </c>
    </row>
    <row r="3756" spans="1:20" ht="49" hidden="1" x14ac:dyDescent="0.25">
      <c r="A3756">
        <v>3754</v>
      </c>
      <c r="B3756" s="9" t="s">
        <v>3751</v>
      </c>
      <c r="C3756" s="3" t="s">
        <v>7864</v>
      </c>
      <c r="D3756" s="12">
        <v>2500</v>
      </c>
      <c r="E3756" s="13">
        <v>3000</v>
      </c>
      <c r="F3756" s="11" t="s">
        <v>8218</v>
      </c>
      <c r="G3756" s="11" t="s">
        <v>8223</v>
      </c>
      <c r="H3756" s="11" t="s">
        <v>8245</v>
      </c>
      <c r="I3756" s="11">
        <v>1406350740</v>
      </c>
      <c r="J3756" s="11">
        <v>1403125737</v>
      </c>
      <c r="K3756" s="11" t="b">
        <v>0</v>
      </c>
      <c r="L3756" s="11">
        <v>27</v>
      </c>
      <c r="M3756" s="11" t="b">
        <v>1</v>
      </c>
      <c r="N3756" s="11" t="s">
        <v>8303</v>
      </c>
      <c r="O3756" s="14">
        <f t="shared" si="233"/>
        <v>120</v>
      </c>
      <c r="P3756" s="11">
        <f t="shared" si="236"/>
        <v>111.11</v>
      </c>
      <c r="Q3756" s="16" t="s">
        <v>8315</v>
      </c>
      <c r="R3756" s="11" t="s">
        <v>8357</v>
      </c>
      <c r="S3756" s="21">
        <f t="shared" si="234"/>
        <v>41808.881215277775</v>
      </c>
      <c r="T3756" s="21">
        <f t="shared" si="235"/>
        <v>41846.207638888889</v>
      </c>
    </row>
    <row r="3757" spans="1:20" ht="49" x14ac:dyDescent="0.25">
      <c r="A3757">
        <v>3755</v>
      </c>
      <c r="B3757" s="9" t="s">
        <v>3752</v>
      </c>
      <c r="C3757" s="3" t="s">
        <v>7865</v>
      </c>
      <c r="D3757" s="12">
        <v>550</v>
      </c>
      <c r="E3757" s="13">
        <v>713</v>
      </c>
      <c r="F3757" s="11" t="s">
        <v>8218</v>
      </c>
      <c r="G3757" s="11" t="s">
        <v>8224</v>
      </c>
      <c r="H3757" s="11" t="s">
        <v>8246</v>
      </c>
      <c r="I3757" s="11">
        <v>1460753307</v>
      </c>
      <c r="J3757" s="11">
        <v>1458161307</v>
      </c>
      <c r="K3757" s="11" t="b">
        <v>0</v>
      </c>
      <c r="L3757" s="11">
        <v>28</v>
      </c>
      <c r="M3757" s="11" t="b">
        <v>1</v>
      </c>
      <c r="N3757" s="11" t="s">
        <v>8303</v>
      </c>
      <c r="O3757" s="14">
        <f t="shared" si="233"/>
        <v>130</v>
      </c>
      <c r="P3757" s="11">
        <f t="shared" si="236"/>
        <v>25.46</v>
      </c>
      <c r="Q3757" s="16" t="s">
        <v>8315</v>
      </c>
      <c r="R3757" s="11" t="s">
        <v>8357</v>
      </c>
      <c r="S3757" s="21">
        <f t="shared" si="234"/>
        <v>42445.866979166662</v>
      </c>
      <c r="T3757" s="21">
        <f t="shared" si="235"/>
        <v>42475.866979166662</v>
      </c>
    </row>
    <row r="3758" spans="1:20" ht="49" hidden="1" x14ac:dyDescent="0.25">
      <c r="A3758">
        <v>3756</v>
      </c>
      <c r="B3758" s="9" t="s">
        <v>3753</v>
      </c>
      <c r="C3758" s="3" t="s">
        <v>7866</v>
      </c>
      <c r="D3758" s="12">
        <v>4500</v>
      </c>
      <c r="E3758" s="13">
        <v>4550</v>
      </c>
      <c r="F3758" s="11" t="s">
        <v>8218</v>
      </c>
      <c r="G3758" s="11" t="s">
        <v>8223</v>
      </c>
      <c r="H3758" s="11" t="s">
        <v>8245</v>
      </c>
      <c r="I3758" s="11">
        <v>1402515198</v>
      </c>
      <c r="J3758" s="11">
        <v>1399923198</v>
      </c>
      <c r="K3758" s="11" t="b">
        <v>0</v>
      </c>
      <c r="L3758" s="11">
        <v>17</v>
      </c>
      <c r="M3758" s="11" t="b">
        <v>1</v>
      </c>
      <c r="N3758" s="11" t="s">
        <v>8303</v>
      </c>
      <c r="O3758" s="14">
        <f t="shared" si="233"/>
        <v>101</v>
      </c>
      <c r="P3758" s="11">
        <f t="shared" si="236"/>
        <v>267.64999999999998</v>
      </c>
      <c r="Q3758" s="16" t="s">
        <v>8315</v>
      </c>
      <c r="R3758" s="11" t="s">
        <v>8357</v>
      </c>
      <c r="S3758" s="21">
        <f t="shared" si="234"/>
        <v>41771.814791666664</v>
      </c>
      <c r="T3758" s="21">
        <f t="shared" si="235"/>
        <v>41801.814791666664</v>
      </c>
    </row>
    <row r="3759" spans="1:20" ht="49" hidden="1" x14ac:dyDescent="0.25">
      <c r="A3759">
        <v>3757</v>
      </c>
      <c r="B3759" s="9" t="s">
        <v>3754</v>
      </c>
      <c r="C3759" s="3" t="s">
        <v>7867</v>
      </c>
      <c r="D3759" s="12">
        <v>3500</v>
      </c>
      <c r="E3759" s="13">
        <v>3798</v>
      </c>
      <c r="F3759" s="11" t="s">
        <v>8218</v>
      </c>
      <c r="G3759" s="11" t="s">
        <v>8223</v>
      </c>
      <c r="H3759" s="11" t="s">
        <v>8245</v>
      </c>
      <c r="I3759" s="11">
        <v>1417465515</v>
      </c>
      <c r="J3759" s="11">
        <v>1415737515</v>
      </c>
      <c r="K3759" s="11" t="b">
        <v>0</v>
      </c>
      <c r="L3759" s="11">
        <v>50</v>
      </c>
      <c r="M3759" s="11" t="b">
        <v>1</v>
      </c>
      <c r="N3759" s="11" t="s">
        <v>8303</v>
      </c>
      <c r="O3759" s="14">
        <f t="shared" si="233"/>
        <v>109</v>
      </c>
      <c r="P3759" s="11">
        <f t="shared" si="236"/>
        <v>75.959999999999994</v>
      </c>
      <c r="Q3759" s="16" t="s">
        <v>8315</v>
      </c>
      <c r="R3759" s="11" t="s">
        <v>8357</v>
      </c>
      <c r="S3759" s="21">
        <f t="shared" si="234"/>
        <v>41954.850868055553</v>
      </c>
      <c r="T3759" s="21">
        <f t="shared" si="235"/>
        <v>41974.850868055553</v>
      </c>
    </row>
    <row r="3760" spans="1:20" ht="33" hidden="1" x14ac:dyDescent="0.25">
      <c r="A3760">
        <v>3758</v>
      </c>
      <c r="B3760" s="9" t="s">
        <v>3755</v>
      </c>
      <c r="C3760" s="3" t="s">
        <v>7868</v>
      </c>
      <c r="D3760" s="12">
        <v>1500</v>
      </c>
      <c r="E3760" s="13">
        <v>1535</v>
      </c>
      <c r="F3760" s="11" t="s">
        <v>8218</v>
      </c>
      <c r="G3760" s="11" t="s">
        <v>8223</v>
      </c>
      <c r="H3760" s="11" t="s">
        <v>8245</v>
      </c>
      <c r="I3760" s="11">
        <v>1400475600</v>
      </c>
      <c r="J3760" s="11">
        <v>1397819938</v>
      </c>
      <c r="K3760" s="11" t="b">
        <v>0</v>
      </c>
      <c r="L3760" s="11">
        <v>26</v>
      </c>
      <c r="M3760" s="11" t="b">
        <v>1</v>
      </c>
      <c r="N3760" s="11" t="s">
        <v>8303</v>
      </c>
      <c r="O3760" s="14">
        <f t="shared" si="233"/>
        <v>102</v>
      </c>
      <c r="P3760" s="11">
        <f t="shared" si="236"/>
        <v>59.04</v>
      </c>
      <c r="Q3760" s="16" t="s">
        <v>8315</v>
      </c>
      <c r="R3760" s="11" t="s">
        <v>8357</v>
      </c>
      <c r="S3760" s="21">
        <f t="shared" si="234"/>
        <v>41747.471504629626</v>
      </c>
      <c r="T3760" s="21">
        <f t="shared" si="235"/>
        <v>41778.208333333336</v>
      </c>
    </row>
    <row r="3761" spans="1:20" ht="33" hidden="1" x14ac:dyDescent="0.25">
      <c r="A3761">
        <v>3759</v>
      </c>
      <c r="B3761" s="9" t="s">
        <v>3756</v>
      </c>
      <c r="C3761" s="3" t="s">
        <v>7869</v>
      </c>
      <c r="D3761" s="12">
        <v>4000</v>
      </c>
      <c r="E3761" s="13">
        <v>4409.7700000000004</v>
      </c>
      <c r="F3761" s="11" t="s">
        <v>8218</v>
      </c>
      <c r="G3761" s="11" t="s">
        <v>8223</v>
      </c>
      <c r="H3761" s="11" t="s">
        <v>8245</v>
      </c>
      <c r="I3761" s="11">
        <v>1440556553</v>
      </c>
      <c r="J3761" s="11">
        <v>1435372553</v>
      </c>
      <c r="K3761" s="11" t="b">
        <v>0</v>
      </c>
      <c r="L3761" s="11">
        <v>88</v>
      </c>
      <c r="M3761" s="11" t="b">
        <v>1</v>
      </c>
      <c r="N3761" s="11" t="s">
        <v>8303</v>
      </c>
      <c r="O3761" s="14">
        <f t="shared" si="233"/>
        <v>110</v>
      </c>
      <c r="P3761" s="11">
        <f t="shared" si="236"/>
        <v>50.11</v>
      </c>
      <c r="Q3761" s="16" t="s">
        <v>8315</v>
      </c>
      <c r="R3761" s="11" t="s">
        <v>8357</v>
      </c>
      <c r="S3761" s="21">
        <f t="shared" si="234"/>
        <v>42182.108252314814</v>
      </c>
      <c r="T3761" s="21">
        <f t="shared" si="235"/>
        <v>42242.108252314814</v>
      </c>
    </row>
    <row r="3762" spans="1:20" ht="49" hidden="1" x14ac:dyDescent="0.25">
      <c r="A3762">
        <v>3760</v>
      </c>
      <c r="B3762" s="9" t="s">
        <v>3757</v>
      </c>
      <c r="C3762" s="3" t="s">
        <v>7870</v>
      </c>
      <c r="D3762" s="12">
        <v>5000</v>
      </c>
      <c r="E3762" s="13">
        <v>5050.7700000000004</v>
      </c>
      <c r="F3762" s="11" t="s">
        <v>8218</v>
      </c>
      <c r="G3762" s="11" t="s">
        <v>8223</v>
      </c>
      <c r="H3762" s="11" t="s">
        <v>8245</v>
      </c>
      <c r="I3762" s="11">
        <v>1399293386</v>
      </c>
      <c r="J3762" s="11">
        <v>1397133386</v>
      </c>
      <c r="K3762" s="11" t="b">
        <v>0</v>
      </c>
      <c r="L3762" s="11">
        <v>91</v>
      </c>
      <c r="M3762" s="11" t="b">
        <v>1</v>
      </c>
      <c r="N3762" s="11" t="s">
        <v>8303</v>
      </c>
      <c r="O3762" s="14">
        <f t="shared" si="233"/>
        <v>101</v>
      </c>
      <c r="P3762" s="11">
        <f t="shared" si="236"/>
        <v>55.5</v>
      </c>
      <c r="Q3762" s="16" t="s">
        <v>8315</v>
      </c>
      <c r="R3762" s="11" t="s">
        <v>8357</v>
      </c>
      <c r="S3762" s="21">
        <f t="shared" si="234"/>
        <v>41739.525300925925</v>
      </c>
      <c r="T3762" s="21">
        <f t="shared" si="235"/>
        <v>41764.525300925925</v>
      </c>
    </row>
    <row r="3763" spans="1:20" ht="49" x14ac:dyDescent="0.25">
      <c r="A3763">
        <v>3761</v>
      </c>
      <c r="B3763" s="9" t="s">
        <v>3758</v>
      </c>
      <c r="C3763" s="3" t="s">
        <v>7871</v>
      </c>
      <c r="D3763" s="12">
        <v>500</v>
      </c>
      <c r="E3763" s="13">
        <v>500</v>
      </c>
      <c r="F3763" s="11" t="s">
        <v>8218</v>
      </c>
      <c r="G3763" s="11" t="s">
        <v>8224</v>
      </c>
      <c r="H3763" s="11" t="s">
        <v>8246</v>
      </c>
      <c r="I3763" s="11">
        <v>1439247600</v>
      </c>
      <c r="J3763" s="11">
        <v>1434625937</v>
      </c>
      <c r="K3763" s="11" t="b">
        <v>0</v>
      </c>
      <c r="L3763" s="11">
        <v>3</v>
      </c>
      <c r="M3763" s="11" t="b">
        <v>1</v>
      </c>
      <c r="N3763" s="11" t="s">
        <v>8303</v>
      </c>
      <c r="O3763" s="14">
        <f t="shared" si="233"/>
        <v>100</v>
      </c>
      <c r="P3763" s="11">
        <f t="shared" si="236"/>
        <v>166.67</v>
      </c>
      <c r="Q3763" s="16" t="s">
        <v>8315</v>
      </c>
      <c r="R3763" s="11" t="s">
        <v>8357</v>
      </c>
      <c r="S3763" s="21">
        <f t="shared" si="234"/>
        <v>42173.466863425929</v>
      </c>
      <c r="T3763" s="21">
        <f t="shared" si="235"/>
        <v>42226.958333333328</v>
      </c>
    </row>
    <row r="3764" spans="1:20" ht="49" x14ac:dyDescent="0.25">
      <c r="A3764">
        <v>3762</v>
      </c>
      <c r="B3764" s="9" t="s">
        <v>3759</v>
      </c>
      <c r="C3764" s="3" t="s">
        <v>7872</v>
      </c>
      <c r="D3764" s="12">
        <v>1250</v>
      </c>
      <c r="E3764" s="13">
        <v>1328</v>
      </c>
      <c r="F3764" s="11" t="s">
        <v>8218</v>
      </c>
      <c r="G3764" s="11" t="s">
        <v>8224</v>
      </c>
      <c r="H3764" s="11" t="s">
        <v>8246</v>
      </c>
      <c r="I3764" s="11">
        <v>1438543889</v>
      </c>
      <c r="J3764" s="11">
        <v>1436383889</v>
      </c>
      <c r="K3764" s="11" t="b">
        <v>0</v>
      </c>
      <c r="L3764" s="11">
        <v>28</v>
      </c>
      <c r="M3764" s="11" t="b">
        <v>1</v>
      </c>
      <c r="N3764" s="11" t="s">
        <v>8303</v>
      </c>
      <c r="O3764" s="14">
        <f t="shared" si="233"/>
        <v>106</v>
      </c>
      <c r="P3764" s="11">
        <f t="shared" si="236"/>
        <v>47.43</v>
      </c>
      <c r="Q3764" s="16" t="s">
        <v>8315</v>
      </c>
      <c r="R3764" s="11" t="s">
        <v>8357</v>
      </c>
      <c r="S3764" s="21">
        <f t="shared" si="234"/>
        <v>42193.813530092593</v>
      </c>
      <c r="T3764" s="21">
        <f t="shared" si="235"/>
        <v>42218.813530092593</v>
      </c>
    </row>
    <row r="3765" spans="1:20" ht="33" hidden="1" x14ac:dyDescent="0.25">
      <c r="A3765">
        <v>3763</v>
      </c>
      <c r="B3765" s="9" t="s">
        <v>3760</v>
      </c>
      <c r="C3765" s="3" t="s">
        <v>7873</v>
      </c>
      <c r="D3765" s="12">
        <v>5000</v>
      </c>
      <c r="E3765" s="13">
        <v>5000</v>
      </c>
      <c r="F3765" s="11" t="s">
        <v>8218</v>
      </c>
      <c r="G3765" s="11" t="s">
        <v>8223</v>
      </c>
      <c r="H3765" s="11" t="s">
        <v>8245</v>
      </c>
      <c r="I3765" s="11">
        <v>1427907626</v>
      </c>
      <c r="J3765" s="11">
        <v>1425319226</v>
      </c>
      <c r="K3765" s="11" t="b">
        <v>0</v>
      </c>
      <c r="L3765" s="11">
        <v>77</v>
      </c>
      <c r="M3765" s="11" t="b">
        <v>1</v>
      </c>
      <c r="N3765" s="11" t="s">
        <v>8303</v>
      </c>
      <c r="O3765" s="14">
        <f t="shared" si="233"/>
        <v>100</v>
      </c>
      <c r="P3765" s="11">
        <f t="shared" si="236"/>
        <v>64.94</v>
      </c>
      <c r="Q3765" s="16" t="s">
        <v>8315</v>
      </c>
      <c r="R3765" s="11" t="s">
        <v>8357</v>
      </c>
      <c r="S3765" s="21">
        <f t="shared" si="234"/>
        <v>42065.750300925924</v>
      </c>
      <c r="T3765" s="21">
        <f t="shared" si="235"/>
        <v>42095.708634259259</v>
      </c>
    </row>
    <row r="3766" spans="1:20" ht="49" hidden="1" x14ac:dyDescent="0.25">
      <c r="A3766">
        <v>3764</v>
      </c>
      <c r="B3766" s="9" t="s">
        <v>3761</v>
      </c>
      <c r="C3766" s="3" t="s">
        <v>7874</v>
      </c>
      <c r="D3766" s="12">
        <v>1500</v>
      </c>
      <c r="E3766" s="13">
        <v>1500</v>
      </c>
      <c r="F3766" s="11" t="s">
        <v>8218</v>
      </c>
      <c r="G3766" s="11" t="s">
        <v>8223</v>
      </c>
      <c r="H3766" s="11" t="s">
        <v>8245</v>
      </c>
      <c r="I3766" s="11">
        <v>1464482160</v>
      </c>
      <c r="J3766" s="11">
        <v>1462824832</v>
      </c>
      <c r="K3766" s="11" t="b">
        <v>0</v>
      </c>
      <c r="L3766" s="11">
        <v>27</v>
      </c>
      <c r="M3766" s="11" t="b">
        <v>1</v>
      </c>
      <c r="N3766" s="11" t="s">
        <v>8303</v>
      </c>
      <c r="O3766" s="14">
        <f t="shared" si="233"/>
        <v>100</v>
      </c>
      <c r="P3766" s="11">
        <f t="shared" si="236"/>
        <v>55.56</v>
      </c>
      <c r="Q3766" s="16" t="s">
        <v>8315</v>
      </c>
      <c r="R3766" s="11" t="s">
        <v>8357</v>
      </c>
      <c r="S3766" s="21">
        <f t="shared" si="234"/>
        <v>42499.842962962968</v>
      </c>
      <c r="T3766" s="21">
        <f t="shared" si="235"/>
        <v>42519.024999999994</v>
      </c>
    </row>
    <row r="3767" spans="1:20" ht="49" hidden="1" x14ac:dyDescent="0.25">
      <c r="A3767">
        <v>3765</v>
      </c>
      <c r="B3767" s="9" t="s">
        <v>3762</v>
      </c>
      <c r="C3767" s="3" t="s">
        <v>7875</v>
      </c>
      <c r="D3767" s="12">
        <v>7000</v>
      </c>
      <c r="E3767" s="13">
        <v>7942</v>
      </c>
      <c r="F3767" s="11" t="s">
        <v>8218</v>
      </c>
      <c r="G3767" s="11" t="s">
        <v>8223</v>
      </c>
      <c r="H3767" s="11" t="s">
        <v>8245</v>
      </c>
      <c r="I3767" s="11">
        <v>1406745482</v>
      </c>
      <c r="J3767" s="11">
        <v>1404153482</v>
      </c>
      <c r="K3767" s="11" t="b">
        <v>0</v>
      </c>
      <c r="L3767" s="11">
        <v>107</v>
      </c>
      <c r="M3767" s="11" t="b">
        <v>1</v>
      </c>
      <c r="N3767" s="11" t="s">
        <v>8303</v>
      </c>
      <c r="O3767" s="14">
        <f t="shared" si="233"/>
        <v>113</v>
      </c>
      <c r="P3767" s="11">
        <f t="shared" si="236"/>
        <v>74.22</v>
      </c>
      <c r="Q3767" s="16" t="s">
        <v>8315</v>
      </c>
      <c r="R3767" s="11" t="s">
        <v>8357</v>
      </c>
      <c r="S3767" s="21">
        <f t="shared" si="234"/>
        <v>41820.776412037041</v>
      </c>
      <c r="T3767" s="21">
        <f t="shared" si="235"/>
        <v>41850.776412037041</v>
      </c>
    </row>
    <row r="3768" spans="1:20" ht="33" hidden="1" x14ac:dyDescent="0.25">
      <c r="A3768">
        <v>3766</v>
      </c>
      <c r="B3768" s="9" t="s">
        <v>3763</v>
      </c>
      <c r="C3768" s="3" t="s">
        <v>7876</v>
      </c>
      <c r="D3768" s="12">
        <v>10000</v>
      </c>
      <c r="E3768" s="13">
        <v>10265.01</v>
      </c>
      <c r="F3768" s="11" t="s">
        <v>8218</v>
      </c>
      <c r="G3768" s="11" t="s">
        <v>8223</v>
      </c>
      <c r="H3768" s="11" t="s">
        <v>8245</v>
      </c>
      <c r="I3768" s="11">
        <v>1404360045</v>
      </c>
      <c r="J3768" s="11">
        <v>1401336045</v>
      </c>
      <c r="K3768" s="11" t="b">
        <v>0</v>
      </c>
      <c r="L3768" s="11">
        <v>96</v>
      </c>
      <c r="M3768" s="11" t="b">
        <v>1</v>
      </c>
      <c r="N3768" s="11" t="s">
        <v>8303</v>
      </c>
      <c r="O3768" s="14">
        <f t="shared" si="233"/>
        <v>103</v>
      </c>
      <c r="P3768" s="11">
        <f t="shared" si="236"/>
        <v>106.93</v>
      </c>
      <c r="Q3768" s="16" t="s">
        <v>8315</v>
      </c>
      <c r="R3768" s="11" t="s">
        <v>8357</v>
      </c>
      <c r="S3768" s="21">
        <f t="shared" si="234"/>
        <v>41788.167187500003</v>
      </c>
      <c r="T3768" s="21">
        <f t="shared" si="235"/>
        <v>41823.167187500003</v>
      </c>
    </row>
    <row r="3769" spans="1:20" ht="49" hidden="1" x14ac:dyDescent="0.25">
      <c r="A3769">
        <v>3767</v>
      </c>
      <c r="B3769" s="9" t="s">
        <v>3764</v>
      </c>
      <c r="C3769" s="3" t="s">
        <v>7877</v>
      </c>
      <c r="D3769" s="12">
        <v>2000</v>
      </c>
      <c r="E3769" s="13">
        <v>2335</v>
      </c>
      <c r="F3769" s="11" t="s">
        <v>8218</v>
      </c>
      <c r="G3769" s="11" t="s">
        <v>8223</v>
      </c>
      <c r="H3769" s="11" t="s">
        <v>8245</v>
      </c>
      <c r="I3769" s="11">
        <v>1425185940</v>
      </c>
      <c r="J3769" s="11">
        <v>1423960097</v>
      </c>
      <c r="K3769" s="11" t="b">
        <v>0</v>
      </c>
      <c r="L3769" s="11">
        <v>56</v>
      </c>
      <c r="M3769" s="11" t="b">
        <v>1</v>
      </c>
      <c r="N3769" s="11" t="s">
        <v>8303</v>
      </c>
      <c r="O3769" s="14">
        <f t="shared" si="233"/>
        <v>117</v>
      </c>
      <c r="P3769" s="11">
        <f t="shared" si="236"/>
        <v>41.7</v>
      </c>
      <c r="Q3769" s="16" t="s">
        <v>8315</v>
      </c>
      <c r="R3769" s="11" t="s">
        <v>8357</v>
      </c>
      <c r="S3769" s="21">
        <f t="shared" si="234"/>
        <v>42050.019641203704</v>
      </c>
      <c r="T3769" s="21">
        <f t="shared" si="235"/>
        <v>42064.207638888889</v>
      </c>
    </row>
    <row r="3770" spans="1:20" ht="49" hidden="1" x14ac:dyDescent="0.25">
      <c r="A3770">
        <v>3768</v>
      </c>
      <c r="B3770" s="9" t="s">
        <v>3765</v>
      </c>
      <c r="C3770" s="3" t="s">
        <v>7878</v>
      </c>
      <c r="D3770" s="12">
        <v>4000</v>
      </c>
      <c r="E3770" s="13">
        <v>4306.1099999999997</v>
      </c>
      <c r="F3770" s="11" t="s">
        <v>8218</v>
      </c>
      <c r="G3770" s="11" t="s">
        <v>8223</v>
      </c>
      <c r="H3770" s="11" t="s">
        <v>8245</v>
      </c>
      <c r="I3770" s="11">
        <v>1402594090</v>
      </c>
      <c r="J3770" s="11">
        <v>1400002090</v>
      </c>
      <c r="K3770" s="11" t="b">
        <v>0</v>
      </c>
      <c r="L3770" s="11">
        <v>58</v>
      </c>
      <c r="M3770" s="11" t="b">
        <v>1</v>
      </c>
      <c r="N3770" s="11" t="s">
        <v>8303</v>
      </c>
      <c r="O3770" s="14">
        <f t="shared" si="233"/>
        <v>108</v>
      </c>
      <c r="P3770" s="11">
        <f t="shared" si="236"/>
        <v>74.239999999999995</v>
      </c>
      <c r="Q3770" s="16" t="s">
        <v>8315</v>
      </c>
      <c r="R3770" s="11" t="s">
        <v>8357</v>
      </c>
      <c r="S3770" s="21">
        <f t="shared" si="234"/>
        <v>41772.727893518517</v>
      </c>
      <c r="T3770" s="21">
        <f t="shared" si="235"/>
        <v>41802.727893518517</v>
      </c>
    </row>
    <row r="3771" spans="1:20" ht="49" hidden="1" x14ac:dyDescent="0.25">
      <c r="A3771">
        <v>3769</v>
      </c>
      <c r="B3771" s="9" t="s">
        <v>3766</v>
      </c>
      <c r="C3771" s="3" t="s">
        <v>7879</v>
      </c>
      <c r="D3771" s="12">
        <v>1100</v>
      </c>
      <c r="E3771" s="13">
        <v>1100</v>
      </c>
      <c r="F3771" s="11" t="s">
        <v>8218</v>
      </c>
      <c r="G3771" s="11" t="s">
        <v>8223</v>
      </c>
      <c r="H3771" s="11" t="s">
        <v>8245</v>
      </c>
      <c r="I3771" s="11">
        <v>1460730079</v>
      </c>
      <c r="J3771" s="11">
        <v>1458138079</v>
      </c>
      <c r="K3771" s="11" t="b">
        <v>0</v>
      </c>
      <c r="L3771" s="11">
        <v>15</v>
      </c>
      <c r="M3771" s="11" t="b">
        <v>1</v>
      </c>
      <c r="N3771" s="11" t="s">
        <v>8303</v>
      </c>
      <c r="O3771" s="14">
        <f t="shared" si="233"/>
        <v>100</v>
      </c>
      <c r="P3771" s="11">
        <f t="shared" si="236"/>
        <v>73.33</v>
      </c>
      <c r="Q3771" s="16" t="s">
        <v>8315</v>
      </c>
      <c r="R3771" s="11" t="s">
        <v>8357</v>
      </c>
      <c r="S3771" s="21">
        <f t="shared" si="234"/>
        <v>42445.598136574074</v>
      </c>
      <c r="T3771" s="21">
        <f t="shared" si="235"/>
        <v>42475.598136574074</v>
      </c>
    </row>
    <row r="3772" spans="1:20" ht="49" x14ac:dyDescent="0.25">
      <c r="A3772">
        <v>3770</v>
      </c>
      <c r="B3772" s="9" t="s">
        <v>3767</v>
      </c>
      <c r="C3772" s="3" t="s">
        <v>7880</v>
      </c>
      <c r="D3772" s="12">
        <v>2000</v>
      </c>
      <c r="E3772" s="13">
        <v>2000</v>
      </c>
      <c r="F3772" s="11" t="s">
        <v>8218</v>
      </c>
      <c r="G3772" s="11" t="s">
        <v>8224</v>
      </c>
      <c r="H3772" s="11" t="s">
        <v>8246</v>
      </c>
      <c r="I3772" s="11">
        <v>1434234010</v>
      </c>
      <c r="J3772" s="11">
        <v>1431642010</v>
      </c>
      <c r="K3772" s="11" t="b">
        <v>0</v>
      </c>
      <c r="L3772" s="11">
        <v>20</v>
      </c>
      <c r="M3772" s="11" t="b">
        <v>1</v>
      </c>
      <c r="N3772" s="11" t="s">
        <v>8303</v>
      </c>
      <c r="O3772" s="14">
        <f t="shared" si="233"/>
        <v>100</v>
      </c>
      <c r="P3772" s="11">
        <f t="shared" si="236"/>
        <v>100</v>
      </c>
      <c r="Q3772" s="16" t="s">
        <v>8315</v>
      </c>
      <c r="R3772" s="11" t="s">
        <v>8357</v>
      </c>
      <c r="S3772" s="21">
        <f t="shared" si="234"/>
        <v>42138.930671296301</v>
      </c>
      <c r="T3772" s="21">
        <f t="shared" si="235"/>
        <v>42168.930671296301</v>
      </c>
    </row>
    <row r="3773" spans="1:20" ht="33" hidden="1" x14ac:dyDescent="0.25">
      <c r="A3773">
        <v>3771</v>
      </c>
      <c r="B3773" s="9" t="s">
        <v>3768</v>
      </c>
      <c r="C3773" s="3" t="s">
        <v>7881</v>
      </c>
      <c r="D3773" s="12">
        <v>1000</v>
      </c>
      <c r="E3773" s="13">
        <v>1460</v>
      </c>
      <c r="F3773" s="11" t="s">
        <v>8218</v>
      </c>
      <c r="G3773" s="11" t="s">
        <v>8223</v>
      </c>
      <c r="H3773" s="11" t="s">
        <v>8245</v>
      </c>
      <c r="I3773" s="11">
        <v>1463529600</v>
      </c>
      <c r="J3773" s="11">
        <v>1462307652</v>
      </c>
      <c r="K3773" s="11" t="b">
        <v>0</v>
      </c>
      <c r="L3773" s="11">
        <v>38</v>
      </c>
      <c r="M3773" s="11" t="b">
        <v>1</v>
      </c>
      <c r="N3773" s="11" t="s">
        <v>8303</v>
      </c>
      <c r="O3773" s="14">
        <f t="shared" si="233"/>
        <v>146</v>
      </c>
      <c r="P3773" s="11">
        <f t="shared" si="236"/>
        <v>38.42</v>
      </c>
      <c r="Q3773" s="16" t="s">
        <v>8315</v>
      </c>
      <c r="R3773" s="11" t="s">
        <v>8357</v>
      </c>
      <c r="S3773" s="21">
        <f t="shared" si="234"/>
        <v>42493.857083333336</v>
      </c>
      <c r="T3773" s="21">
        <f t="shared" si="235"/>
        <v>42508</v>
      </c>
    </row>
    <row r="3774" spans="1:20" ht="49" hidden="1" x14ac:dyDescent="0.25">
      <c r="A3774">
        <v>3772</v>
      </c>
      <c r="B3774" s="9" t="s">
        <v>3769</v>
      </c>
      <c r="C3774" s="3" t="s">
        <v>7882</v>
      </c>
      <c r="D3774" s="12">
        <v>5000</v>
      </c>
      <c r="E3774" s="13">
        <v>5510</v>
      </c>
      <c r="F3774" s="11" t="s">
        <v>8218</v>
      </c>
      <c r="G3774" s="11" t="s">
        <v>8223</v>
      </c>
      <c r="H3774" s="11" t="s">
        <v>8245</v>
      </c>
      <c r="I3774" s="11">
        <v>1480399200</v>
      </c>
      <c r="J3774" s="11">
        <v>1478616506</v>
      </c>
      <c r="K3774" s="11" t="b">
        <v>0</v>
      </c>
      <c r="L3774" s="11">
        <v>33</v>
      </c>
      <c r="M3774" s="11" t="b">
        <v>1</v>
      </c>
      <c r="N3774" s="11" t="s">
        <v>8303</v>
      </c>
      <c r="O3774" s="14">
        <f t="shared" si="233"/>
        <v>110</v>
      </c>
      <c r="P3774" s="11">
        <f t="shared" si="236"/>
        <v>166.97</v>
      </c>
      <c r="Q3774" s="16" t="s">
        <v>8315</v>
      </c>
      <c r="R3774" s="11" t="s">
        <v>8357</v>
      </c>
      <c r="S3774" s="21">
        <f t="shared" si="234"/>
        <v>42682.616967592592</v>
      </c>
      <c r="T3774" s="21">
        <f t="shared" si="235"/>
        <v>42703.25</v>
      </c>
    </row>
    <row r="3775" spans="1:20" ht="33" hidden="1" x14ac:dyDescent="0.25">
      <c r="A3775">
        <v>3773</v>
      </c>
      <c r="B3775" s="9" t="s">
        <v>3770</v>
      </c>
      <c r="C3775" s="3" t="s">
        <v>7883</v>
      </c>
      <c r="D3775" s="12">
        <v>5000</v>
      </c>
      <c r="E3775" s="13">
        <v>5410</v>
      </c>
      <c r="F3775" s="11" t="s">
        <v>8218</v>
      </c>
      <c r="G3775" s="11" t="s">
        <v>8223</v>
      </c>
      <c r="H3775" s="11" t="s">
        <v>8245</v>
      </c>
      <c r="I3775" s="11">
        <v>1479175680</v>
      </c>
      <c r="J3775" s="11">
        <v>1476317247</v>
      </c>
      <c r="K3775" s="11" t="b">
        <v>0</v>
      </c>
      <c r="L3775" s="11">
        <v>57</v>
      </c>
      <c r="M3775" s="11" t="b">
        <v>1</v>
      </c>
      <c r="N3775" s="11" t="s">
        <v>8303</v>
      </c>
      <c r="O3775" s="14">
        <f t="shared" si="233"/>
        <v>108</v>
      </c>
      <c r="P3775" s="11">
        <f t="shared" si="236"/>
        <v>94.91</v>
      </c>
      <c r="Q3775" s="16" t="s">
        <v>8315</v>
      </c>
      <c r="R3775" s="11" t="s">
        <v>8357</v>
      </c>
      <c r="S3775" s="21">
        <f t="shared" si="234"/>
        <v>42656.005173611105</v>
      </c>
      <c r="T3775" s="21">
        <f t="shared" si="235"/>
        <v>42689.088888888888</v>
      </c>
    </row>
    <row r="3776" spans="1:20" ht="49" hidden="1" x14ac:dyDescent="0.25">
      <c r="A3776">
        <v>3774</v>
      </c>
      <c r="B3776" s="9" t="s">
        <v>3771</v>
      </c>
      <c r="C3776" s="3" t="s">
        <v>7884</v>
      </c>
      <c r="D3776" s="12">
        <v>2500</v>
      </c>
      <c r="E3776" s="13">
        <v>2500</v>
      </c>
      <c r="F3776" s="11" t="s">
        <v>8218</v>
      </c>
      <c r="G3776" s="11" t="s">
        <v>8228</v>
      </c>
      <c r="H3776" s="11" t="s">
        <v>8250</v>
      </c>
      <c r="I3776" s="11">
        <v>1428606055</v>
      </c>
      <c r="J3776" s="11">
        <v>1427223655</v>
      </c>
      <c r="K3776" s="11" t="b">
        <v>0</v>
      </c>
      <c r="L3776" s="11">
        <v>25</v>
      </c>
      <c r="M3776" s="11" t="b">
        <v>1</v>
      </c>
      <c r="N3776" s="11" t="s">
        <v>8303</v>
      </c>
      <c r="O3776" s="14">
        <f t="shared" si="233"/>
        <v>100</v>
      </c>
      <c r="P3776" s="11">
        <f t="shared" si="236"/>
        <v>100</v>
      </c>
      <c r="Q3776" s="16" t="s">
        <v>8315</v>
      </c>
      <c r="R3776" s="11" t="s">
        <v>8357</v>
      </c>
      <c r="S3776" s="21">
        <f t="shared" si="234"/>
        <v>42087.792303240742</v>
      </c>
      <c r="T3776" s="21">
        <f t="shared" si="235"/>
        <v>42103.792303240742</v>
      </c>
    </row>
    <row r="3777" spans="1:20" ht="49" hidden="1" x14ac:dyDescent="0.25">
      <c r="A3777">
        <v>3775</v>
      </c>
      <c r="B3777" s="9" t="s">
        <v>3772</v>
      </c>
      <c r="C3777" s="3" t="s">
        <v>7885</v>
      </c>
      <c r="D3777" s="12">
        <v>2000</v>
      </c>
      <c r="E3777" s="13">
        <v>2005</v>
      </c>
      <c r="F3777" s="11" t="s">
        <v>8218</v>
      </c>
      <c r="G3777" s="11" t="s">
        <v>8223</v>
      </c>
      <c r="H3777" s="11" t="s">
        <v>8245</v>
      </c>
      <c r="I3777" s="11">
        <v>1428552000</v>
      </c>
      <c r="J3777" s="11">
        <v>1426199843</v>
      </c>
      <c r="K3777" s="11" t="b">
        <v>0</v>
      </c>
      <c r="L3777" s="11">
        <v>14</v>
      </c>
      <c r="M3777" s="11" t="b">
        <v>1</v>
      </c>
      <c r="N3777" s="11" t="s">
        <v>8303</v>
      </c>
      <c r="O3777" s="14">
        <f t="shared" si="233"/>
        <v>100</v>
      </c>
      <c r="P3777" s="11">
        <f t="shared" si="236"/>
        <v>143.21</v>
      </c>
      <c r="Q3777" s="16" t="s">
        <v>8315</v>
      </c>
      <c r="R3777" s="11" t="s">
        <v>8357</v>
      </c>
      <c r="S3777" s="21">
        <f t="shared" si="234"/>
        <v>42075.942627314813</v>
      </c>
      <c r="T3777" s="21">
        <f t="shared" si="235"/>
        <v>42103.166666666672</v>
      </c>
    </row>
    <row r="3778" spans="1:20" ht="65" hidden="1" x14ac:dyDescent="0.25">
      <c r="A3778">
        <v>3776</v>
      </c>
      <c r="B3778" s="9" t="s">
        <v>3773</v>
      </c>
      <c r="C3778" s="3" t="s">
        <v>7886</v>
      </c>
      <c r="D3778" s="12">
        <v>8000</v>
      </c>
      <c r="E3778" s="13">
        <v>8537</v>
      </c>
      <c r="F3778" s="11" t="s">
        <v>8218</v>
      </c>
      <c r="G3778" s="11" t="s">
        <v>8223</v>
      </c>
      <c r="H3778" s="11" t="s">
        <v>8245</v>
      </c>
      <c r="I3778" s="11">
        <v>1406854800</v>
      </c>
      <c r="J3778" s="11">
        <v>1403599778</v>
      </c>
      <c r="K3778" s="11" t="b">
        <v>0</v>
      </c>
      <c r="L3778" s="11">
        <v>94</v>
      </c>
      <c r="M3778" s="11" t="b">
        <v>1</v>
      </c>
      <c r="N3778" s="11" t="s">
        <v>8303</v>
      </c>
      <c r="O3778" s="14">
        <f t="shared" ref="O3778:O3841" si="237">ROUND(E3778/D3778*100,0)</f>
        <v>107</v>
      </c>
      <c r="P3778" s="11">
        <f t="shared" si="236"/>
        <v>90.82</v>
      </c>
      <c r="Q3778" s="16" t="s">
        <v>8315</v>
      </c>
      <c r="R3778" s="11" t="s">
        <v>8357</v>
      </c>
      <c r="S3778" s="21">
        <f t="shared" si="234"/>
        <v>41814.367800925924</v>
      </c>
      <c r="T3778" s="21">
        <f t="shared" si="235"/>
        <v>41852.041666666664</v>
      </c>
    </row>
    <row r="3779" spans="1:20" ht="49" hidden="1" x14ac:dyDescent="0.25">
      <c r="A3779">
        <v>3777</v>
      </c>
      <c r="B3779" s="9" t="s">
        <v>3774</v>
      </c>
      <c r="C3779" s="3" t="s">
        <v>7887</v>
      </c>
      <c r="D3779" s="12">
        <v>2000</v>
      </c>
      <c r="E3779" s="13">
        <v>2864</v>
      </c>
      <c r="F3779" s="11" t="s">
        <v>8218</v>
      </c>
      <c r="G3779" s="11" t="s">
        <v>8223</v>
      </c>
      <c r="H3779" s="11" t="s">
        <v>8245</v>
      </c>
      <c r="I3779" s="11">
        <v>1411790400</v>
      </c>
      <c r="J3779" s="11">
        <v>1409884821</v>
      </c>
      <c r="K3779" s="11" t="b">
        <v>0</v>
      </c>
      <c r="L3779" s="11">
        <v>59</v>
      </c>
      <c r="M3779" s="11" t="b">
        <v>1</v>
      </c>
      <c r="N3779" s="11" t="s">
        <v>8303</v>
      </c>
      <c r="O3779" s="14">
        <f t="shared" si="237"/>
        <v>143</v>
      </c>
      <c r="P3779" s="11">
        <f t="shared" si="236"/>
        <v>48.54</v>
      </c>
      <c r="Q3779" s="16" t="s">
        <v>8315</v>
      </c>
      <c r="R3779" s="11" t="s">
        <v>8357</v>
      </c>
      <c r="S3779" s="21">
        <f t="shared" ref="S3779:S3842" si="238">(((J3779/60)/60)/24)+DATE(1970,1,1)</f>
        <v>41887.111354166671</v>
      </c>
      <c r="T3779" s="21">
        <f t="shared" ref="T3779:T3842" si="239">(((I3779/60)/60)/24)+DATE(1970,1,1)</f>
        <v>41909.166666666664</v>
      </c>
    </row>
    <row r="3780" spans="1:20" ht="33" hidden="1" x14ac:dyDescent="0.25">
      <c r="A3780">
        <v>3778</v>
      </c>
      <c r="B3780" s="9" t="s">
        <v>3775</v>
      </c>
      <c r="C3780" s="3" t="s">
        <v>7888</v>
      </c>
      <c r="D3780" s="12">
        <v>2400</v>
      </c>
      <c r="E3780" s="13">
        <v>2521</v>
      </c>
      <c r="F3780" s="11" t="s">
        <v>8218</v>
      </c>
      <c r="G3780" s="11" t="s">
        <v>8223</v>
      </c>
      <c r="H3780" s="11" t="s">
        <v>8245</v>
      </c>
      <c r="I3780" s="11">
        <v>1423942780</v>
      </c>
      <c r="J3780" s="11">
        <v>1418758780</v>
      </c>
      <c r="K3780" s="11" t="b">
        <v>0</v>
      </c>
      <c r="L3780" s="11">
        <v>36</v>
      </c>
      <c r="M3780" s="11" t="b">
        <v>1</v>
      </c>
      <c r="N3780" s="11" t="s">
        <v>8303</v>
      </c>
      <c r="O3780" s="14">
        <f t="shared" si="237"/>
        <v>105</v>
      </c>
      <c r="P3780" s="11">
        <f t="shared" si="236"/>
        <v>70.03</v>
      </c>
      <c r="Q3780" s="16" t="s">
        <v>8315</v>
      </c>
      <c r="R3780" s="11" t="s">
        <v>8357</v>
      </c>
      <c r="S3780" s="21">
        <f t="shared" si="238"/>
        <v>41989.819212962961</v>
      </c>
      <c r="T3780" s="21">
        <f t="shared" si="239"/>
        <v>42049.819212962961</v>
      </c>
    </row>
    <row r="3781" spans="1:20" ht="33" hidden="1" x14ac:dyDescent="0.25">
      <c r="A3781">
        <v>3779</v>
      </c>
      <c r="B3781" s="9" t="s">
        <v>3776</v>
      </c>
      <c r="C3781" s="3" t="s">
        <v>7889</v>
      </c>
      <c r="D3781" s="12">
        <v>15000</v>
      </c>
      <c r="E3781" s="13">
        <v>15597</v>
      </c>
      <c r="F3781" s="11" t="s">
        <v>8218</v>
      </c>
      <c r="G3781" s="11" t="s">
        <v>8223</v>
      </c>
      <c r="H3781" s="11" t="s">
        <v>8245</v>
      </c>
      <c r="I3781" s="11">
        <v>1459010340</v>
      </c>
      <c r="J3781" s="11">
        <v>1456421940</v>
      </c>
      <c r="K3781" s="11" t="b">
        <v>0</v>
      </c>
      <c r="L3781" s="11">
        <v>115</v>
      </c>
      <c r="M3781" s="11" t="b">
        <v>1</v>
      </c>
      <c r="N3781" s="11" t="s">
        <v>8303</v>
      </c>
      <c r="O3781" s="14">
        <f t="shared" si="237"/>
        <v>104</v>
      </c>
      <c r="P3781" s="11">
        <f t="shared" si="236"/>
        <v>135.63</v>
      </c>
      <c r="Q3781" s="16" t="s">
        <v>8315</v>
      </c>
      <c r="R3781" s="11" t="s">
        <v>8357</v>
      </c>
      <c r="S3781" s="21">
        <f t="shared" si="238"/>
        <v>42425.735416666663</v>
      </c>
      <c r="T3781" s="21">
        <f t="shared" si="239"/>
        <v>42455.693750000006</v>
      </c>
    </row>
    <row r="3782" spans="1:20" ht="49" hidden="1" x14ac:dyDescent="0.25">
      <c r="A3782">
        <v>3780</v>
      </c>
      <c r="B3782" s="9" t="s">
        <v>3777</v>
      </c>
      <c r="C3782" s="3" t="s">
        <v>7890</v>
      </c>
      <c r="D3782" s="12">
        <v>2500</v>
      </c>
      <c r="E3782" s="13">
        <v>3000</v>
      </c>
      <c r="F3782" s="11" t="s">
        <v>8218</v>
      </c>
      <c r="G3782" s="11" t="s">
        <v>8223</v>
      </c>
      <c r="H3782" s="11" t="s">
        <v>8245</v>
      </c>
      <c r="I3782" s="11">
        <v>1436817960</v>
      </c>
      <c r="J3782" s="11">
        <v>1433999785</v>
      </c>
      <c r="K3782" s="11" t="b">
        <v>0</v>
      </c>
      <c r="L3782" s="11">
        <v>30</v>
      </c>
      <c r="M3782" s="11" t="b">
        <v>1</v>
      </c>
      <c r="N3782" s="11" t="s">
        <v>8303</v>
      </c>
      <c r="O3782" s="14">
        <f t="shared" si="237"/>
        <v>120</v>
      </c>
      <c r="P3782" s="11">
        <f t="shared" si="236"/>
        <v>100</v>
      </c>
      <c r="Q3782" s="16" t="s">
        <v>8315</v>
      </c>
      <c r="R3782" s="11" t="s">
        <v>8357</v>
      </c>
      <c r="S3782" s="21">
        <f t="shared" si="238"/>
        <v>42166.219733796301</v>
      </c>
      <c r="T3782" s="21">
        <f t="shared" si="239"/>
        <v>42198.837499999994</v>
      </c>
    </row>
    <row r="3783" spans="1:20" ht="49" hidden="1" x14ac:dyDescent="0.25">
      <c r="A3783">
        <v>3781</v>
      </c>
      <c r="B3783" s="9" t="s">
        <v>3778</v>
      </c>
      <c r="C3783" s="3" t="s">
        <v>7891</v>
      </c>
      <c r="D3783" s="12">
        <v>4500</v>
      </c>
      <c r="E3783" s="13">
        <v>4935</v>
      </c>
      <c r="F3783" s="11" t="s">
        <v>8218</v>
      </c>
      <c r="G3783" s="11" t="s">
        <v>8223</v>
      </c>
      <c r="H3783" s="11" t="s">
        <v>8245</v>
      </c>
      <c r="I3783" s="11">
        <v>1410210685</v>
      </c>
      <c r="J3783" s="11">
        <v>1408050685</v>
      </c>
      <c r="K3783" s="11" t="b">
        <v>0</v>
      </c>
      <c r="L3783" s="11">
        <v>52</v>
      </c>
      <c r="M3783" s="11" t="b">
        <v>1</v>
      </c>
      <c r="N3783" s="11" t="s">
        <v>8303</v>
      </c>
      <c r="O3783" s="14">
        <f t="shared" si="237"/>
        <v>110</v>
      </c>
      <c r="P3783" s="11">
        <f t="shared" si="236"/>
        <v>94.9</v>
      </c>
      <c r="Q3783" s="16" t="s">
        <v>8315</v>
      </c>
      <c r="R3783" s="11" t="s">
        <v>8357</v>
      </c>
      <c r="S3783" s="21">
        <f t="shared" si="238"/>
        <v>41865.882928240739</v>
      </c>
      <c r="T3783" s="21">
        <f t="shared" si="239"/>
        <v>41890.882928240739</v>
      </c>
    </row>
    <row r="3784" spans="1:20" ht="49" x14ac:dyDescent="0.25">
      <c r="A3784">
        <v>3782</v>
      </c>
      <c r="B3784" s="9" t="s">
        <v>3779</v>
      </c>
      <c r="C3784" s="3" t="s">
        <v>7892</v>
      </c>
      <c r="D3784" s="12">
        <v>2000</v>
      </c>
      <c r="E3784" s="13">
        <v>2035</v>
      </c>
      <c r="F3784" s="11" t="s">
        <v>8218</v>
      </c>
      <c r="G3784" s="11" t="s">
        <v>8224</v>
      </c>
      <c r="H3784" s="11" t="s">
        <v>8246</v>
      </c>
      <c r="I3784" s="11">
        <v>1469401200</v>
      </c>
      <c r="J3784" s="11">
        <v>1466887297</v>
      </c>
      <c r="K3784" s="11" t="b">
        <v>0</v>
      </c>
      <c r="L3784" s="11">
        <v>27</v>
      </c>
      <c r="M3784" s="11" t="b">
        <v>1</v>
      </c>
      <c r="N3784" s="11" t="s">
        <v>8303</v>
      </c>
      <c r="O3784" s="14">
        <f t="shared" si="237"/>
        <v>102</v>
      </c>
      <c r="P3784" s="11">
        <f t="shared" si="236"/>
        <v>75.37</v>
      </c>
      <c r="Q3784" s="16" t="s">
        <v>8315</v>
      </c>
      <c r="R3784" s="11" t="s">
        <v>8357</v>
      </c>
      <c r="S3784" s="21">
        <f t="shared" si="238"/>
        <v>42546.862233796302</v>
      </c>
      <c r="T3784" s="21">
        <f t="shared" si="239"/>
        <v>42575.958333333328</v>
      </c>
    </row>
    <row r="3785" spans="1:20" ht="49" hidden="1" x14ac:dyDescent="0.25">
      <c r="A3785">
        <v>3783</v>
      </c>
      <c r="B3785" s="9" t="s">
        <v>3780</v>
      </c>
      <c r="C3785" s="3" t="s">
        <v>7893</v>
      </c>
      <c r="D3785" s="12">
        <v>1200</v>
      </c>
      <c r="E3785" s="13">
        <v>1547</v>
      </c>
      <c r="F3785" s="11" t="s">
        <v>8218</v>
      </c>
      <c r="G3785" s="11" t="s">
        <v>8223</v>
      </c>
      <c r="H3785" s="11" t="s">
        <v>8245</v>
      </c>
      <c r="I3785" s="11">
        <v>1458057600</v>
      </c>
      <c r="J3785" s="11">
        <v>1455938520</v>
      </c>
      <c r="K3785" s="11" t="b">
        <v>0</v>
      </c>
      <c r="L3785" s="11">
        <v>24</v>
      </c>
      <c r="M3785" s="11" t="b">
        <v>1</v>
      </c>
      <c r="N3785" s="11" t="s">
        <v>8303</v>
      </c>
      <c r="O3785" s="14">
        <f t="shared" si="237"/>
        <v>129</v>
      </c>
      <c r="P3785" s="11">
        <f t="shared" si="236"/>
        <v>64.459999999999994</v>
      </c>
      <c r="Q3785" s="16" t="s">
        <v>8315</v>
      </c>
      <c r="R3785" s="11" t="s">
        <v>8357</v>
      </c>
      <c r="S3785" s="21">
        <f t="shared" si="238"/>
        <v>42420.140277777777</v>
      </c>
      <c r="T3785" s="21">
        <f t="shared" si="239"/>
        <v>42444.666666666672</v>
      </c>
    </row>
    <row r="3786" spans="1:20" ht="49" hidden="1" x14ac:dyDescent="0.25">
      <c r="A3786">
        <v>3784</v>
      </c>
      <c r="B3786" s="9" t="s">
        <v>3781</v>
      </c>
      <c r="C3786" s="3" t="s">
        <v>7894</v>
      </c>
      <c r="D3786" s="12">
        <v>1000</v>
      </c>
      <c r="E3786" s="13">
        <v>1150</v>
      </c>
      <c r="F3786" s="11" t="s">
        <v>8218</v>
      </c>
      <c r="G3786" s="11" t="s">
        <v>8228</v>
      </c>
      <c r="H3786" s="11" t="s">
        <v>8250</v>
      </c>
      <c r="I3786" s="11">
        <v>1468193532</v>
      </c>
      <c r="J3786" s="11">
        <v>1465601532</v>
      </c>
      <c r="K3786" s="11" t="b">
        <v>0</v>
      </c>
      <c r="L3786" s="11">
        <v>10</v>
      </c>
      <c r="M3786" s="11" t="b">
        <v>1</v>
      </c>
      <c r="N3786" s="11" t="s">
        <v>8303</v>
      </c>
      <c r="O3786" s="14">
        <f t="shared" si="237"/>
        <v>115</v>
      </c>
      <c r="P3786" s="11">
        <f t="shared" si="236"/>
        <v>115</v>
      </c>
      <c r="Q3786" s="16" t="s">
        <v>8315</v>
      </c>
      <c r="R3786" s="11" t="s">
        <v>8357</v>
      </c>
      <c r="S3786" s="21">
        <f t="shared" si="238"/>
        <v>42531.980694444443</v>
      </c>
      <c r="T3786" s="21">
        <f t="shared" si="239"/>
        <v>42561.980694444443</v>
      </c>
    </row>
    <row r="3787" spans="1:20" ht="49" x14ac:dyDescent="0.25">
      <c r="A3787">
        <v>3785</v>
      </c>
      <c r="B3787" s="9" t="s">
        <v>3782</v>
      </c>
      <c r="C3787" s="3" t="s">
        <v>7895</v>
      </c>
      <c r="D3787" s="12">
        <v>2000</v>
      </c>
      <c r="E3787" s="13">
        <v>3015</v>
      </c>
      <c r="F3787" s="11" t="s">
        <v>8218</v>
      </c>
      <c r="G3787" s="11" t="s">
        <v>8224</v>
      </c>
      <c r="H3787" s="11" t="s">
        <v>8246</v>
      </c>
      <c r="I3787" s="11">
        <v>1470132180</v>
      </c>
      <c r="J3787" s="11">
        <v>1467040769</v>
      </c>
      <c r="K3787" s="11" t="b">
        <v>0</v>
      </c>
      <c r="L3787" s="11">
        <v>30</v>
      </c>
      <c r="M3787" s="11" t="b">
        <v>1</v>
      </c>
      <c r="N3787" s="11" t="s">
        <v>8303</v>
      </c>
      <c r="O3787" s="14">
        <f t="shared" si="237"/>
        <v>151</v>
      </c>
      <c r="P3787" s="11">
        <f t="shared" si="236"/>
        <v>100.5</v>
      </c>
      <c r="Q3787" s="16" t="s">
        <v>8315</v>
      </c>
      <c r="R3787" s="11" t="s">
        <v>8357</v>
      </c>
      <c r="S3787" s="21">
        <f t="shared" si="238"/>
        <v>42548.63853009259</v>
      </c>
      <c r="T3787" s="21">
        <f t="shared" si="239"/>
        <v>42584.418749999997</v>
      </c>
    </row>
    <row r="3788" spans="1:20" ht="49" hidden="1" x14ac:dyDescent="0.25">
      <c r="A3788">
        <v>3786</v>
      </c>
      <c r="B3788" s="9" t="s">
        <v>3783</v>
      </c>
      <c r="C3788" s="3" t="s">
        <v>7896</v>
      </c>
      <c r="D3788" s="12">
        <v>6000</v>
      </c>
      <c r="E3788" s="13">
        <v>6658</v>
      </c>
      <c r="F3788" s="11" t="s">
        <v>8218</v>
      </c>
      <c r="G3788" s="11" t="s">
        <v>8223</v>
      </c>
      <c r="H3788" s="11" t="s">
        <v>8245</v>
      </c>
      <c r="I3788" s="11">
        <v>1464310475</v>
      </c>
      <c r="J3788" s="11">
        <v>1461718475</v>
      </c>
      <c r="K3788" s="11" t="b">
        <v>0</v>
      </c>
      <c r="L3788" s="11">
        <v>71</v>
      </c>
      <c r="M3788" s="11" t="b">
        <v>1</v>
      </c>
      <c r="N3788" s="11" t="s">
        <v>8303</v>
      </c>
      <c r="O3788" s="14">
        <f t="shared" si="237"/>
        <v>111</v>
      </c>
      <c r="P3788" s="11">
        <f t="shared" si="236"/>
        <v>93.77</v>
      </c>
      <c r="Q3788" s="16" t="s">
        <v>8315</v>
      </c>
      <c r="R3788" s="11" t="s">
        <v>8357</v>
      </c>
      <c r="S3788" s="21">
        <f t="shared" si="238"/>
        <v>42487.037905092591</v>
      </c>
      <c r="T3788" s="21">
        <f t="shared" si="239"/>
        <v>42517.037905092591</v>
      </c>
    </row>
    <row r="3789" spans="1:20" ht="49" hidden="1" x14ac:dyDescent="0.25">
      <c r="A3789">
        <v>3787</v>
      </c>
      <c r="B3789" s="9" t="s">
        <v>3784</v>
      </c>
      <c r="C3789" s="3" t="s">
        <v>7897</v>
      </c>
      <c r="D3789" s="12">
        <v>350</v>
      </c>
      <c r="E3789" s="13">
        <v>351</v>
      </c>
      <c r="F3789" s="11" t="s">
        <v>8218</v>
      </c>
      <c r="G3789" s="11" t="s">
        <v>8223</v>
      </c>
      <c r="H3789" s="11" t="s">
        <v>8245</v>
      </c>
      <c r="I3789" s="11">
        <v>1436587140</v>
      </c>
      <c r="J3789" s="11">
        <v>1434113406</v>
      </c>
      <c r="K3789" s="11" t="b">
        <v>0</v>
      </c>
      <c r="L3789" s="11">
        <v>10</v>
      </c>
      <c r="M3789" s="11" t="b">
        <v>1</v>
      </c>
      <c r="N3789" s="11" t="s">
        <v>8303</v>
      </c>
      <c r="O3789" s="14">
        <f t="shared" si="237"/>
        <v>100</v>
      </c>
      <c r="P3789" s="11">
        <f t="shared" si="236"/>
        <v>35.1</v>
      </c>
      <c r="Q3789" s="16" t="s">
        <v>8315</v>
      </c>
      <c r="R3789" s="11" t="s">
        <v>8357</v>
      </c>
      <c r="S3789" s="21">
        <f t="shared" si="238"/>
        <v>42167.534791666665</v>
      </c>
      <c r="T3789" s="21">
        <f t="shared" si="239"/>
        <v>42196.165972222225</v>
      </c>
    </row>
    <row r="3790" spans="1:20" ht="81" hidden="1" x14ac:dyDescent="0.25">
      <c r="A3790">
        <v>3788</v>
      </c>
      <c r="B3790" s="9" t="s">
        <v>3785</v>
      </c>
      <c r="C3790" s="3" t="s">
        <v>7898</v>
      </c>
      <c r="D3790" s="12">
        <v>75000</v>
      </c>
      <c r="E3790" s="13">
        <v>500</v>
      </c>
      <c r="F3790" s="11" t="s">
        <v>8220</v>
      </c>
      <c r="G3790" s="11" t="s">
        <v>8223</v>
      </c>
      <c r="H3790" s="11" t="s">
        <v>8245</v>
      </c>
      <c r="I3790" s="11">
        <v>1450887480</v>
      </c>
      <c r="J3790" s="11">
        <v>1448469719</v>
      </c>
      <c r="K3790" s="11" t="b">
        <v>0</v>
      </c>
      <c r="L3790" s="11">
        <v>1</v>
      </c>
      <c r="M3790" s="11" t="b">
        <v>0</v>
      </c>
      <c r="N3790" s="11" t="s">
        <v>8303</v>
      </c>
      <c r="O3790" s="14">
        <f t="shared" si="237"/>
        <v>1</v>
      </c>
      <c r="P3790" s="11">
        <f t="shared" si="236"/>
        <v>500</v>
      </c>
      <c r="Q3790" s="16" t="s">
        <v>8315</v>
      </c>
      <c r="R3790" s="11" t="s">
        <v>8357</v>
      </c>
      <c r="S3790" s="21">
        <f t="shared" si="238"/>
        <v>42333.695821759262</v>
      </c>
      <c r="T3790" s="21">
        <f t="shared" si="239"/>
        <v>42361.679166666669</v>
      </c>
    </row>
    <row r="3791" spans="1:20" ht="49" x14ac:dyDescent="0.25">
      <c r="A3791">
        <v>3789</v>
      </c>
      <c r="B3791" s="9" t="s">
        <v>3786</v>
      </c>
      <c r="C3791" s="3" t="s">
        <v>7899</v>
      </c>
      <c r="D3791" s="12">
        <v>3550</v>
      </c>
      <c r="E3791" s="13">
        <v>116</v>
      </c>
      <c r="F3791" s="11" t="s">
        <v>8220</v>
      </c>
      <c r="G3791" s="11" t="s">
        <v>8224</v>
      </c>
      <c r="H3791" s="11" t="s">
        <v>8246</v>
      </c>
      <c r="I3791" s="11">
        <v>1434395418</v>
      </c>
      <c r="J3791" s="11">
        <v>1431630618</v>
      </c>
      <c r="K3791" s="11" t="b">
        <v>0</v>
      </c>
      <c r="L3791" s="11">
        <v>4</v>
      </c>
      <c r="M3791" s="11" t="b">
        <v>0</v>
      </c>
      <c r="N3791" s="11" t="s">
        <v>8303</v>
      </c>
      <c r="O3791" s="14">
        <f t="shared" si="237"/>
        <v>3</v>
      </c>
      <c r="P3791" s="11">
        <f t="shared" si="236"/>
        <v>29</v>
      </c>
      <c r="Q3791" s="16" t="s">
        <v>8315</v>
      </c>
      <c r="R3791" s="11" t="s">
        <v>8357</v>
      </c>
      <c r="S3791" s="21">
        <f t="shared" si="238"/>
        <v>42138.798819444448</v>
      </c>
      <c r="T3791" s="21">
        <f t="shared" si="239"/>
        <v>42170.798819444448</v>
      </c>
    </row>
    <row r="3792" spans="1:20" ht="49" hidden="1" x14ac:dyDescent="0.25">
      <c r="A3792">
        <v>3790</v>
      </c>
      <c r="B3792" s="9" t="s">
        <v>3787</v>
      </c>
      <c r="C3792" s="3" t="s">
        <v>7900</v>
      </c>
      <c r="D3792" s="12">
        <v>15000</v>
      </c>
      <c r="E3792" s="13">
        <v>0</v>
      </c>
      <c r="F3792" s="11" t="s">
        <v>8220</v>
      </c>
      <c r="G3792" s="11" t="s">
        <v>8223</v>
      </c>
      <c r="H3792" s="11" t="s">
        <v>8245</v>
      </c>
      <c r="I3792" s="11">
        <v>1479834023</v>
      </c>
      <c r="J3792" s="11">
        <v>1477238423</v>
      </c>
      <c r="K3792" s="11" t="b">
        <v>0</v>
      </c>
      <c r="L3792" s="11">
        <v>0</v>
      </c>
      <c r="M3792" s="11" t="b">
        <v>0</v>
      </c>
      <c r="N3792" s="11" t="s">
        <v>8303</v>
      </c>
      <c r="O3792" s="14">
        <f t="shared" si="237"/>
        <v>0</v>
      </c>
      <c r="P3792" s="11">
        <f t="shared" si="236"/>
        <v>0</v>
      </c>
      <c r="Q3792" s="16" t="s">
        <v>8315</v>
      </c>
      <c r="R3792" s="11" t="s">
        <v>8357</v>
      </c>
      <c r="S3792" s="21">
        <f t="shared" si="238"/>
        <v>42666.666932870372</v>
      </c>
      <c r="T3792" s="21">
        <f t="shared" si="239"/>
        <v>42696.708599537036</v>
      </c>
    </row>
    <row r="3793" spans="1:20" ht="33" hidden="1" x14ac:dyDescent="0.25">
      <c r="A3793">
        <v>3791</v>
      </c>
      <c r="B3793" s="9" t="s">
        <v>3788</v>
      </c>
      <c r="C3793" s="3" t="s">
        <v>7901</v>
      </c>
      <c r="D3793" s="12">
        <v>1500</v>
      </c>
      <c r="E3793" s="13">
        <v>0</v>
      </c>
      <c r="F3793" s="11" t="s">
        <v>8220</v>
      </c>
      <c r="G3793" s="11" t="s">
        <v>8223</v>
      </c>
      <c r="H3793" s="11" t="s">
        <v>8245</v>
      </c>
      <c r="I3793" s="11">
        <v>1404664592</v>
      </c>
      <c r="J3793" s="11">
        <v>1399480592</v>
      </c>
      <c r="K3793" s="11" t="b">
        <v>0</v>
      </c>
      <c r="L3793" s="11">
        <v>0</v>
      </c>
      <c r="M3793" s="11" t="b">
        <v>0</v>
      </c>
      <c r="N3793" s="11" t="s">
        <v>8303</v>
      </c>
      <c r="O3793" s="14">
        <f t="shared" si="237"/>
        <v>0</v>
      </c>
      <c r="P3793" s="11">
        <f t="shared" si="236"/>
        <v>0</v>
      </c>
      <c r="Q3793" s="16" t="s">
        <v>8315</v>
      </c>
      <c r="R3793" s="11" t="s">
        <v>8357</v>
      </c>
      <c r="S3793" s="21">
        <f t="shared" si="238"/>
        <v>41766.692037037035</v>
      </c>
      <c r="T3793" s="21">
        <f t="shared" si="239"/>
        <v>41826.692037037035</v>
      </c>
    </row>
    <row r="3794" spans="1:20" ht="33" hidden="1" x14ac:dyDescent="0.25">
      <c r="A3794">
        <v>3792</v>
      </c>
      <c r="B3794" s="9" t="s">
        <v>3789</v>
      </c>
      <c r="C3794" s="3" t="s">
        <v>7902</v>
      </c>
      <c r="D3794" s="12">
        <v>12500</v>
      </c>
      <c r="E3794" s="13">
        <v>35</v>
      </c>
      <c r="F3794" s="11" t="s">
        <v>8220</v>
      </c>
      <c r="G3794" s="11" t="s">
        <v>8223</v>
      </c>
      <c r="H3794" s="11" t="s">
        <v>8245</v>
      </c>
      <c r="I3794" s="11">
        <v>1436957022</v>
      </c>
      <c r="J3794" s="11">
        <v>1434365022</v>
      </c>
      <c r="K3794" s="11" t="b">
        <v>0</v>
      </c>
      <c r="L3794" s="11">
        <v>2</v>
      </c>
      <c r="M3794" s="11" t="b">
        <v>0</v>
      </c>
      <c r="N3794" s="11" t="s">
        <v>8303</v>
      </c>
      <c r="O3794" s="14">
        <f t="shared" si="237"/>
        <v>0</v>
      </c>
      <c r="P3794" s="11">
        <f t="shared" si="236"/>
        <v>17.5</v>
      </c>
      <c r="Q3794" s="16" t="s">
        <v>8315</v>
      </c>
      <c r="R3794" s="11" t="s">
        <v>8357</v>
      </c>
      <c r="S3794" s="21">
        <f t="shared" si="238"/>
        <v>42170.447013888886</v>
      </c>
      <c r="T3794" s="21">
        <f t="shared" si="239"/>
        <v>42200.447013888886</v>
      </c>
    </row>
    <row r="3795" spans="1:20" ht="49" hidden="1" x14ac:dyDescent="0.25">
      <c r="A3795">
        <v>3793</v>
      </c>
      <c r="B3795" s="9" t="s">
        <v>3790</v>
      </c>
      <c r="C3795" s="3" t="s">
        <v>7903</v>
      </c>
      <c r="D3795" s="12">
        <v>7000</v>
      </c>
      <c r="E3795" s="13">
        <v>4176</v>
      </c>
      <c r="F3795" s="11" t="s">
        <v>8220</v>
      </c>
      <c r="G3795" s="11" t="s">
        <v>8223</v>
      </c>
      <c r="H3795" s="11" t="s">
        <v>8245</v>
      </c>
      <c r="I3795" s="11">
        <v>1418769129</v>
      </c>
      <c r="J3795" s="11">
        <v>1416954729</v>
      </c>
      <c r="K3795" s="11" t="b">
        <v>0</v>
      </c>
      <c r="L3795" s="11">
        <v>24</v>
      </c>
      <c r="M3795" s="11" t="b">
        <v>0</v>
      </c>
      <c r="N3795" s="11" t="s">
        <v>8303</v>
      </c>
      <c r="O3795" s="14">
        <f t="shared" si="237"/>
        <v>60</v>
      </c>
      <c r="P3795" s="11">
        <f t="shared" si="236"/>
        <v>174</v>
      </c>
      <c r="Q3795" s="16" t="s">
        <v>8315</v>
      </c>
      <c r="R3795" s="11" t="s">
        <v>8357</v>
      </c>
      <c r="S3795" s="21">
        <f t="shared" si="238"/>
        <v>41968.938993055555</v>
      </c>
      <c r="T3795" s="21">
        <f t="shared" si="239"/>
        <v>41989.938993055555</v>
      </c>
    </row>
    <row r="3796" spans="1:20" ht="49" x14ac:dyDescent="0.25">
      <c r="A3796">
        <v>3794</v>
      </c>
      <c r="B3796" s="9" t="s">
        <v>3791</v>
      </c>
      <c r="C3796" s="3" t="s">
        <v>7904</v>
      </c>
      <c r="D3796" s="12">
        <v>5000</v>
      </c>
      <c r="E3796" s="13">
        <v>50</v>
      </c>
      <c r="F3796" s="11" t="s">
        <v>8220</v>
      </c>
      <c r="G3796" s="11" t="s">
        <v>8224</v>
      </c>
      <c r="H3796" s="11" t="s">
        <v>8246</v>
      </c>
      <c r="I3796" s="11">
        <v>1433685354</v>
      </c>
      <c r="J3796" s="11">
        <v>1431093354</v>
      </c>
      <c r="K3796" s="11" t="b">
        <v>0</v>
      </c>
      <c r="L3796" s="11">
        <v>1</v>
      </c>
      <c r="M3796" s="11" t="b">
        <v>0</v>
      </c>
      <c r="N3796" s="11" t="s">
        <v>8303</v>
      </c>
      <c r="O3796" s="14">
        <f t="shared" si="237"/>
        <v>1</v>
      </c>
      <c r="P3796" s="11">
        <f t="shared" si="236"/>
        <v>50</v>
      </c>
      <c r="Q3796" s="16" t="s">
        <v>8315</v>
      </c>
      <c r="R3796" s="11" t="s">
        <v>8357</v>
      </c>
      <c r="S3796" s="21">
        <f t="shared" si="238"/>
        <v>42132.58048611111</v>
      </c>
      <c r="T3796" s="21">
        <f t="shared" si="239"/>
        <v>42162.58048611111</v>
      </c>
    </row>
    <row r="3797" spans="1:20" ht="49" x14ac:dyDescent="0.25">
      <c r="A3797">
        <v>3795</v>
      </c>
      <c r="B3797" s="9" t="s">
        <v>3792</v>
      </c>
      <c r="C3797" s="3" t="s">
        <v>7905</v>
      </c>
      <c r="D3797" s="12">
        <v>600</v>
      </c>
      <c r="E3797" s="13">
        <v>10</v>
      </c>
      <c r="F3797" s="11" t="s">
        <v>8220</v>
      </c>
      <c r="G3797" s="11" t="s">
        <v>8224</v>
      </c>
      <c r="H3797" s="11" t="s">
        <v>8246</v>
      </c>
      <c r="I3797" s="11">
        <v>1440801000</v>
      </c>
      <c r="J3797" s="11">
        <v>1437042490</v>
      </c>
      <c r="K3797" s="11" t="b">
        <v>0</v>
      </c>
      <c r="L3797" s="11">
        <v>2</v>
      </c>
      <c r="M3797" s="11" t="b">
        <v>0</v>
      </c>
      <c r="N3797" s="11" t="s">
        <v>8303</v>
      </c>
      <c r="O3797" s="14">
        <f t="shared" si="237"/>
        <v>2</v>
      </c>
      <c r="P3797" s="11">
        <f t="shared" si="236"/>
        <v>5</v>
      </c>
      <c r="Q3797" s="16" t="s">
        <v>8315</v>
      </c>
      <c r="R3797" s="11" t="s">
        <v>8357</v>
      </c>
      <c r="S3797" s="21">
        <f t="shared" si="238"/>
        <v>42201.436226851853</v>
      </c>
      <c r="T3797" s="21">
        <f t="shared" si="239"/>
        <v>42244.9375</v>
      </c>
    </row>
    <row r="3798" spans="1:20" ht="49" hidden="1" x14ac:dyDescent="0.25">
      <c r="A3798">
        <v>3796</v>
      </c>
      <c r="B3798" s="9" t="s">
        <v>3793</v>
      </c>
      <c r="C3798" s="3" t="s">
        <v>7906</v>
      </c>
      <c r="D3798" s="12">
        <v>22500</v>
      </c>
      <c r="E3798" s="13">
        <v>1</v>
      </c>
      <c r="F3798" s="11" t="s">
        <v>8220</v>
      </c>
      <c r="G3798" s="11" t="s">
        <v>8223</v>
      </c>
      <c r="H3798" s="11" t="s">
        <v>8245</v>
      </c>
      <c r="I3798" s="11">
        <v>1484354556</v>
      </c>
      <c r="J3798" s="11">
        <v>1479170556</v>
      </c>
      <c r="K3798" s="11" t="b">
        <v>0</v>
      </c>
      <c r="L3798" s="11">
        <v>1</v>
      </c>
      <c r="M3798" s="11" t="b">
        <v>0</v>
      </c>
      <c r="N3798" s="11" t="s">
        <v>8303</v>
      </c>
      <c r="O3798" s="14">
        <f t="shared" si="237"/>
        <v>0</v>
      </c>
      <c r="P3798" s="11">
        <f t="shared" si="236"/>
        <v>1</v>
      </c>
      <c r="Q3798" s="16" t="s">
        <v>8315</v>
      </c>
      <c r="R3798" s="11" t="s">
        <v>8357</v>
      </c>
      <c r="S3798" s="21">
        <f t="shared" si="238"/>
        <v>42689.029583333337</v>
      </c>
      <c r="T3798" s="21">
        <f t="shared" si="239"/>
        <v>42749.029583333337</v>
      </c>
    </row>
    <row r="3799" spans="1:20" ht="49" hidden="1" x14ac:dyDescent="0.25">
      <c r="A3799">
        <v>3797</v>
      </c>
      <c r="B3799" s="9" t="s">
        <v>3794</v>
      </c>
      <c r="C3799" s="3" t="s">
        <v>7907</v>
      </c>
      <c r="D3799" s="12">
        <v>6000</v>
      </c>
      <c r="E3799" s="13">
        <v>5380</v>
      </c>
      <c r="F3799" s="11" t="s">
        <v>8220</v>
      </c>
      <c r="G3799" s="11" t="s">
        <v>8223</v>
      </c>
      <c r="H3799" s="11" t="s">
        <v>8245</v>
      </c>
      <c r="I3799" s="11">
        <v>1429564165</v>
      </c>
      <c r="J3799" s="11">
        <v>1426972165</v>
      </c>
      <c r="K3799" s="11" t="b">
        <v>0</v>
      </c>
      <c r="L3799" s="11">
        <v>37</v>
      </c>
      <c r="M3799" s="11" t="b">
        <v>0</v>
      </c>
      <c r="N3799" s="11" t="s">
        <v>8303</v>
      </c>
      <c r="O3799" s="14">
        <f t="shared" si="237"/>
        <v>90</v>
      </c>
      <c r="P3799" s="11">
        <f t="shared" si="236"/>
        <v>145.41</v>
      </c>
      <c r="Q3799" s="16" t="s">
        <v>8315</v>
      </c>
      <c r="R3799" s="11" t="s">
        <v>8357</v>
      </c>
      <c r="S3799" s="21">
        <f t="shared" si="238"/>
        <v>42084.881539351853</v>
      </c>
      <c r="T3799" s="21">
        <f t="shared" si="239"/>
        <v>42114.881539351853</v>
      </c>
    </row>
    <row r="3800" spans="1:20" ht="49" hidden="1" x14ac:dyDescent="0.25">
      <c r="A3800">
        <v>3798</v>
      </c>
      <c r="B3800" s="9" t="s">
        <v>3795</v>
      </c>
      <c r="C3800" s="3" t="s">
        <v>7908</v>
      </c>
      <c r="D3800" s="12">
        <v>70000</v>
      </c>
      <c r="E3800" s="13">
        <v>1025</v>
      </c>
      <c r="F3800" s="11" t="s">
        <v>8220</v>
      </c>
      <c r="G3800" s="11" t="s">
        <v>8223</v>
      </c>
      <c r="H3800" s="11" t="s">
        <v>8245</v>
      </c>
      <c r="I3800" s="11">
        <v>1407691248</v>
      </c>
      <c r="J3800" s="11">
        <v>1405099248</v>
      </c>
      <c r="K3800" s="11" t="b">
        <v>0</v>
      </c>
      <c r="L3800" s="11">
        <v>5</v>
      </c>
      <c r="M3800" s="11" t="b">
        <v>0</v>
      </c>
      <c r="N3800" s="11" t="s">
        <v>8303</v>
      </c>
      <c r="O3800" s="14">
        <f t="shared" si="237"/>
        <v>1</v>
      </c>
      <c r="P3800" s="11">
        <f t="shared" si="236"/>
        <v>205</v>
      </c>
      <c r="Q3800" s="16" t="s">
        <v>8315</v>
      </c>
      <c r="R3800" s="11" t="s">
        <v>8357</v>
      </c>
      <c r="S3800" s="21">
        <f t="shared" si="238"/>
        <v>41831.722777777781</v>
      </c>
      <c r="T3800" s="21">
        <f t="shared" si="239"/>
        <v>41861.722777777781</v>
      </c>
    </row>
    <row r="3801" spans="1:20" ht="33" hidden="1" x14ac:dyDescent="0.25">
      <c r="A3801">
        <v>3799</v>
      </c>
      <c r="B3801" s="9" t="s">
        <v>3796</v>
      </c>
      <c r="C3801" s="3" t="s">
        <v>7909</v>
      </c>
      <c r="D3801" s="12">
        <v>10000</v>
      </c>
      <c r="E3801" s="13">
        <v>402</v>
      </c>
      <c r="F3801" s="11" t="s">
        <v>8220</v>
      </c>
      <c r="G3801" s="11" t="s">
        <v>8223</v>
      </c>
      <c r="H3801" s="11" t="s">
        <v>8245</v>
      </c>
      <c r="I3801" s="11">
        <v>1457734843</v>
      </c>
      <c r="J3801" s="11">
        <v>1455142843</v>
      </c>
      <c r="K3801" s="11" t="b">
        <v>0</v>
      </c>
      <c r="L3801" s="11">
        <v>4</v>
      </c>
      <c r="M3801" s="11" t="b">
        <v>0</v>
      </c>
      <c r="N3801" s="11" t="s">
        <v>8303</v>
      </c>
      <c r="O3801" s="14">
        <f t="shared" si="237"/>
        <v>4</v>
      </c>
      <c r="P3801" s="11">
        <f t="shared" si="236"/>
        <v>100.5</v>
      </c>
      <c r="Q3801" s="16" t="s">
        <v>8315</v>
      </c>
      <c r="R3801" s="11" t="s">
        <v>8357</v>
      </c>
      <c r="S3801" s="21">
        <f t="shared" si="238"/>
        <v>42410.93105324074</v>
      </c>
      <c r="T3801" s="21">
        <f t="shared" si="239"/>
        <v>42440.93105324074</v>
      </c>
    </row>
    <row r="3802" spans="1:20" ht="49" hidden="1" x14ac:dyDescent="0.25">
      <c r="A3802">
        <v>3800</v>
      </c>
      <c r="B3802" s="9" t="s">
        <v>3797</v>
      </c>
      <c r="C3802" s="3" t="s">
        <v>7910</v>
      </c>
      <c r="D3802" s="12">
        <v>22000</v>
      </c>
      <c r="E3802" s="13">
        <v>881</v>
      </c>
      <c r="F3802" s="11" t="s">
        <v>8220</v>
      </c>
      <c r="G3802" s="11" t="s">
        <v>8223</v>
      </c>
      <c r="H3802" s="11" t="s">
        <v>8245</v>
      </c>
      <c r="I3802" s="11">
        <v>1420952340</v>
      </c>
      <c r="J3802" s="11">
        <v>1418146883</v>
      </c>
      <c r="K3802" s="11" t="b">
        <v>0</v>
      </c>
      <c r="L3802" s="11">
        <v>16</v>
      </c>
      <c r="M3802" s="11" t="b">
        <v>0</v>
      </c>
      <c r="N3802" s="11" t="s">
        <v>8303</v>
      </c>
      <c r="O3802" s="14">
        <f t="shared" si="237"/>
        <v>4</v>
      </c>
      <c r="P3802" s="11">
        <f t="shared" si="236"/>
        <v>55.06</v>
      </c>
      <c r="Q3802" s="16" t="s">
        <v>8315</v>
      </c>
      <c r="R3802" s="11" t="s">
        <v>8357</v>
      </c>
      <c r="S3802" s="21">
        <f t="shared" si="238"/>
        <v>41982.737071759257</v>
      </c>
      <c r="T3802" s="21">
        <f t="shared" si="239"/>
        <v>42015.207638888889</v>
      </c>
    </row>
    <row r="3803" spans="1:20" ht="49" hidden="1" x14ac:dyDescent="0.25">
      <c r="A3803">
        <v>3801</v>
      </c>
      <c r="B3803" s="9" t="s">
        <v>3798</v>
      </c>
      <c r="C3803" s="3" t="s">
        <v>7911</v>
      </c>
      <c r="D3803" s="12">
        <v>5000</v>
      </c>
      <c r="E3803" s="13">
        <v>426</v>
      </c>
      <c r="F3803" s="11" t="s">
        <v>8220</v>
      </c>
      <c r="G3803" s="11" t="s">
        <v>8223</v>
      </c>
      <c r="H3803" s="11" t="s">
        <v>8245</v>
      </c>
      <c r="I3803" s="11">
        <v>1420215216</v>
      </c>
      <c r="J3803" s="11">
        <v>1417536816</v>
      </c>
      <c r="K3803" s="11" t="b">
        <v>0</v>
      </c>
      <c r="L3803" s="11">
        <v>9</v>
      </c>
      <c r="M3803" s="11" t="b">
        <v>0</v>
      </c>
      <c r="N3803" s="11" t="s">
        <v>8303</v>
      </c>
      <c r="O3803" s="14">
        <f t="shared" si="237"/>
        <v>9</v>
      </c>
      <c r="P3803" s="11">
        <f t="shared" si="236"/>
        <v>47.33</v>
      </c>
      <c r="Q3803" s="16" t="s">
        <v>8315</v>
      </c>
      <c r="R3803" s="11" t="s">
        <v>8357</v>
      </c>
      <c r="S3803" s="21">
        <f t="shared" si="238"/>
        <v>41975.676111111112</v>
      </c>
      <c r="T3803" s="21">
        <f t="shared" si="239"/>
        <v>42006.676111111112</v>
      </c>
    </row>
    <row r="3804" spans="1:20" ht="49" hidden="1" x14ac:dyDescent="0.25">
      <c r="A3804">
        <v>3802</v>
      </c>
      <c r="B3804" s="9" t="s">
        <v>3799</v>
      </c>
      <c r="C3804" s="3" t="s">
        <v>7912</v>
      </c>
      <c r="D3804" s="12">
        <v>3000</v>
      </c>
      <c r="E3804" s="13">
        <v>0</v>
      </c>
      <c r="F3804" s="11" t="s">
        <v>8220</v>
      </c>
      <c r="G3804" s="11" t="s">
        <v>8223</v>
      </c>
      <c r="H3804" s="11" t="s">
        <v>8245</v>
      </c>
      <c r="I3804" s="11">
        <v>1445482906</v>
      </c>
      <c r="J3804" s="11">
        <v>1442890906</v>
      </c>
      <c r="K3804" s="11" t="b">
        <v>0</v>
      </c>
      <c r="L3804" s="11">
        <v>0</v>
      </c>
      <c r="M3804" s="11" t="b">
        <v>0</v>
      </c>
      <c r="N3804" s="11" t="s">
        <v>8303</v>
      </c>
      <c r="O3804" s="14">
        <f t="shared" si="237"/>
        <v>0</v>
      </c>
      <c r="P3804" s="11">
        <f t="shared" si="236"/>
        <v>0</v>
      </c>
      <c r="Q3804" s="16" t="s">
        <v>8315</v>
      </c>
      <c r="R3804" s="11" t="s">
        <v>8357</v>
      </c>
      <c r="S3804" s="21">
        <f t="shared" si="238"/>
        <v>42269.126226851848</v>
      </c>
      <c r="T3804" s="21">
        <f t="shared" si="239"/>
        <v>42299.126226851848</v>
      </c>
    </row>
    <row r="3805" spans="1:20" ht="33" hidden="1" x14ac:dyDescent="0.25">
      <c r="A3805">
        <v>3803</v>
      </c>
      <c r="B3805" s="9" t="s">
        <v>3800</v>
      </c>
      <c r="C3805" s="3" t="s">
        <v>7913</v>
      </c>
      <c r="D3805" s="12">
        <v>12000</v>
      </c>
      <c r="E3805" s="13">
        <v>2358</v>
      </c>
      <c r="F3805" s="11" t="s">
        <v>8220</v>
      </c>
      <c r="G3805" s="11" t="s">
        <v>8223</v>
      </c>
      <c r="H3805" s="11" t="s">
        <v>8245</v>
      </c>
      <c r="I3805" s="11">
        <v>1457133568</v>
      </c>
      <c r="J3805" s="11">
        <v>1454541568</v>
      </c>
      <c r="K3805" s="11" t="b">
        <v>0</v>
      </c>
      <c r="L3805" s="11">
        <v>40</v>
      </c>
      <c r="M3805" s="11" t="b">
        <v>0</v>
      </c>
      <c r="N3805" s="11" t="s">
        <v>8303</v>
      </c>
      <c r="O3805" s="14">
        <f t="shared" si="237"/>
        <v>20</v>
      </c>
      <c r="P3805" s="11">
        <f t="shared" ref="P3805:P3868" si="240">IFERROR(ROUND(E3805/L3805,2),0)</f>
        <v>58.95</v>
      </c>
      <c r="Q3805" s="16" t="s">
        <v>8315</v>
      </c>
      <c r="R3805" s="11" t="s">
        <v>8357</v>
      </c>
      <c r="S3805" s="21">
        <f t="shared" si="238"/>
        <v>42403.971851851849</v>
      </c>
      <c r="T3805" s="21">
        <f t="shared" si="239"/>
        <v>42433.971851851849</v>
      </c>
    </row>
    <row r="3806" spans="1:20" ht="49" hidden="1" x14ac:dyDescent="0.25">
      <c r="A3806">
        <v>3804</v>
      </c>
      <c r="B3806" s="9" t="s">
        <v>3801</v>
      </c>
      <c r="C3806" s="3" t="s">
        <v>7914</v>
      </c>
      <c r="D3806" s="12">
        <v>8000</v>
      </c>
      <c r="E3806" s="13">
        <v>0</v>
      </c>
      <c r="F3806" s="11" t="s">
        <v>8220</v>
      </c>
      <c r="G3806" s="11" t="s">
        <v>8223</v>
      </c>
      <c r="H3806" s="11" t="s">
        <v>8245</v>
      </c>
      <c r="I3806" s="11">
        <v>1469948400</v>
      </c>
      <c r="J3806" s="11">
        <v>1465172024</v>
      </c>
      <c r="K3806" s="11" t="b">
        <v>0</v>
      </c>
      <c r="L3806" s="11">
        <v>0</v>
      </c>
      <c r="M3806" s="11" t="b">
        <v>0</v>
      </c>
      <c r="N3806" s="11" t="s">
        <v>8303</v>
      </c>
      <c r="O3806" s="14">
        <f t="shared" si="237"/>
        <v>0</v>
      </c>
      <c r="P3806" s="11">
        <f t="shared" si="240"/>
        <v>0</v>
      </c>
      <c r="Q3806" s="16" t="s">
        <v>8315</v>
      </c>
      <c r="R3806" s="11" t="s">
        <v>8357</v>
      </c>
      <c r="S3806" s="21">
        <f t="shared" si="238"/>
        <v>42527.00953703704</v>
      </c>
      <c r="T3806" s="21">
        <f t="shared" si="239"/>
        <v>42582.291666666672</v>
      </c>
    </row>
    <row r="3807" spans="1:20" ht="49" hidden="1" x14ac:dyDescent="0.25">
      <c r="A3807">
        <v>3805</v>
      </c>
      <c r="B3807" s="9" t="s">
        <v>3802</v>
      </c>
      <c r="C3807" s="3" t="s">
        <v>7915</v>
      </c>
      <c r="D3807" s="12">
        <v>150000</v>
      </c>
      <c r="E3807" s="13">
        <v>3</v>
      </c>
      <c r="F3807" s="11" t="s">
        <v>8220</v>
      </c>
      <c r="G3807" s="11" t="s">
        <v>8223</v>
      </c>
      <c r="H3807" s="11" t="s">
        <v>8245</v>
      </c>
      <c r="I3807" s="11">
        <v>1411852640</v>
      </c>
      <c r="J3807" s="11">
        <v>1406668640</v>
      </c>
      <c r="K3807" s="11" t="b">
        <v>0</v>
      </c>
      <c r="L3807" s="11">
        <v>2</v>
      </c>
      <c r="M3807" s="11" t="b">
        <v>0</v>
      </c>
      <c r="N3807" s="11" t="s">
        <v>8303</v>
      </c>
      <c r="O3807" s="14">
        <f t="shared" si="237"/>
        <v>0</v>
      </c>
      <c r="P3807" s="11">
        <f t="shared" si="240"/>
        <v>1.5</v>
      </c>
      <c r="Q3807" s="16" t="s">
        <v>8315</v>
      </c>
      <c r="R3807" s="11" t="s">
        <v>8357</v>
      </c>
      <c r="S3807" s="21">
        <f t="shared" si="238"/>
        <v>41849.887037037035</v>
      </c>
      <c r="T3807" s="21">
        <f t="shared" si="239"/>
        <v>41909.887037037035</v>
      </c>
    </row>
    <row r="3808" spans="1:20" ht="49" hidden="1" x14ac:dyDescent="0.25">
      <c r="A3808">
        <v>3806</v>
      </c>
      <c r="B3808" s="9" t="s">
        <v>3803</v>
      </c>
      <c r="C3808" s="3" t="s">
        <v>7916</v>
      </c>
      <c r="D3808" s="12">
        <v>7500</v>
      </c>
      <c r="E3808" s="13">
        <v>5</v>
      </c>
      <c r="F3808" s="11" t="s">
        <v>8220</v>
      </c>
      <c r="G3808" s="11" t="s">
        <v>8225</v>
      </c>
      <c r="H3808" s="11" t="s">
        <v>8247</v>
      </c>
      <c r="I3808" s="11">
        <v>1404022381</v>
      </c>
      <c r="J3808" s="11">
        <v>1402294381</v>
      </c>
      <c r="K3808" s="11" t="b">
        <v>0</v>
      </c>
      <c r="L3808" s="11">
        <v>1</v>
      </c>
      <c r="M3808" s="11" t="b">
        <v>0</v>
      </c>
      <c r="N3808" s="11" t="s">
        <v>8303</v>
      </c>
      <c r="O3808" s="14">
        <f t="shared" si="237"/>
        <v>0</v>
      </c>
      <c r="P3808" s="11">
        <f t="shared" si="240"/>
        <v>5</v>
      </c>
      <c r="Q3808" s="16" t="s">
        <v>8315</v>
      </c>
      <c r="R3808" s="11" t="s">
        <v>8357</v>
      </c>
      <c r="S3808" s="21">
        <f t="shared" si="238"/>
        <v>41799.259039351848</v>
      </c>
      <c r="T3808" s="21">
        <f t="shared" si="239"/>
        <v>41819.259039351848</v>
      </c>
    </row>
    <row r="3809" spans="1:20" ht="49" hidden="1" x14ac:dyDescent="0.25">
      <c r="A3809">
        <v>3807</v>
      </c>
      <c r="B3809" s="9" t="s">
        <v>3804</v>
      </c>
      <c r="C3809" s="3" t="s">
        <v>7917</v>
      </c>
      <c r="D3809" s="12">
        <v>1500</v>
      </c>
      <c r="E3809" s="13">
        <v>455</v>
      </c>
      <c r="F3809" s="11" t="s">
        <v>8220</v>
      </c>
      <c r="G3809" s="11" t="s">
        <v>8223</v>
      </c>
      <c r="H3809" s="11" t="s">
        <v>8245</v>
      </c>
      <c r="I3809" s="11">
        <v>1428097739</v>
      </c>
      <c r="J3809" s="11">
        <v>1427492939</v>
      </c>
      <c r="K3809" s="11" t="b">
        <v>0</v>
      </c>
      <c r="L3809" s="11">
        <v>9</v>
      </c>
      <c r="M3809" s="11" t="b">
        <v>0</v>
      </c>
      <c r="N3809" s="11" t="s">
        <v>8303</v>
      </c>
      <c r="O3809" s="14">
        <f t="shared" si="237"/>
        <v>30</v>
      </c>
      <c r="P3809" s="11">
        <f t="shared" si="240"/>
        <v>50.56</v>
      </c>
      <c r="Q3809" s="16" t="s">
        <v>8315</v>
      </c>
      <c r="R3809" s="11" t="s">
        <v>8357</v>
      </c>
      <c r="S3809" s="21">
        <f t="shared" si="238"/>
        <v>42090.909016203703</v>
      </c>
      <c r="T3809" s="21">
        <f t="shared" si="239"/>
        <v>42097.909016203703</v>
      </c>
    </row>
    <row r="3810" spans="1:20" ht="49" hidden="1" x14ac:dyDescent="0.25">
      <c r="A3810">
        <v>3808</v>
      </c>
      <c r="B3810" s="9" t="s">
        <v>3805</v>
      </c>
      <c r="C3810" s="3" t="s">
        <v>7918</v>
      </c>
      <c r="D3810" s="12">
        <v>1000</v>
      </c>
      <c r="E3810" s="13">
        <v>1000</v>
      </c>
      <c r="F3810" s="11" t="s">
        <v>8218</v>
      </c>
      <c r="G3810" s="11" t="s">
        <v>8224</v>
      </c>
      <c r="H3810" s="11" t="s">
        <v>8246</v>
      </c>
      <c r="I3810" s="11">
        <v>1429955619</v>
      </c>
      <c r="J3810" s="11">
        <v>1424775219</v>
      </c>
      <c r="K3810" s="11" t="b">
        <v>0</v>
      </c>
      <c r="L3810" s="11">
        <v>24</v>
      </c>
      <c r="M3810" s="11" t="b">
        <v>1</v>
      </c>
      <c r="N3810" s="11" t="s">
        <v>8269</v>
      </c>
      <c r="O3810" s="14">
        <f t="shared" si="237"/>
        <v>100</v>
      </c>
      <c r="P3810" s="11">
        <f t="shared" si="240"/>
        <v>41.67</v>
      </c>
      <c r="Q3810" s="16" t="s">
        <v>8315</v>
      </c>
      <c r="R3810" s="11" t="s">
        <v>8316</v>
      </c>
      <c r="S3810" s="21">
        <f t="shared" si="238"/>
        <v>42059.453923611116</v>
      </c>
      <c r="T3810" s="21">
        <f t="shared" si="239"/>
        <v>42119.412256944444</v>
      </c>
    </row>
    <row r="3811" spans="1:20" ht="49" hidden="1" x14ac:dyDescent="0.25">
      <c r="A3811">
        <v>3809</v>
      </c>
      <c r="B3811" s="9" t="s">
        <v>3806</v>
      </c>
      <c r="C3811" s="3" t="s">
        <v>7919</v>
      </c>
      <c r="D3811" s="12">
        <v>2000</v>
      </c>
      <c r="E3811" s="13">
        <v>2025</v>
      </c>
      <c r="F3811" s="11" t="s">
        <v>8218</v>
      </c>
      <c r="G3811" s="11" t="s">
        <v>8224</v>
      </c>
      <c r="H3811" s="11" t="s">
        <v>8246</v>
      </c>
      <c r="I3811" s="11">
        <v>1406761200</v>
      </c>
      <c r="J3811" s="11">
        <v>1402403907</v>
      </c>
      <c r="K3811" s="11" t="b">
        <v>0</v>
      </c>
      <c r="L3811" s="11">
        <v>38</v>
      </c>
      <c r="M3811" s="11" t="b">
        <v>1</v>
      </c>
      <c r="N3811" s="11" t="s">
        <v>8269</v>
      </c>
      <c r="O3811" s="14">
        <f t="shared" si="237"/>
        <v>101</v>
      </c>
      <c r="P3811" s="11">
        <f t="shared" si="240"/>
        <v>53.29</v>
      </c>
      <c r="Q3811" s="16" t="s">
        <v>8315</v>
      </c>
      <c r="R3811" s="11" t="s">
        <v>8316</v>
      </c>
      <c r="S3811" s="21">
        <f t="shared" si="238"/>
        <v>41800.526701388888</v>
      </c>
      <c r="T3811" s="21">
        <f t="shared" si="239"/>
        <v>41850.958333333336</v>
      </c>
    </row>
    <row r="3812" spans="1:20" ht="49" hidden="1" x14ac:dyDescent="0.25">
      <c r="A3812">
        <v>3810</v>
      </c>
      <c r="B3812" s="9" t="s">
        <v>3807</v>
      </c>
      <c r="C3812" s="3" t="s">
        <v>7920</v>
      </c>
      <c r="D3812" s="12">
        <v>1500</v>
      </c>
      <c r="E3812" s="13">
        <v>1826</v>
      </c>
      <c r="F3812" s="11" t="s">
        <v>8218</v>
      </c>
      <c r="G3812" s="11" t="s">
        <v>8223</v>
      </c>
      <c r="H3812" s="11" t="s">
        <v>8245</v>
      </c>
      <c r="I3812" s="11">
        <v>1426965758</v>
      </c>
      <c r="J3812" s="11">
        <v>1424377358</v>
      </c>
      <c r="K3812" s="11" t="b">
        <v>0</v>
      </c>
      <c r="L3812" s="11">
        <v>26</v>
      </c>
      <c r="M3812" s="11" t="b">
        <v>1</v>
      </c>
      <c r="N3812" s="11" t="s">
        <v>8269</v>
      </c>
      <c r="O3812" s="14">
        <f t="shared" si="237"/>
        <v>122</v>
      </c>
      <c r="P3812" s="11">
        <f t="shared" si="240"/>
        <v>70.23</v>
      </c>
      <c r="Q3812" s="16" t="s">
        <v>8315</v>
      </c>
      <c r="R3812" s="11" t="s">
        <v>8316</v>
      </c>
      <c r="S3812" s="21">
        <f t="shared" si="238"/>
        <v>42054.849050925928</v>
      </c>
      <c r="T3812" s="21">
        <f t="shared" si="239"/>
        <v>42084.807384259257</v>
      </c>
    </row>
    <row r="3813" spans="1:20" ht="49" hidden="1" x14ac:dyDescent="0.25">
      <c r="A3813">
        <v>3811</v>
      </c>
      <c r="B3813" s="9" t="s">
        <v>3808</v>
      </c>
      <c r="C3813" s="3" t="s">
        <v>7921</v>
      </c>
      <c r="D3813" s="12">
        <v>250</v>
      </c>
      <c r="E3813" s="13">
        <v>825</v>
      </c>
      <c r="F3813" s="11" t="s">
        <v>8218</v>
      </c>
      <c r="G3813" s="11" t="s">
        <v>8224</v>
      </c>
      <c r="H3813" s="11" t="s">
        <v>8246</v>
      </c>
      <c r="I3813" s="11">
        <v>1464692400</v>
      </c>
      <c r="J3813" s="11">
        <v>1461769373</v>
      </c>
      <c r="K3813" s="11" t="b">
        <v>0</v>
      </c>
      <c r="L3813" s="11">
        <v>19</v>
      </c>
      <c r="M3813" s="11" t="b">
        <v>1</v>
      </c>
      <c r="N3813" s="11" t="s">
        <v>8269</v>
      </c>
      <c r="O3813" s="14">
        <f t="shared" si="237"/>
        <v>330</v>
      </c>
      <c r="P3813" s="11">
        <f t="shared" si="240"/>
        <v>43.42</v>
      </c>
      <c r="Q3813" s="16" t="s">
        <v>8315</v>
      </c>
      <c r="R3813" s="11" t="s">
        <v>8316</v>
      </c>
      <c r="S3813" s="21">
        <f t="shared" si="238"/>
        <v>42487.62700231481</v>
      </c>
      <c r="T3813" s="21">
        <f t="shared" si="239"/>
        <v>42521.458333333328</v>
      </c>
    </row>
    <row r="3814" spans="1:20" ht="49" hidden="1" x14ac:dyDescent="0.25">
      <c r="A3814">
        <v>3812</v>
      </c>
      <c r="B3814" s="9" t="s">
        <v>3809</v>
      </c>
      <c r="C3814" s="3" t="s">
        <v>7922</v>
      </c>
      <c r="D3814" s="12">
        <v>2000</v>
      </c>
      <c r="E3814" s="13">
        <v>2191</v>
      </c>
      <c r="F3814" s="11" t="s">
        <v>8218</v>
      </c>
      <c r="G3814" s="11" t="s">
        <v>8228</v>
      </c>
      <c r="H3814" s="11" t="s">
        <v>8250</v>
      </c>
      <c r="I3814" s="11">
        <v>1433131140</v>
      </c>
      <c r="J3814" s="11">
        <v>1429120908</v>
      </c>
      <c r="K3814" s="11" t="b">
        <v>0</v>
      </c>
      <c r="L3814" s="11">
        <v>11</v>
      </c>
      <c r="M3814" s="11" t="b">
        <v>1</v>
      </c>
      <c r="N3814" s="11" t="s">
        <v>8269</v>
      </c>
      <c r="O3814" s="14">
        <f t="shared" si="237"/>
        <v>110</v>
      </c>
      <c r="P3814" s="11">
        <f t="shared" si="240"/>
        <v>199.18</v>
      </c>
      <c r="Q3814" s="16" t="s">
        <v>8315</v>
      </c>
      <c r="R3814" s="11" t="s">
        <v>8316</v>
      </c>
      <c r="S3814" s="21">
        <f t="shared" si="238"/>
        <v>42109.751250000001</v>
      </c>
      <c r="T3814" s="21">
        <f t="shared" si="239"/>
        <v>42156.165972222225</v>
      </c>
    </row>
    <row r="3815" spans="1:20" ht="49" hidden="1" x14ac:dyDescent="0.25">
      <c r="A3815">
        <v>3813</v>
      </c>
      <c r="B3815" s="9" t="s">
        <v>3810</v>
      </c>
      <c r="C3815" s="3" t="s">
        <v>7923</v>
      </c>
      <c r="D3815" s="12">
        <v>2100</v>
      </c>
      <c r="E3815" s="13">
        <v>2119.9899999999998</v>
      </c>
      <c r="F3815" s="11" t="s">
        <v>8218</v>
      </c>
      <c r="G3815" s="11" t="s">
        <v>8223</v>
      </c>
      <c r="H3815" s="11" t="s">
        <v>8245</v>
      </c>
      <c r="I3815" s="11">
        <v>1465940580</v>
      </c>
      <c r="J3815" s="11">
        <v>1462603021</v>
      </c>
      <c r="K3815" s="11" t="b">
        <v>0</v>
      </c>
      <c r="L3815" s="11">
        <v>27</v>
      </c>
      <c r="M3815" s="11" t="b">
        <v>1</v>
      </c>
      <c r="N3815" s="11" t="s">
        <v>8269</v>
      </c>
      <c r="O3815" s="14">
        <f t="shared" si="237"/>
        <v>101</v>
      </c>
      <c r="P3815" s="11">
        <f t="shared" si="240"/>
        <v>78.52</v>
      </c>
      <c r="Q3815" s="16" t="s">
        <v>8315</v>
      </c>
      <c r="R3815" s="11" t="s">
        <v>8316</v>
      </c>
      <c r="S3815" s="21">
        <f t="shared" si="238"/>
        <v>42497.275706018518</v>
      </c>
      <c r="T3815" s="21">
        <f t="shared" si="239"/>
        <v>42535.904861111107</v>
      </c>
    </row>
    <row r="3816" spans="1:20" ht="49" hidden="1" x14ac:dyDescent="0.25">
      <c r="A3816">
        <v>3814</v>
      </c>
      <c r="B3816" s="9" t="s">
        <v>3811</v>
      </c>
      <c r="C3816" s="3" t="s">
        <v>7924</v>
      </c>
      <c r="D3816" s="12">
        <v>1500</v>
      </c>
      <c r="E3816" s="13">
        <v>2102</v>
      </c>
      <c r="F3816" s="11" t="s">
        <v>8218</v>
      </c>
      <c r="G3816" s="11" t="s">
        <v>8223</v>
      </c>
      <c r="H3816" s="11" t="s">
        <v>8245</v>
      </c>
      <c r="I3816" s="11">
        <v>1427860740</v>
      </c>
      <c r="J3816" s="11">
        <v>1424727712</v>
      </c>
      <c r="K3816" s="11" t="b">
        <v>0</v>
      </c>
      <c r="L3816" s="11">
        <v>34</v>
      </c>
      <c r="M3816" s="11" t="b">
        <v>1</v>
      </c>
      <c r="N3816" s="11" t="s">
        <v>8269</v>
      </c>
      <c r="O3816" s="14">
        <f t="shared" si="237"/>
        <v>140</v>
      </c>
      <c r="P3816" s="11">
        <f t="shared" si="240"/>
        <v>61.82</v>
      </c>
      <c r="Q3816" s="16" t="s">
        <v>8315</v>
      </c>
      <c r="R3816" s="11" t="s">
        <v>8316</v>
      </c>
      <c r="S3816" s="21">
        <f t="shared" si="238"/>
        <v>42058.904074074075</v>
      </c>
      <c r="T3816" s="21">
        <f t="shared" si="239"/>
        <v>42095.165972222225</v>
      </c>
    </row>
    <row r="3817" spans="1:20" ht="33" hidden="1" x14ac:dyDescent="0.25">
      <c r="A3817">
        <v>3815</v>
      </c>
      <c r="B3817" s="9" t="s">
        <v>3812</v>
      </c>
      <c r="C3817" s="3" t="s">
        <v>7925</v>
      </c>
      <c r="D3817" s="12">
        <v>1000</v>
      </c>
      <c r="E3817" s="13">
        <v>1000.01</v>
      </c>
      <c r="F3817" s="11" t="s">
        <v>8218</v>
      </c>
      <c r="G3817" s="11" t="s">
        <v>8224</v>
      </c>
      <c r="H3817" s="11" t="s">
        <v>8246</v>
      </c>
      <c r="I3817" s="11">
        <v>1440111600</v>
      </c>
      <c r="J3817" s="11">
        <v>1437545657</v>
      </c>
      <c r="K3817" s="11" t="b">
        <v>0</v>
      </c>
      <c r="L3817" s="11">
        <v>20</v>
      </c>
      <c r="M3817" s="11" t="b">
        <v>1</v>
      </c>
      <c r="N3817" s="11" t="s">
        <v>8269</v>
      </c>
      <c r="O3817" s="14">
        <f t="shared" si="237"/>
        <v>100</v>
      </c>
      <c r="P3817" s="11">
        <f t="shared" si="240"/>
        <v>50</v>
      </c>
      <c r="Q3817" s="16" t="s">
        <v>8315</v>
      </c>
      <c r="R3817" s="11" t="s">
        <v>8316</v>
      </c>
      <c r="S3817" s="21">
        <f t="shared" si="238"/>
        <v>42207.259918981479</v>
      </c>
      <c r="T3817" s="21">
        <f t="shared" si="239"/>
        <v>42236.958333333328</v>
      </c>
    </row>
    <row r="3818" spans="1:20" ht="65" hidden="1" x14ac:dyDescent="0.25">
      <c r="A3818">
        <v>3816</v>
      </c>
      <c r="B3818" s="9" t="s">
        <v>3813</v>
      </c>
      <c r="C3818" s="3" t="s">
        <v>7926</v>
      </c>
      <c r="D3818" s="12">
        <v>1500</v>
      </c>
      <c r="E3818" s="13">
        <v>1788.57</v>
      </c>
      <c r="F3818" s="11" t="s">
        <v>8218</v>
      </c>
      <c r="G3818" s="11" t="s">
        <v>8223</v>
      </c>
      <c r="H3818" s="11" t="s">
        <v>8245</v>
      </c>
      <c r="I3818" s="11">
        <v>1405614823</v>
      </c>
      <c r="J3818" s="11">
        <v>1403022823</v>
      </c>
      <c r="K3818" s="11" t="b">
        <v>0</v>
      </c>
      <c r="L3818" s="11">
        <v>37</v>
      </c>
      <c r="M3818" s="11" t="b">
        <v>1</v>
      </c>
      <c r="N3818" s="11" t="s">
        <v>8269</v>
      </c>
      <c r="O3818" s="14">
        <f t="shared" si="237"/>
        <v>119</v>
      </c>
      <c r="P3818" s="11">
        <f t="shared" si="240"/>
        <v>48.34</v>
      </c>
      <c r="Q3818" s="16" t="s">
        <v>8315</v>
      </c>
      <c r="R3818" s="11" t="s">
        <v>8316</v>
      </c>
      <c r="S3818" s="21">
        <f t="shared" si="238"/>
        <v>41807.690081018518</v>
      </c>
      <c r="T3818" s="21">
        <f t="shared" si="239"/>
        <v>41837.690081018518</v>
      </c>
    </row>
    <row r="3819" spans="1:20" ht="49" hidden="1" x14ac:dyDescent="0.25">
      <c r="A3819">
        <v>3817</v>
      </c>
      <c r="B3819" s="9" t="s">
        <v>3814</v>
      </c>
      <c r="C3819" s="3" t="s">
        <v>7927</v>
      </c>
      <c r="D3819" s="12">
        <v>2000</v>
      </c>
      <c r="E3819" s="13">
        <v>2145</v>
      </c>
      <c r="F3819" s="11" t="s">
        <v>8218</v>
      </c>
      <c r="G3819" s="11" t="s">
        <v>8223</v>
      </c>
      <c r="H3819" s="11" t="s">
        <v>8245</v>
      </c>
      <c r="I3819" s="11">
        <v>1445659140</v>
      </c>
      <c r="J3819" s="11">
        <v>1444236216</v>
      </c>
      <c r="K3819" s="11" t="b">
        <v>0</v>
      </c>
      <c r="L3819" s="11">
        <v>20</v>
      </c>
      <c r="M3819" s="11" t="b">
        <v>1</v>
      </c>
      <c r="N3819" s="11" t="s">
        <v>8269</v>
      </c>
      <c r="O3819" s="14">
        <f t="shared" si="237"/>
        <v>107</v>
      </c>
      <c r="P3819" s="11">
        <f t="shared" si="240"/>
        <v>107.25</v>
      </c>
      <c r="Q3819" s="16" t="s">
        <v>8315</v>
      </c>
      <c r="R3819" s="11" t="s">
        <v>8316</v>
      </c>
      <c r="S3819" s="21">
        <f t="shared" si="238"/>
        <v>42284.69694444444</v>
      </c>
      <c r="T3819" s="21">
        <f t="shared" si="239"/>
        <v>42301.165972222225</v>
      </c>
    </row>
    <row r="3820" spans="1:20" ht="49" hidden="1" x14ac:dyDescent="0.25">
      <c r="A3820">
        <v>3818</v>
      </c>
      <c r="B3820" s="9" t="s">
        <v>3815</v>
      </c>
      <c r="C3820" s="3" t="s">
        <v>7928</v>
      </c>
      <c r="D3820" s="12">
        <v>250</v>
      </c>
      <c r="E3820" s="13">
        <v>570</v>
      </c>
      <c r="F3820" s="11" t="s">
        <v>8218</v>
      </c>
      <c r="G3820" s="11" t="s">
        <v>8223</v>
      </c>
      <c r="H3820" s="11" t="s">
        <v>8245</v>
      </c>
      <c r="I3820" s="11">
        <v>1426187582</v>
      </c>
      <c r="J3820" s="11">
        <v>1423599182</v>
      </c>
      <c r="K3820" s="11" t="b">
        <v>0</v>
      </c>
      <c r="L3820" s="11">
        <v>10</v>
      </c>
      <c r="M3820" s="11" t="b">
        <v>1</v>
      </c>
      <c r="N3820" s="11" t="s">
        <v>8269</v>
      </c>
      <c r="O3820" s="14">
        <f t="shared" si="237"/>
        <v>228</v>
      </c>
      <c r="P3820" s="11">
        <f t="shared" si="240"/>
        <v>57</v>
      </c>
      <c r="Q3820" s="16" t="s">
        <v>8315</v>
      </c>
      <c r="R3820" s="11" t="s">
        <v>8316</v>
      </c>
      <c r="S3820" s="21">
        <f t="shared" si="238"/>
        <v>42045.84238425926</v>
      </c>
      <c r="T3820" s="21">
        <f t="shared" si="239"/>
        <v>42075.800717592589</v>
      </c>
    </row>
    <row r="3821" spans="1:20" ht="33" hidden="1" x14ac:dyDescent="0.25">
      <c r="A3821">
        <v>3819</v>
      </c>
      <c r="B3821" s="9" t="s">
        <v>3816</v>
      </c>
      <c r="C3821" s="3" t="s">
        <v>7817</v>
      </c>
      <c r="D3821" s="12">
        <v>1000</v>
      </c>
      <c r="E3821" s="13">
        <v>1064</v>
      </c>
      <c r="F3821" s="11" t="s">
        <v>8218</v>
      </c>
      <c r="G3821" s="11" t="s">
        <v>8223</v>
      </c>
      <c r="H3821" s="11" t="s">
        <v>8245</v>
      </c>
      <c r="I3821" s="11">
        <v>1437166920</v>
      </c>
      <c r="J3821" s="11">
        <v>1435554104</v>
      </c>
      <c r="K3821" s="11" t="b">
        <v>0</v>
      </c>
      <c r="L3821" s="11">
        <v>26</v>
      </c>
      <c r="M3821" s="11" t="b">
        <v>1</v>
      </c>
      <c r="N3821" s="11" t="s">
        <v>8269</v>
      </c>
      <c r="O3821" s="14">
        <f t="shared" si="237"/>
        <v>106</v>
      </c>
      <c r="P3821" s="11">
        <f t="shared" si="240"/>
        <v>40.92</v>
      </c>
      <c r="Q3821" s="16" t="s">
        <v>8315</v>
      </c>
      <c r="R3821" s="11" t="s">
        <v>8316</v>
      </c>
      <c r="S3821" s="21">
        <f t="shared" si="238"/>
        <v>42184.209537037037</v>
      </c>
      <c r="T3821" s="21">
        <f t="shared" si="239"/>
        <v>42202.876388888893</v>
      </c>
    </row>
    <row r="3822" spans="1:20" ht="49" hidden="1" x14ac:dyDescent="0.25">
      <c r="A3822">
        <v>3820</v>
      </c>
      <c r="B3822" s="9" t="s">
        <v>3817</v>
      </c>
      <c r="C3822" s="3" t="s">
        <v>7929</v>
      </c>
      <c r="D3822" s="12">
        <v>300</v>
      </c>
      <c r="E3822" s="13">
        <v>430</v>
      </c>
      <c r="F3822" s="11" t="s">
        <v>8218</v>
      </c>
      <c r="G3822" s="11" t="s">
        <v>8224</v>
      </c>
      <c r="H3822" s="11" t="s">
        <v>8246</v>
      </c>
      <c r="I3822" s="11">
        <v>1436110717</v>
      </c>
      <c r="J3822" s="11">
        <v>1433518717</v>
      </c>
      <c r="K3822" s="11" t="b">
        <v>0</v>
      </c>
      <c r="L3822" s="11">
        <v>20</v>
      </c>
      <c r="M3822" s="11" t="b">
        <v>1</v>
      </c>
      <c r="N3822" s="11" t="s">
        <v>8269</v>
      </c>
      <c r="O3822" s="14">
        <f t="shared" si="237"/>
        <v>143</v>
      </c>
      <c r="P3822" s="11">
        <f t="shared" si="240"/>
        <v>21.5</v>
      </c>
      <c r="Q3822" s="16" t="s">
        <v>8315</v>
      </c>
      <c r="R3822" s="11" t="s">
        <v>8316</v>
      </c>
      <c r="S3822" s="21">
        <f t="shared" si="238"/>
        <v>42160.651817129634</v>
      </c>
      <c r="T3822" s="21">
        <f t="shared" si="239"/>
        <v>42190.651817129634</v>
      </c>
    </row>
    <row r="3823" spans="1:20" ht="49" hidden="1" x14ac:dyDescent="0.25">
      <c r="A3823">
        <v>3821</v>
      </c>
      <c r="B3823" s="9" t="s">
        <v>3818</v>
      </c>
      <c r="C3823" s="3" t="s">
        <v>7930</v>
      </c>
      <c r="D3823" s="12">
        <v>3500</v>
      </c>
      <c r="E3823" s="13">
        <v>3659</v>
      </c>
      <c r="F3823" s="11" t="s">
        <v>8218</v>
      </c>
      <c r="G3823" s="11" t="s">
        <v>8223</v>
      </c>
      <c r="H3823" s="11" t="s">
        <v>8245</v>
      </c>
      <c r="I3823" s="11">
        <v>1451881207</v>
      </c>
      <c r="J3823" s="11">
        <v>1449116407</v>
      </c>
      <c r="K3823" s="11" t="b">
        <v>0</v>
      </c>
      <c r="L3823" s="11">
        <v>46</v>
      </c>
      <c r="M3823" s="11" t="b">
        <v>1</v>
      </c>
      <c r="N3823" s="11" t="s">
        <v>8269</v>
      </c>
      <c r="O3823" s="14">
        <f t="shared" si="237"/>
        <v>105</v>
      </c>
      <c r="P3823" s="11">
        <f t="shared" si="240"/>
        <v>79.540000000000006</v>
      </c>
      <c r="Q3823" s="16" t="s">
        <v>8315</v>
      </c>
      <c r="R3823" s="11" t="s">
        <v>8316</v>
      </c>
      <c r="S3823" s="21">
        <f t="shared" si="238"/>
        <v>42341.180636574078</v>
      </c>
      <c r="T3823" s="21">
        <f t="shared" si="239"/>
        <v>42373.180636574078</v>
      </c>
    </row>
    <row r="3824" spans="1:20" ht="49" hidden="1" x14ac:dyDescent="0.25">
      <c r="A3824">
        <v>3822</v>
      </c>
      <c r="B3824" s="9" t="s">
        <v>3819</v>
      </c>
      <c r="C3824" s="3" t="s">
        <v>7931</v>
      </c>
      <c r="D3824" s="12">
        <v>5000</v>
      </c>
      <c r="E3824" s="13">
        <v>5501</v>
      </c>
      <c r="F3824" s="11" t="s">
        <v>8218</v>
      </c>
      <c r="G3824" s="11" t="s">
        <v>8235</v>
      </c>
      <c r="H3824" s="11" t="s">
        <v>8248</v>
      </c>
      <c r="I3824" s="11">
        <v>1453244340</v>
      </c>
      <c r="J3824" s="11">
        <v>1448136417</v>
      </c>
      <c r="K3824" s="11" t="b">
        <v>0</v>
      </c>
      <c r="L3824" s="11">
        <v>76</v>
      </c>
      <c r="M3824" s="11" t="b">
        <v>1</v>
      </c>
      <c r="N3824" s="11" t="s">
        <v>8269</v>
      </c>
      <c r="O3824" s="14">
        <f t="shared" si="237"/>
        <v>110</v>
      </c>
      <c r="P3824" s="11">
        <f t="shared" si="240"/>
        <v>72.38</v>
      </c>
      <c r="Q3824" s="16" t="s">
        <v>8315</v>
      </c>
      <c r="R3824" s="11" t="s">
        <v>8316</v>
      </c>
      <c r="S3824" s="21">
        <f t="shared" si="238"/>
        <v>42329.838159722218</v>
      </c>
      <c r="T3824" s="21">
        <f t="shared" si="239"/>
        <v>42388.957638888889</v>
      </c>
    </row>
    <row r="3825" spans="1:20" ht="49" hidden="1" x14ac:dyDescent="0.25">
      <c r="A3825">
        <v>3823</v>
      </c>
      <c r="B3825" s="9" t="s">
        <v>3820</v>
      </c>
      <c r="C3825" s="3" t="s">
        <v>7932</v>
      </c>
      <c r="D3825" s="12">
        <v>2500</v>
      </c>
      <c r="E3825" s="13">
        <v>2650</v>
      </c>
      <c r="F3825" s="11" t="s">
        <v>8218</v>
      </c>
      <c r="G3825" s="11" t="s">
        <v>8223</v>
      </c>
      <c r="H3825" s="11" t="s">
        <v>8245</v>
      </c>
      <c r="I3825" s="11">
        <v>1437364740</v>
      </c>
      <c r="J3825" s="11">
        <v>1434405044</v>
      </c>
      <c r="K3825" s="11" t="b">
        <v>0</v>
      </c>
      <c r="L3825" s="11">
        <v>41</v>
      </c>
      <c r="M3825" s="11" t="b">
        <v>1</v>
      </c>
      <c r="N3825" s="11" t="s">
        <v>8269</v>
      </c>
      <c r="O3825" s="14">
        <f t="shared" si="237"/>
        <v>106</v>
      </c>
      <c r="P3825" s="11">
        <f t="shared" si="240"/>
        <v>64.63</v>
      </c>
      <c r="Q3825" s="16" t="s">
        <v>8315</v>
      </c>
      <c r="R3825" s="11" t="s">
        <v>8316</v>
      </c>
      <c r="S3825" s="21">
        <f t="shared" si="238"/>
        <v>42170.910231481481</v>
      </c>
      <c r="T3825" s="21">
        <f t="shared" si="239"/>
        <v>42205.165972222225</v>
      </c>
    </row>
    <row r="3826" spans="1:20" ht="49" hidden="1" x14ac:dyDescent="0.25">
      <c r="A3826">
        <v>3824</v>
      </c>
      <c r="B3826" s="9" t="s">
        <v>3821</v>
      </c>
      <c r="C3826" s="3" t="s">
        <v>7933</v>
      </c>
      <c r="D3826" s="12">
        <v>250</v>
      </c>
      <c r="E3826" s="13">
        <v>270</v>
      </c>
      <c r="F3826" s="11" t="s">
        <v>8218</v>
      </c>
      <c r="G3826" s="11" t="s">
        <v>8224</v>
      </c>
      <c r="H3826" s="11" t="s">
        <v>8246</v>
      </c>
      <c r="I3826" s="11">
        <v>1470058860</v>
      </c>
      <c r="J3826" s="11">
        <v>1469026903</v>
      </c>
      <c r="K3826" s="11" t="b">
        <v>0</v>
      </c>
      <c r="L3826" s="11">
        <v>7</v>
      </c>
      <c r="M3826" s="11" t="b">
        <v>1</v>
      </c>
      <c r="N3826" s="11" t="s">
        <v>8269</v>
      </c>
      <c r="O3826" s="14">
        <f t="shared" si="237"/>
        <v>108</v>
      </c>
      <c r="P3826" s="11">
        <f t="shared" si="240"/>
        <v>38.57</v>
      </c>
      <c r="Q3826" s="16" t="s">
        <v>8315</v>
      </c>
      <c r="R3826" s="11" t="s">
        <v>8316</v>
      </c>
      <c r="S3826" s="21">
        <f t="shared" si="238"/>
        <v>42571.626192129625</v>
      </c>
      <c r="T3826" s="21">
        <f t="shared" si="239"/>
        <v>42583.570138888885</v>
      </c>
    </row>
    <row r="3827" spans="1:20" ht="49" hidden="1" x14ac:dyDescent="0.25">
      <c r="A3827">
        <v>3825</v>
      </c>
      <c r="B3827" s="9" t="s">
        <v>3822</v>
      </c>
      <c r="C3827" s="3" t="s">
        <v>7934</v>
      </c>
      <c r="D3827" s="12">
        <v>5000</v>
      </c>
      <c r="E3827" s="13">
        <v>5271</v>
      </c>
      <c r="F3827" s="11" t="s">
        <v>8218</v>
      </c>
      <c r="G3827" s="11" t="s">
        <v>8223</v>
      </c>
      <c r="H3827" s="11" t="s">
        <v>8245</v>
      </c>
      <c r="I3827" s="11">
        <v>1434505214</v>
      </c>
      <c r="J3827" s="11">
        <v>1432690814</v>
      </c>
      <c r="K3827" s="11" t="b">
        <v>0</v>
      </c>
      <c r="L3827" s="11">
        <v>49</v>
      </c>
      <c r="M3827" s="11" t="b">
        <v>1</v>
      </c>
      <c r="N3827" s="11" t="s">
        <v>8269</v>
      </c>
      <c r="O3827" s="14">
        <f t="shared" si="237"/>
        <v>105</v>
      </c>
      <c r="P3827" s="11">
        <f t="shared" si="240"/>
        <v>107.57</v>
      </c>
      <c r="Q3827" s="16" t="s">
        <v>8315</v>
      </c>
      <c r="R3827" s="11" t="s">
        <v>8316</v>
      </c>
      <c r="S3827" s="21">
        <f t="shared" si="238"/>
        <v>42151.069606481484</v>
      </c>
      <c r="T3827" s="21">
        <f t="shared" si="239"/>
        <v>42172.069606481484</v>
      </c>
    </row>
    <row r="3828" spans="1:20" ht="33" hidden="1" x14ac:dyDescent="0.25">
      <c r="A3828">
        <v>3826</v>
      </c>
      <c r="B3828" s="9" t="s">
        <v>3823</v>
      </c>
      <c r="C3828" s="3" t="s">
        <v>7935</v>
      </c>
      <c r="D3828" s="12">
        <v>600</v>
      </c>
      <c r="E3828" s="13">
        <v>715</v>
      </c>
      <c r="F3828" s="11" t="s">
        <v>8218</v>
      </c>
      <c r="G3828" s="11" t="s">
        <v>8224</v>
      </c>
      <c r="H3828" s="11" t="s">
        <v>8246</v>
      </c>
      <c r="I3828" s="11">
        <v>1430993394</v>
      </c>
      <c r="J3828" s="11">
        <v>1428401394</v>
      </c>
      <c r="K3828" s="11" t="b">
        <v>0</v>
      </c>
      <c r="L3828" s="11">
        <v>26</v>
      </c>
      <c r="M3828" s="11" t="b">
        <v>1</v>
      </c>
      <c r="N3828" s="11" t="s">
        <v>8269</v>
      </c>
      <c r="O3828" s="14">
        <f t="shared" si="237"/>
        <v>119</v>
      </c>
      <c r="P3828" s="11">
        <f t="shared" si="240"/>
        <v>27.5</v>
      </c>
      <c r="Q3828" s="16" t="s">
        <v>8315</v>
      </c>
      <c r="R3828" s="11" t="s">
        <v>8316</v>
      </c>
      <c r="S3828" s="21">
        <f t="shared" si="238"/>
        <v>42101.423541666663</v>
      </c>
      <c r="T3828" s="21">
        <f t="shared" si="239"/>
        <v>42131.423541666663</v>
      </c>
    </row>
    <row r="3829" spans="1:20" ht="65" hidden="1" x14ac:dyDescent="0.25">
      <c r="A3829">
        <v>3827</v>
      </c>
      <c r="B3829" s="9" t="s">
        <v>3824</v>
      </c>
      <c r="C3829" s="3" t="s">
        <v>7936</v>
      </c>
      <c r="D3829" s="12">
        <v>3000</v>
      </c>
      <c r="E3829" s="13">
        <v>4580</v>
      </c>
      <c r="F3829" s="11" t="s">
        <v>8218</v>
      </c>
      <c r="G3829" s="11" t="s">
        <v>8224</v>
      </c>
      <c r="H3829" s="11" t="s">
        <v>8246</v>
      </c>
      <c r="I3829" s="11">
        <v>1427414400</v>
      </c>
      <c r="J3829" s="11">
        <v>1422656201</v>
      </c>
      <c r="K3829" s="11" t="b">
        <v>0</v>
      </c>
      <c r="L3829" s="11">
        <v>65</v>
      </c>
      <c r="M3829" s="11" t="b">
        <v>1</v>
      </c>
      <c r="N3829" s="11" t="s">
        <v>8269</v>
      </c>
      <c r="O3829" s="14">
        <f t="shared" si="237"/>
        <v>153</v>
      </c>
      <c r="P3829" s="11">
        <f t="shared" si="240"/>
        <v>70.459999999999994</v>
      </c>
      <c r="Q3829" s="16" t="s">
        <v>8315</v>
      </c>
      <c r="R3829" s="11" t="s">
        <v>8316</v>
      </c>
      <c r="S3829" s="21">
        <f t="shared" si="238"/>
        <v>42034.928252314814</v>
      </c>
      <c r="T3829" s="21">
        <f t="shared" si="239"/>
        <v>42090</v>
      </c>
    </row>
    <row r="3830" spans="1:20" ht="49" hidden="1" x14ac:dyDescent="0.25">
      <c r="A3830">
        <v>3828</v>
      </c>
      <c r="B3830" s="9" t="s">
        <v>3825</v>
      </c>
      <c r="C3830" s="3" t="s">
        <v>7937</v>
      </c>
      <c r="D3830" s="12">
        <v>5000</v>
      </c>
      <c r="E3830" s="13">
        <v>5000</v>
      </c>
      <c r="F3830" s="11" t="s">
        <v>8218</v>
      </c>
      <c r="G3830" s="11" t="s">
        <v>8223</v>
      </c>
      <c r="H3830" s="11" t="s">
        <v>8245</v>
      </c>
      <c r="I3830" s="11">
        <v>1420033187</v>
      </c>
      <c r="J3830" s="11">
        <v>1414845587</v>
      </c>
      <c r="K3830" s="11" t="b">
        <v>0</v>
      </c>
      <c r="L3830" s="11">
        <v>28</v>
      </c>
      <c r="M3830" s="11" t="b">
        <v>1</v>
      </c>
      <c r="N3830" s="11" t="s">
        <v>8269</v>
      </c>
      <c r="O3830" s="14">
        <f t="shared" si="237"/>
        <v>100</v>
      </c>
      <c r="P3830" s="11">
        <f t="shared" si="240"/>
        <v>178.57</v>
      </c>
      <c r="Q3830" s="16" t="s">
        <v>8315</v>
      </c>
      <c r="R3830" s="11" t="s">
        <v>8316</v>
      </c>
      <c r="S3830" s="21">
        <f t="shared" si="238"/>
        <v>41944.527627314819</v>
      </c>
      <c r="T3830" s="21">
        <f t="shared" si="239"/>
        <v>42004.569293981483</v>
      </c>
    </row>
    <row r="3831" spans="1:20" ht="49" hidden="1" x14ac:dyDescent="0.25">
      <c r="A3831">
        <v>3829</v>
      </c>
      <c r="B3831" s="9" t="s">
        <v>3826</v>
      </c>
      <c r="C3831" s="3" t="s">
        <v>7938</v>
      </c>
      <c r="D3831" s="12">
        <v>500</v>
      </c>
      <c r="E3831" s="13">
        <v>501</v>
      </c>
      <c r="F3831" s="11" t="s">
        <v>8218</v>
      </c>
      <c r="G3831" s="11" t="s">
        <v>8223</v>
      </c>
      <c r="H3831" s="11" t="s">
        <v>8245</v>
      </c>
      <c r="I3831" s="11">
        <v>1472676371</v>
      </c>
      <c r="J3831" s="11">
        <v>1470948371</v>
      </c>
      <c r="K3831" s="11" t="b">
        <v>0</v>
      </c>
      <c r="L3831" s="11">
        <v>8</v>
      </c>
      <c r="M3831" s="11" t="b">
        <v>1</v>
      </c>
      <c r="N3831" s="11" t="s">
        <v>8269</v>
      </c>
      <c r="O3831" s="14">
        <f t="shared" si="237"/>
        <v>100</v>
      </c>
      <c r="P3831" s="11">
        <f t="shared" si="240"/>
        <v>62.63</v>
      </c>
      <c r="Q3831" s="16" t="s">
        <v>8315</v>
      </c>
      <c r="R3831" s="11" t="s">
        <v>8316</v>
      </c>
      <c r="S3831" s="21">
        <f t="shared" si="238"/>
        <v>42593.865405092598</v>
      </c>
      <c r="T3831" s="21">
        <f t="shared" si="239"/>
        <v>42613.865405092598</v>
      </c>
    </row>
    <row r="3832" spans="1:20" ht="49" hidden="1" x14ac:dyDescent="0.25">
      <c r="A3832">
        <v>3830</v>
      </c>
      <c r="B3832" s="9" t="s">
        <v>3827</v>
      </c>
      <c r="C3832" s="3" t="s">
        <v>7939</v>
      </c>
      <c r="D3832" s="12">
        <v>100</v>
      </c>
      <c r="E3832" s="13">
        <v>225</v>
      </c>
      <c r="F3832" s="11" t="s">
        <v>8218</v>
      </c>
      <c r="G3832" s="11" t="s">
        <v>8223</v>
      </c>
      <c r="H3832" s="11" t="s">
        <v>8245</v>
      </c>
      <c r="I3832" s="11">
        <v>1464371211</v>
      </c>
      <c r="J3832" s="11">
        <v>1463161611</v>
      </c>
      <c r="K3832" s="11" t="b">
        <v>0</v>
      </c>
      <c r="L3832" s="11">
        <v>3</v>
      </c>
      <c r="M3832" s="11" t="b">
        <v>1</v>
      </c>
      <c r="N3832" s="11" t="s">
        <v>8269</v>
      </c>
      <c r="O3832" s="14">
        <f t="shared" si="237"/>
        <v>225</v>
      </c>
      <c r="P3832" s="11">
        <f t="shared" si="240"/>
        <v>75</v>
      </c>
      <c r="Q3832" s="16" t="s">
        <v>8315</v>
      </c>
      <c r="R3832" s="11" t="s">
        <v>8316</v>
      </c>
      <c r="S3832" s="21">
        <f t="shared" si="238"/>
        <v>42503.740868055553</v>
      </c>
      <c r="T3832" s="21">
        <f t="shared" si="239"/>
        <v>42517.740868055553</v>
      </c>
    </row>
    <row r="3833" spans="1:20" ht="49" hidden="1" x14ac:dyDescent="0.25">
      <c r="A3833">
        <v>3831</v>
      </c>
      <c r="B3833" s="9" t="s">
        <v>3828</v>
      </c>
      <c r="C3833" s="3" t="s">
        <v>7940</v>
      </c>
      <c r="D3833" s="12">
        <v>500</v>
      </c>
      <c r="E3833" s="13">
        <v>530.11</v>
      </c>
      <c r="F3833" s="11" t="s">
        <v>8218</v>
      </c>
      <c r="G3833" s="11" t="s">
        <v>8223</v>
      </c>
      <c r="H3833" s="11" t="s">
        <v>8245</v>
      </c>
      <c r="I3833" s="11">
        <v>1415222545</v>
      </c>
      <c r="J3833" s="11">
        <v>1413404545</v>
      </c>
      <c r="K3833" s="11" t="b">
        <v>0</v>
      </c>
      <c r="L3833" s="11">
        <v>9</v>
      </c>
      <c r="M3833" s="11" t="b">
        <v>1</v>
      </c>
      <c r="N3833" s="11" t="s">
        <v>8269</v>
      </c>
      <c r="O3833" s="14">
        <f t="shared" si="237"/>
        <v>106</v>
      </c>
      <c r="P3833" s="11">
        <f t="shared" si="240"/>
        <v>58.9</v>
      </c>
      <c r="Q3833" s="16" t="s">
        <v>8315</v>
      </c>
      <c r="R3833" s="11" t="s">
        <v>8316</v>
      </c>
      <c r="S3833" s="21">
        <f t="shared" si="238"/>
        <v>41927.848900462966</v>
      </c>
      <c r="T3833" s="21">
        <f t="shared" si="239"/>
        <v>41948.890567129631</v>
      </c>
    </row>
    <row r="3834" spans="1:20" ht="49" hidden="1" x14ac:dyDescent="0.25">
      <c r="A3834">
        <v>3832</v>
      </c>
      <c r="B3834" s="9" t="s">
        <v>3829</v>
      </c>
      <c r="C3834" s="3" t="s">
        <v>7941</v>
      </c>
      <c r="D3834" s="12">
        <v>1200</v>
      </c>
      <c r="E3834" s="13">
        <v>1256</v>
      </c>
      <c r="F3834" s="11" t="s">
        <v>8218</v>
      </c>
      <c r="G3834" s="11" t="s">
        <v>8223</v>
      </c>
      <c r="H3834" s="11" t="s">
        <v>8245</v>
      </c>
      <c r="I3834" s="11">
        <v>1455936335</v>
      </c>
      <c r="J3834" s="11">
        <v>1452048335</v>
      </c>
      <c r="K3834" s="11" t="b">
        <v>0</v>
      </c>
      <c r="L3834" s="11">
        <v>9</v>
      </c>
      <c r="M3834" s="11" t="b">
        <v>1</v>
      </c>
      <c r="N3834" s="11" t="s">
        <v>8269</v>
      </c>
      <c r="O3834" s="14">
        <f t="shared" si="237"/>
        <v>105</v>
      </c>
      <c r="P3834" s="11">
        <f t="shared" si="240"/>
        <v>139.56</v>
      </c>
      <c r="Q3834" s="16" t="s">
        <v>8315</v>
      </c>
      <c r="R3834" s="11" t="s">
        <v>8316</v>
      </c>
      <c r="S3834" s="21">
        <f t="shared" si="238"/>
        <v>42375.114988425921</v>
      </c>
      <c r="T3834" s="21">
        <f t="shared" si="239"/>
        <v>42420.114988425921</v>
      </c>
    </row>
    <row r="3835" spans="1:20" ht="49" hidden="1" x14ac:dyDescent="0.25">
      <c r="A3835">
        <v>3833</v>
      </c>
      <c r="B3835" s="9" t="s">
        <v>3830</v>
      </c>
      <c r="C3835" s="3" t="s">
        <v>7942</v>
      </c>
      <c r="D3835" s="12">
        <v>1200</v>
      </c>
      <c r="E3835" s="13">
        <v>1400</v>
      </c>
      <c r="F3835" s="11" t="s">
        <v>8218</v>
      </c>
      <c r="G3835" s="11" t="s">
        <v>8228</v>
      </c>
      <c r="H3835" s="11" t="s">
        <v>8250</v>
      </c>
      <c r="I3835" s="11">
        <v>1417460940</v>
      </c>
      <c r="J3835" s="11">
        <v>1416516972</v>
      </c>
      <c r="K3835" s="11" t="b">
        <v>0</v>
      </c>
      <c r="L3835" s="11">
        <v>20</v>
      </c>
      <c r="M3835" s="11" t="b">
        <v>1</v>
      </c>
      <c r="N3835" s="11" t="s">
        <v>8269</v>
      </c>
      <c r="O3835" s="14">
        <f t="shared" si="237"/>
        <v>117</v>
      </c>
      <c r="P3835" s="11">
        <f t="shared" si="240"/>
        <v>70</v>
      </c>
      <c r="Q3835" s="16" t="s">
        <v>8315</v>
      </c>
      <c r="R3835" s="11" t="s">
        <v>8316</v>
      </c>
      <c r="S3835" s="21">
        <f t="shared" si="238"/>
        <v>41963.872361111105</v>
      </c>
      <c r="T3835" s="21">
        <f t="shared" si="239"/>
        <v>41974.797916666663</v>
      </c>
    </row>
    <row r="3836" spans="1:20" ht="49" hidden="1" x14ac:dyDescent="0.25">
      <c r="A3836">
        <v>3834</v>
      </c>
      <c r="B3836" s="9" t="s">
        <v>3831</v>
      </c>
      <c r="C3836" s="3" t="s">
        <v>7943</v>
      </c>
      <c r="D3836" s="12">
        <v>3000</v>
      </c>
      <c r="E3836" s="13">
        <v>3271</v>
      </c>
      <c r="F3836" s="11" t="s">
        <v>8218</v>
      </c>
      <c r="G3836" s="11" t="s">
        <v>8224</v>
      </c>
      <c r="H3836" s="11" t="s">
        <v>8246</v>
      </c>
      <c r="I3836" s="11">
        <v>1434624067</v>
      </c>
      <c r="J3836" s="11">
        <v>1432032067</v>
      </c>
      <c r="K3836" s="11" t="b">
        <v>0</v>
      </c>
      <c r="L3836" s="11">
        <v>57</v>
      </c>
      <c r="M3836" s="11" t="b">
        <v>1</v>
      </c>
      <c r="N3836" s="11" t="s">
        <v>8269</v>
      </c>
      <c r="O3836" s="14">
        <f t="shared" si="237"/>
        <v>109</v>
      </c>
      <c r="P3836" s="11">
        <f t="shared" si="240"/>
        <v>57.39</v>
      </c>
      <c r="Q3836" s="16" t="s">
        <v>8315</v>
      </c>
      <c r="R3836" s="11" t="s">
        <v>8316</v>
      </c>
      <c r="S3836" s="21">
        <f t="shared" si="238"/>
        <v>42143.445219907408</v>
      </c>
      <c r="T3836" s="21">
        <f t="shared" si="239"/>
        <v>42173.445219907408</v>
      </c>
    </row>
    <row r="3837" spans="1:20" ht="49" hidden="1" x14ac:dyDescent="0.25">
      <c r="A3837">
        <v>3835</v>
      </c>
      <c r="B3837" s="9" t="s">
        <v>3832</v>
      </c>
      <c r="C3837" s="3" t="s">
        <v>7944</v>
      </c>
      <c r="D3837" s="12">
        <v>200</v>
      </c>
      <c r="E3837" s="13">
        <v>320</v>
      </c>
      <c r="F3837" s="11" t="s">
        <v>8218</v>
      </c>
      <c r="G3837" s="11" t="s">
        <v>8224</v>
      </c>
      <c r="H3837" s="11" t="s">
        <v>8246</v>
      </c>
      <c r="I3837" s="11">
        <v>1461278208</v>
      </c>
      <c r="J3837" s="11">
        <v>1459463808</v>
      </c>
      <c r="K3837" s="11" t="b">
        <v>0</v>
      </c>
      <c r="L3837" s="11">
        <v>8</v>
      </c>
      <c r="M3837" s="11" t="b">
        <v>1</v>
      </c>
      <c r="N3837" s="11" t="s">
        <v>8269</v>
      </c>
      <c r="O3837" s="14">
        <f t="shared" si="237"/>
        <v>160</v>
      </c>
      <c r="P3837" s="11">
        <f t="shared" si="240"/>
        <v>40</v>
      </c>
      <c r="Q3837" s="16" t="s">
        <v>8315</v>
      </c>
      <c r="R3837" s="11" t="s">
        <v>8316</v>
      </c>
      <c r="S3837" s="21">
        <f t="shared" si="238"/>
        <v>42460.94222222222</v>
      </c>
      <c r="T3837" s="21">
        <f t="shared" si="239"/>
        <v>42481.94222222222</v>
      </c>
    </row>
    <row r="3838" spans="1:20" ht="49" hidden="1" x14ac:dyDescent="0.25">
      <c r="A3838">
        <v>3836</v>
      </c>
      <c r="B3838" s="9" t="s">
        <v>3833</v>
      </c>
      <c r="C3838" s="3" t="s">
        <v>7945</v>
      </c>
      <c r="D3838" s="12">
        <v>800</v>
      </c>
      <c r="E3838" s="13">
        <v>900</v>
      </c>
      <c r="F3838" s="11" t="s">
        <v>8218</v>
      </c>
      <c r="G3838" s="11" t="s">
        <v>8223</v>
      </c>
      <c r="H3838" s="11" t="s">
        <v>8245</v>
      </c>
      <c r="I3838" s="11">
        <v>1470197340</v>
      </c>
      <c r="J3838" s="11">
        <v>1467497652</v>
      </c>
      <c r="K3838" s="11" t="b">
        <v>0</v>
      </c>
      <c r="L3838" s="11">
        <v>14</v>
      </c>
      <c r="M3838" s="11" t="b">
        <v>1</v>
      </c>
      <c r="N3838" s="11" t="s">
        <v>8269</v>
      </c>
      <c r="O3838" s="14">
        <f t="shared" si="237"/>
        <v>113</v>
      </c>
      <c r="P3838" s="11">
        <f t="shared" si="240"/>
        <v>64.290000000000006</v>
      </c>
      <c r="Q3838" s="16" t="s">
        <v>8315</v>
      </c>
      <c r="R3838" s="11" t="s">
        <v>8316</v>
      </c>
      <c r="S3838" s="21">
        <f t="shared" si="238"/>
        <v>42553.926527777774</v>
      </c>
      <c r="T3838" s="21">
        <f t="shared" si="239"/>
        <v>42585.172916666663</v>
      </c>
    </row>
    <row r="3839" spans="1:20" ht="33" hidden="1" x14ac:dyDescent="0.25">
      <c r="A3839">
        <v>3837</v>
      </c>
      <c r="B3839" s="9" t="s">
        <v>3834</v>
      </c>
      <c r="C3839" s="3" t="s">
        <v>7946</v>
      </c>
      <c r="D3839" s="12">
        <v>2000</v>
      </c>
      <c r="E3839" s="13">
        <v>2042</v>
      </c>
      <c r="F3839" s="11" t="s">
        <v>8218</v>
      </c>
      <c r="G3839" s="11" t="s">
        <v>8224</v>
      </c>
      <c r="H3839" s="11" t="s">
        <v>8246</v>
      </c>
      <c r="I3839" s="11">
        <v>1435947758</v>
      </c>
      <c r="J3839" s="11">
        <v>1432837358</v>
      </c>
      <c r="K3839" s="11" t="b">
        <v>0</v>
      </c>
      <c r="L3839" s="11">
        <v>17</v>
      </c>
      <c r="M3839" s="11" t="b">
        <v>1</v>
      </c>
      <c r="N3839" s="11" t="s">
        <v>8269</v>
      </c>
      <c r="O3839" s="14">
        <f t="shared" si="237"/>
        <v>102</v>
      </c>
      <c r="P3839" s="11">
        <f t="shared" si="240"/>
        <v>120.12</v>
      </c>
      <c r="Q3839" s="16" t="s">
        <v>8315</v>
      </c>
      <c r="R3839" s="11" t="s">
        <v>8316</v>
      </c>
      <c r="S3839" s="21">
        <f t="shared" si="238"/>
        <v>42152.765717592592</v>
      </c>
      <c r="T3839" s="21">
        <f t="shared" si="239"/>
        <v>42188.765717592592</v>
      </c>
    </row>
    <row r="3840" spans="1:20" ht="49" hidden="1" x14ac:dyDescent="0.25">
      <c r="A3840">
        <v>3838</v>
      </c>
      <c r="B3840" s="9" t="s">
        <v>3835</v>
      </c>
      <c r="C3840" s="3" t="s">
        <v>7947</v>
      </c>
      <c r="D3840" s="12">
        <v>100000</v>
      </c>
      <c r="E3840" s="13">
        <v>100824</v>
      </c>
      <c r="F3840" s="11" t="s">
        <v>8218</v>
      </c>
      <c r="G3840" s="11" t="s">
        <v>8234</v>
      </c>
      <c r="H3840" s="11" t="s">
        <v>8254</v>
      </c>
      <c r="I3840" s="11">
        <v>1432314209</v>
      </c>
      <c r="J3840" s="11">
        <v>1429722209</v>
      </c>
      <c r="K3840" s="11" t="b">
        <v>0</v>
      </c>
      <c r="L3840" s="11">
        <v>100</v>
      </c>
      <c r="M3840" s="11" t="b">
        <v>1</v>
      </c>
      <c r="N3840" s="11" t="s">
        <v>8269</v>
      </c>
      <c r="O3840" s="14">
        <f t="shared" si="237"/>
        <v>101</v>
      </c>
      <c r="P3840" s="11">
        <f t="shared" si="240"/>
        <v>1008.24</v>
      </c>
      <c r="Q3840" s="16" t="s">
        <v>8315</v>
      </c>
      <c r="R3840" s="11" t="s">
        <v>8316</v>
      </c>
      <c r="S3840" s="21">
        <f t="shared" si="238"/>
        <v>42116.710752314815</v>
      </c>
      <c r="T3840" s="21">
        <f t="shared" si="239"/>
        <v>42146.710752314815</v>
      </c>
    </row>
    <row r="3841" spans="1:20" ht="49" hidden="1" x14ac:dyDescent="0.25">
      <c r="A3841">
        <v>3839</v>
      </c>
      <c r="B3841" s="9" t="s">
        <v>3836</v>
      </c>
      <c r="C3841" s="3" t="s">
        <v>7948</v>
      </c>
      <c r="D3841" s="12">
        <v>2000</v>
      </c>
      <c r="E3841" s="13">
        <v>2025</v>
      </c>
      <c r="F3841" s="11" t="s">
        <v>8218</v>
      </c>
      <c r="G3841" s="11" t="s">
        <v>8223</v>
      </c>
      <c r="H3841" s="11" t="s">
        <v>8245</v>
      </c>
      <c r="I3841" s="11">
        <v>1438226724</v>
      </c>
      <c r="J3841" s="11">
        <v>1433042724</v>
      </c>
      <c r="K3841" s="11" t="b">
        <v>0</v>
      </c>
      <c r="L3841" s="11">
        <v>32</v>
      </c>
      <c r="M3841" s="11" t="b">
        <v>1</v>
      </c>
      <c r="N3841" s="11" t="s">
        <v>8269</v>
      </c>
      <c r="O3841" s="14">
        <f t="shared" si="237"/>
        <v>101</v>
      </c>
      <c r="P3841" s="11">
        <f t="shared" si="240"/>
        <v>63.28</v>
      </c>
      <c r="Q3841" s="16" t="s">
        <v>8315</v>
      </c>
      <c r="R3841" s="11" t="s">
        <v>8316</v>
      </c>
      <c r="S3841" s="21">
        <f t="shared" si="238"/>
        <v>42155.142638888887</v>
      </c>
      <c r="T3841" s="21">
        <f t="shared" si="239"/>
        <v>42215.142638888887</v>
      </c>
    </row>
    <row r="3842" spans="1:20" ht="49" hidden="1" x14ac:dyDescent="0.25">
      <c r="A3842">
        <v>3840</v>
      </c>
      <c r="B3842" s="9" t="s">
        <v>3837</v>
      </c>
      <c r="C3842" s="3" t="s">
        <v>7949</v>
      </c>
      <c r="D3842" s="12">
        <v>1</v>
      </c>
      <c r="E3842" s="13">
        <v>65</v>
      </c>
      <c r="F3842" s="11" t="s">
        <v>8218</v>
      </c>
      <c r="G3842" s="11" t="s">
        <v>8224</v>
      </c>
      <c r="H3842" s="11" t="s">
        <v>8246</v>
      </c>
      <c r="I3842" s="11">
        <v>1459180229</v>
      </c>
      <c r="J3842" s="11">
        <v>1457023829</v>
      </c>
      <c r="K3842" s="11" t="b">
        <v>0</v>
      </c>
      <c r="L3842" s="11">
        <v>3</v>
      </c>
      <c r="M3842" s="11" t="b">
        <v>1</v>
      </c>
      <c r="N3842" s="11" t="s">
        <v>8269</v>
      </c>
      <c r="O3842" s="14">
        <f t="shared" ref="O3842:O3905" si="241">ROUND(E3842/D3842*100,0)</f>
        <v>6500</v>
      </c>
      <c r="P3842" s="11">
        <f t="shared" si="240"/>
        <v>21.67</v>
      </c>
      <c r="Q3842" s="16" t="s">
        <v>8315</v>
      </c>
      <c r="R3842" s="11" t="s">
        <v>8316</v>
      </c>
      <c r="S3842" s="21">
        <f t="shared" si="238"/>
        <v>42432.701724537037</v>
      </c>
      <c r="T3842" s="21">
        <f t="shared" si="239"/>
        <v>42457.660057870366</v>
      </c>
    </row>
    <row r="3843" spans="1:20" ht="49" hidden="1" x14ac:dyDescent="0.25">
      <c r="A3843">
        <v>3841</v>
      </c>
      <c r="B3843" s="9" t="s">
        <v>3838</v>
      </c>
      <c r="C3843" s="3" t="s">
        <v>7950</v>
      </c>
      <c r="D3843" s="12">
        <v>10000</v>
      </c>
      <c r="E3843" s="13">
        <v>872</v>
      </c>
      <c r="F3843" s="11" t="s">
        <v>8220</v>
      </c>
      <c r="G3843" s="11" t="s">
        <v>8223</v>
      </c>
      <c r="H3843" s="11" t="s">
        <v>8245</v>
      </c>
      <c r="I3843" s="11">
        <v>1405882287</v>
      </c>
      <c r="J3843" s="11">
        <v>1400698287</v>
      </c>
      <c r="K3843" s="11" t="b">
        <v>1</v>
      </c>
      <c r="L3843" s="11">
        <v>34</v>
      </c>
      <c r="M3843" s="11" t="b">
        <v>0</v>
      </c>
      <c r="N3843" s="11" t="s">
        <v>8269</v>
      </c>
      <c r="O3843" s="14">
        <f t="shared" si="241"/>
        <v>9</v>
      </c>
      <c r="P3843" s="11">
        <f t="shared" si="240"/>
        <v>25.65</v>
      </c>
      <c r="Q3843" s="16" t="s">
        <v>8315</v>
      </c>
      <c r="R3843" s="11" t="s">
        <v>8316</v>
      </c>
      <c r="S3843" s="21">
        <f t="shared" ref="S3843:S3906" si="242">(((J3843/60)/60)/24)+DATE(1970,1,1)</f>
        <v>41780.785729166666</v>
      </c>
      <c r="T3843" s="21">
        <f t="shared" ref="T3843:T3906" si="243">(((I3843/60)/60)/24)+DATE(1970,1,1)</f>
        <v>41840.785729166666</v>
      </c>
    </row>
    <row r="3844" spans="1:20" ht="49" hidden="1" x14ac:dyDescent="0.25">
      <c r="A3844">
        <v>3842</v>
      </c>
      <c r="B3844" s="9" t="s">
        <v>3839</v>
      </c>
      <c r="C3844" s="3" t="s">
        <v>7951</v>
      </c>
      <c r="D3844" s="12">
        <v>5000</v>
      </c>
      <c r="E3844" s="13">
        <v>1097</v>
      </c>
      <c r="F3844" s="11" t="s">
        <v>8220</v>
      </c>
      <c r="G3844" s="11" t="s">
        <v>8224</v>
      </c>
      <c r="H3844" s="11" t="s">
        <v>8246</v>
      </c>
      <c r="I3844" s="11">
        <v>1399809052</v>
      </c>
      <c r="J3844" s="11">
        <v>1397217052</v>
      </c>
      <c r="K3844" s="11" t="b">
        <v>1</v>
      </c>
      <c r="L3844" s="11">
        <v>23</v>
      </c>
      <c r="M3844" s="11" t="b">
        <v>0</v>
      </c>
      <c r="N3844" s="11" t="s">
        <v>8269</v>
      </c>
      <c r="O3844" s="14">
        <f t="shared" si="241"/>
        <v>22</v>
      </c>
      <c r="P3844" s="11">
        <f t="shared" si="240"/>
        <v>47.7</v>
      </c>
      <c r="Q3844" s="16" t="s">
        <v>8315</v>
      </c>
      <c r="R3844" s="11" t="s">
        <v>8316</v>
      </c>
      <c r="S3844" s="21">
        <f t="shared" si="242"/>
        <v>41740.493657407409</v>
      </c>
      <c r="T3844" s="21">
        <f t="shared" si="243"/>
        <v>41770.493657407409</v>
      </c>
    </row>
    <row r="3845" spans="1:20" ht="49" hidden="1" x14ac:dyDescent="0.25">
      <c r="A3845">
        <v>3843</v>
      </c>
      <c r="B3845" s="9" t="s">
        <v>3840</v>
      </c>
      <c r="C3845" s="3" t="s">
        <v>7952</v>
      </c>
      <c r="D3845" s="12">
        <v>5000</v>
      </c>
      <c r="E3845" s="13">
        <v>1065</v>
      </c>
      <c r="F3845" s="11" t="s">
        <v>8220</v>
      </c>
      <c r="G3845" s="11" t="s">
        <v>8223</v>
      </c>
      <c r="H3845" s="11" t="s">
        <v>8245</v>
      </c>
      <c r="I3845" s="11">
        <v>1401587064</v>
      </c>
      <c r="J3845" s="11">
        <v>1399427064</v>
      </c>
      <c r="K3845" s="11" t="b">
        <v>1</v>
      </c>
      <c r="L3845" s="11">
        <v>19</v>
      </c>
      <c r="M3845" s="11" t="b">
        <v>0</v>
      </c>
      <c r="N3845" s="11" t="s">
        <v>8269</v>
      </c>
      <c r="O3845" s="14">
        <f t="shared" si="241"/>
        <v>21</v>
      </c>
      <c r="P3845" s="11">
        <f t="shared" si="240"/>
        <v>56.05</v>
      </c>
      <c r="Q3845" s="16" t="s">
        <v>8315</v>
      </c>
      <c r="R3845" s="11" t="s">
        <v>8316</v>
      </c>
      <c r="S3845" s="21">
        <f t="shared" si="242"/>
        <v>41766.072500000002</v>
      </c>
      <c r="T3845" s="21">
        <f t="shared" si="243"/>
        <v>41791.072500000002</v>
      </c>
    </row>
    <row r="3846" spans="1:20" ht="49" hidden="1" x14ac:dyDescent="0.25">
      <c r="A3846">
        <v>3844</v>
      </c>
      <c r="B3846" s="9" t="s">
        <v>3841</v>
      </c>
      <c r="C3846" s="3" t="s">
        <v>7953</v>
      </c>
      <c r="D3846" s="12">
        <v>9800</v>
      </c>
      <c r="E3846" s="13">
        <v>4066</v>
      </c>
      <c r="F3846" s="11" t="s">
        <v>8220</v>
      </c>
      <c r="G3846" s="11" t="s">
        <v>8223</v>
      </c>
      <c r="H3846" s="11" t="s">
        <v>8245</v>
      </c>
      <c r="I3846" s="11">
        <v>1401778740</v>
      </c>
      <c r="J3846" s="11">
        <v>1399474134</v>
      </c>
      <c r="K3846" s="11" t="b">
        <v>1</v>
      </c>
      <c r="L3846" s="11">
        <v>50</v>
      </c>
      <c r="M3846" s="11" t="b">
        <v>0</v>
      </c>
      <c r="N3846" s="11" t="s">
        <v>8269</v>
      </c>
      <c r="O3846" s="14">
        <f t="shared" si="241"/>
        <v>41</v>
      </c>
      <c r="P3846" s="11">
        <f t="shared" si="240"/>
        <v>81.319999999999993</v>
      </c>
      <c r="Q3846" s="16" t="s">
        <v>8315</v>
      </c>
      <c r="R3846" s="11" t="s">
        <v>8316</v>
      </c>
      <c r="S3846" s="21">
        <f t="shared" si="242"/>
        <v>41766.617291666669</v>
      </c>
      <c r="T3846" s="21">
        <f t="shared" si="243"/>
        <v>41793.290972222225</v>
      </c>
    </row>
    <row r="3847" spans="1:20" ht="65" hidden="1" x14ac:dyDescent="0.25">
      <c r="A3847">
        <v>3845</v>
      </c>
      <c r="B3847" s="9" t="s">
        <v>3842</v>
      </c>
      <c r="C3847" s="3" t="s">
        <v>7954</v>
      </c>
      <c r="D3847" s="12">
        <v>40000</v>
      </c>
      <c r="E3847" s="13">
        <v>842</v>
      </c>
      <c r="F3847" s="11" t="s">
        <v>8220</v>
      </c>
      <c r="G3847" s="11" t="s">
        <v>8223</v>
      </c>
      <c r="H3847" s="11" t="s">
        <v>8245</v>
      </c>
      <c r="I3847" s="11">
        <v>1443711774</v>
      </c>
      <c r="J3847" s="11">
        <v>1441119774</v>
      </c>
      <c r="K3847" s="11" t="b">
        <v>1</v>
      </c>
      <c r="L3847" s="11">
        <v>12</v>
      </c>
      <c r="M3847" s="11" t="b">
        <v>0</v>
      </c>
      <c r="N3847" s="11" t="s">
        <v>8269</v>
      </c>
      <c r="O3847" s="14">
        <f t="shared" si="241"/>
        <v>2</v>
      </c>
      <c r="P3847" s="11">
        <f t="shared" si="240"/>
        <v>70.17</v>
      </c>
      <c r="Q3847" s="16" t="s">
        <v>8315</v>
      </c>
      <c r="R3847" s="11" t="s">
        <v>8316</v>
      </c>
      <c r="S3847" s="21">
        <f t="shared" si="242"/>
        <v>42248.627013888887</v>
      </c>
      <c r="T3847" s="21">
        <f t="shared" si="243"/>
        <v>42278.627013888887</v>
      </c>
    </row>
    <row r="3848" spans="1:20" ht="49" hidden="1" x14ac:dyDescent="0.25">
      <c r="A3848">
        <v>3846</v>
      </c>
      <c r="B3848" s="9" t="s">
        <v>3843</v>
      </c>
      <c r="C3848" s="3" t="s">
        <v>7955</v>
      </c>
      <c r="D3848" s="12">
        <v>7000</v>
      </c>
      <c r="E3848" s="13">
        <v>189</v>
      </c>
      <c r="F3848" s="11" t="s">
        <v>8220</v>
      </c>
      <c r="G3848" s="11" t="s">
        <v>8223</v>
      </c>
      <c r="H3848" s="11" t="s">
        <v>8245</v>
      </c>
      <c r="I3848" s="11">
        <v>1412405940</v>
      </c>
      <c r="J3848" s="11">
        <v>1409721542</v>
      </c>
      <c r="K3848" s="11" t="b">
        <v>1</v>
      </c>
      <c r="L3848" s="11">
        <v>8</v>
      </c>
      <c r="M3848" s="11" t="b">
        <v>0</v>
      </c>
      <c r="N3848" s="11" t="s">
        <v>8269</v>
      </c>
      <c r="O3848" s="14">
        <f t="shared" si="241"/>
        <v>3</v>
      </c>
      <c r="P3848" s="11">
        <f t="shared" si="240"/>
        <v>23.63</v>
      </c>
      <c r="Q3848" s="16" t="s">
        <v>8315</v>
      </c>
      <c r="R3848" s="11" t="s">
        <v>8316</v>
      </c>
      <c r="S3848" s="21">
        <f t="shared" si="242"/>
        <v>41885.221550925926</v>
      </c>
      <c r="T3848" s="21">
        <f t="shared" si="243"/>
        <v>41916.290972222225</v>
      </c>
    </row>
    <row r="3849" spans="1:20" ht="49" hidden="1" x14ac:dyDescent="0.25">
      <c r="A3849">
        <v>3847</v>
      </c>
      <c r="B3849" s="9" t="s">
        <v>3844</v>
      </c>
      <c r="C3849" s="3" t="s">
        <v>7956</v>
      </c>
      <c r="D3849" s="12">
        <v>10500</v>
      </c>
      <c r="E3849" s="13">
        <v>1697</v>
      </c>
      <c r="F3849" s="11" t="s">
        <v>8220</v>
      </c>
      <c r="G3849" s="11" t="s">
        <v>8223</v>
      </c>
      <c r="H3849" s="11" t="s">
        <v>8245</v>
      </c>
      <c r="I3849" s="11">
        <v>1437283391</v>
      </c>
      <c r="J3849" s="11">
        <v>1433395391</v>
      </c>
      <c r="K3849" s="11" t="b">
        <v>1</v>
      </c>
      <c r="L3849" s="11">
        <v>9</v>
      </c>
      <c r="M3849" s="11" t="b">
        <v>0</v>
      </c>
      <c r="N3849" s="11" t="s">
        <v>8269</v>
      </c>
      <c r="O3849" s="14">
        <f t="shared" si="241"/>
        <v>16</v>
      </c>
      <c r="P3849" s="11">
        <f t="shared" si="240"/>
        <v>188.56</v>
      </c>
      <c r="Q3849" s="16" t="s">
        <v>8315</v>
      </c>
      <c r="R3849" s="11" t="s">
        <v>8316</v>
      </c>
      <c r="S3849" s="21">
        <f t="shared" si="242"/>
        <v>42159.224432870367</v>
      </c>
      <c r="T3849" s="21">
        <f t="shared" si="243"/>
        <v>42204.224432870367</v>
      </c>
    </row>
    <row r="3850" spans="1:20" ht="49" hidden="1" x14ac:dyDescent="0.25">
      <c r="A3850">
        <v>3848</v>
      </c>
      <c r="B3850" s="9" t="s">
        <v>3845</v>
      </c>
      <c r="C3850" s="3" t="s">
        <v>7957</v>
      </c>
      <c r="D3850" s="12">
        <v>13000</v>
      </c>
      <c r="E3850" s="13">
        <v>2129</v>
      </c>
      <c r="F3850" s="11" t="s">
        <v>8220</v>
      </c>
      <c r="G3850" s="11" t="s">
        <v>8223</v>
      </c>
      <c r="H3850" s="11" t="s">
        <v>8245</v>
      </c>
      <c r="I3850" s="11">
        <v>1445196989</v>
      </c>
      <c r="J3850" s="11">
        <v>1442604989</v>
      </c>
      <c r="K3850" s="11" t="b">
        <v>1</v>
      </c>
      <c r="L3850" s="11">
        <v>43</v>
      </c>
      <c r="M3850" s="11" t="b">
        <v>0</v>
      </c>
      <c r="N3850" s="11" t="s">
        <v>8269</v>
      </c>
      <c r="O3850" s="14">
        <f t="shared" si="241"/>
        <v>16</v>
      </c>
      <c r="P3850" s="11">
        <f t="shared" si="240"/>
        <v>49.51</v>
      </c>
      <c r="Q3850" s="16" t="s">
        <v>8315</v>
      </c>
      <c r="R3850" s="11" t="s">
        <v>8316</v>
      </c>
      <c r="S3850" s="21">
        <f t="shared" si="242"/>
        <v>42265.817002314812</v>
      </c>
      <c r="T3850" s="21">
        <f t="shared" si="243"/>
        <v>42295.817002314812</v>
      </c>
    </row>
    <row r="3851" spans="1:20" ht="49" hidden="1" x14ac:dyDescent="0.25">
      <c r="A3851">
        <v>3849</v>
      </c>
      <c r="B3851" s="9" t="s">
        <v>3846</v>
      </c>
      <c r="C3851" s="3" t="s">
        <v>7958</v>
      </c>
      <c r="D3851" s="12">
        <v>30000</v>
      </c>
      <c r="E3851" s="13">
        <v>2113</v>
      </c>
      <c r="F3851" s="11" t="s">
        <v>8220</v>
      </c>
      <c r="G3851" s="11" t="s">
        <v>8235</v>
      </c>
      <c r="H3851" s="11" t="s">
        <v>8248</v>
      </c>
      <c r="I3851" s="11">
        <v>1434047084</v>
      </c>
      <c r="J3851" s="11">
        <v>1431455084</v>
      </c>
      <c r="K3851" s="11" t="b">
        <v>1</v>
      </c>
      <c r="L3851" s="11">
        <v>28</v>
      </c>
      <c r="M3851" s="11" t="b">
        <v>0</v>
      </c>
      <c r="N3851" s="11" t="s">
        <v>8269</v>
      </c>
      <c r="O3851" s="14">
        <f t="shared" si="241"/>
        <v>7</v>
      </c>
      <c r="P3851" s="11">
        <f t="shared" si="240"/>
        <v>75.459999999999994</v>
      </c>
      <c r="Q3851" s="16" t="s">
        <v>8315</v>
      </c>
      <c r="R3851" s="11" t="s">
        <v>8316</v>
      </c>
      <c r="S3851" s="21">
        <f t="shared" si="242"/>
        <v>42136.767175925925</v>
      </c>
      <c r="T3851" s="21">
        <f t="shared" si="243"/>
        <v>42166.767175925925</v>
      </c>
    </row>
    <row r="3852" spans="1:20" ht="33" hidden="1" x14ac:dyDescent="0.25">
      <c r="A3852">
        <v>3850</v>
      </c>
      <c r="B3852" s="9" t="s">
        <v>3847</v>
      </c>
      <c r="C3852" s="3" t="s">
        <v>7959</v>
      </c>
      <c r="D3852" s="12">
        <v>1000</v>
      </c>
      <c r="E3852" s="13">
        <v>38</v>
      </c>
      <c r="F3852" s="11" t="s">
        <v>8220</v>
      </c>
      <c r="G3852" s="11" t="s">
        <v>8223</v>
      </c>
      <c r="H3852" s="11" t="s">
        <v>8245</v>
      </c>
      <c r="I3852" s="11">
        <v>1420081143</v>
      </c>
      <c r="J3852" s="11">
        <v>1417489143</v>
      </c>
      <c r="K3852" s="11" t="b">
        <v>1</v>
      </c>
      <c r="L3852" s="11">
        <v>4</v>
      </c>
      <c r="M3852" s="11" t="b">
        <v>0</v>
      </c>
      <c r="N3852" s="11" t="s">
        <v>8269</v>
      </c>
      <c r="O3852" s="14">
        <f t="shared" si="241"/>
        <v>4</v>
      </c>
      <c r="P3852" s="11">
        <f t="shared" si="240"/>
        <v>9.5</v>
      </c>
      <c r="Q3852" s="16" t="s">
        <v>8315</v>
      </c>
      <c r="R3852" s="11" t="s">
        <v>8316</v>
      </c>
      <c r="S3852" s="21">
        <f t="shared" si="242"/>
        <v>41975.124340277776</v>
      </c>
      <c r="T3852" s="21">
        <f t="shared" si="243"/>
        <v>42005.124340277776</v>
      </c>
    </row>
    <row r="3853" spans="1:20" ht="49" hidden="1" x14ac:dyDescent="0.25">
      <c r="A3853">
        <v>3851</v>
      </c>
      <c r="B3853" s="9" t="s">
        <v>3848</v>
      </c>
      <c r="C3853" s="3" t="s">
        <v>7960</v>
      </c>
      <c r="D3853" s="12">
        <v>2500</v>
      </c>
      <c r="E3853" s="13">
        <v>852</v>
      </c>
      <c r="F3853" s="11" t="s">
        <v>8220</v>
      </c>
      <c r="G3853" s="11" t="s">
        <v>8224</v>
      </c>
      <c r="H3853" s="11" t="s">
        <v>8246</v>
      </c>
      <c r="I3853" s="11">
        <v>1437129179</v>
      </c>
      <c r="J3853" s="11">
        <v>1434537179</v>
      </c>
      <c r="K3853" s="11" t="b">
        <v>1</v>
      </c>
      <c r="L3853" s="11">
        <v>24</v>
      </c>
      <c r="M3853" s="11" t="b">
        <v>0</v>
      </c>
      <c r="N3853" s="11" t="s">
        <v>8269</v>
      </c>
      <c r="O3853" s="14">
        <f t="shared" si="241"/>
        <v>34</v>
      </c>
      <c r="P3853" s="11">
        <f t="shared" si="240"/>
        <v>35.5</v>
      </c>
      <c r="Q3853" s="16" t="s">
        <v>8315</v>
      </c>
      <c r="R3853" s="11" t="s">
        <v>8316</v>
      </c>
      <c r="S3853" s="21">
        <f t="shared" si="242"/>
        <v>42172.439571759256</v>
      </c>
      <c r="T3853" s="21">
        <f t="shared" si="243"/>
        <v>42202.439571759256</v>
      </c>
    </row>
    <row r="3854" spans="1:20" ht="49" hidden="1" x14ac:dyDescent="0.25">
      <c r="A3854">
        <v>3852</v>
      </c>
      <c r="B3854" s="9" t="s">
        <v>3849</v>
      </c>
      <c r="C3854" s="3" t="s">
        <v>7961</v>
      </c>
      <c r="D3854" s="12">
        <v>10000</v>
      </c>
      <c r="E3854" s="13">
        <v>20</v>
      </c>
      <c r="F3854" s="11" t="s">
        <v>8220</v>
      </c>
      <c r="G3854" s="11" t="s">
        <v>8223</v>
      </c>
      <c r="H3854" s="11" t="s">
        <v>8245</v>
      </c>
      <c r="I3854" s="11">
        <v>1427427276</v>
      </c>
      <c r="J3854" s="11">
        <v>1425270876</v>
      </c>
      <c r="K3854" s="11" t="b">
        <v>0</v>
      </c>
      <c r="L3854" s="11">
        <v>2</v>
      </c>
      <c r="M3854" s="11" t="b">
        <v>0</v>
      </c>
      <c r="N3854" s="11" t="s">
        <v>8269</v>
      </c>
      <c r="O3854" s="14">
        <f t="shared" si="241"/>
        <v>0</v>
      </c>
      <c r="P3854" s="11">
        <f t="shared" si="240"/>
        <v>10</v>
      </c>
      <c r="Q3854" s="16" t="s">
        <v>8315</v>
      </c>
      <c r="R3854" s="11" t="s">
        <v>8316</v>
      </c>
      <c r="S3854" s="21">
        <f t="shared" si="242"/>
        <v>42065.190694444449</v>
      </c>
      <c r="T3854" s="21">
        <f t="shared" si="243"/>
        <v>42090.149027777778</v>
      </c>
    </row>
    <row r="3855" spans="1:20" ht="33" hidden="1" x14ac:dyDescent="0.25">
      <c r="A3855">
        <v>3853</v>
      </c>
      <c r="B3855" s="9" t="s">
        <v>3850</v>
      </c>
      <c r="C3855" s="3" t="s">
        <v>7962</v>
      </c>
      <c r="D3855" s="12">
        <v>100000</v>
      </c>
      <c r="E3855" s="13">
        <v>26</v>
      </c>
      <c r="F3855" s="11" t="s">
        <v>8220</v>
      </c>
      <c r="G3855" s="11" t="s">
        <v>8223</v>
      </c>
      <c r="H3855" s="11" t="s">
        <v>8245</v>
      </c>
      <c r="I3855" s="11">
        <v>1409602178</v>
      </c>
      <c r="J3855" s="11">
        <v>1406578178</v>
      </c>
      <c r="K3855" s="11" t="b">
        <v>0</v>
      </c>
      <c r="L3855" s="11">
        <v>2</v>
      </c>
      <c r="M3855" s="11" t="b">
        <v>0</v>
      </c>
      <c r="N3855" s="11" t="s">
        <v>8269</v>
      </c>
      <c r="O3855" s="14">
        <f t="shared" si="241"/>
        <v>0</v>
      </c>
      <c r="P3855" s="11">
        <f t="shared" si="240"/>
        <v>13</v>
      </c>
      <c r="Q3855" s="16" t="s">
        <v>8315</v>
      </c>
      <c r="R3855" s="11" t="s">
        <v>8316</v>
      </c>
      <c r="S3855" s="21">
        <f t="shared" si="242"/>
        <v>41848.84002314815</v>
      </c>
      <c r="T3855" s="21">
        <f t="shared" si="243"/>
        <v>41883.84002314815</v>
      </c>
    </row>
    <row r="3856" spans="1:20" ht="33" hidden="1" x14ac:dyDescent="0.25">
      <c r="A3856">
        <v>3854</v>
      </c>
      <c r="B3856" s="9" t="s">
        <v>3851</v>
      </c>
      <c r="C3856" s="3" t="s">
        <v>7963</v>
      </c>
      <c r="D3856" s="12">
        <v>11000</v>
      </c>
      <c r="E3856" s="13">
        <v>1788</v>
      </c>
      <c r="F3856" s="11" t="s">
        <v>8220</v>
      </c>
      <c r="G3856" s="11" t="s">
        <v>8223</v>
      </c>
      <c r="H3856" s="11" t="s">
        <v>8245</v>
      </c>
      <c r="I3856" s="11">
        <v>1431206058</v>
      </c>
      <c r="J3856" s="11">
        <v>1428614058</v>
      </c>
      <c r="K3856" s="11" t="b">
        <v>0</v>
      </c>
      <c r="L3856" s="11">
        <v>20</v>
      </c>
      <c r="M3856" s="11" t="b">
        <v>0</v>
      </c>
      <c r="N3856" s="11" t="s">
        <v>8269</v>
      </c>
      <c r="O3856" s="14">
        <f t="shared" si="241"/>
        <v>16</v>
      </c>
      <c r="P3856" s="11">
        <f t="shared" si="240"/>
        <v>89.4</v>
      </c>
      <c r="Q3856" s="16" t="s">
        <v>8315</v>
      </c>
      <c r="R3856" s="11" t="s">
        <v>8316</v>
      </c>
      <c r="S3856" s="21">
        <f t="shared" si="242"/>
        <v>42103.884930555556</v>
      </c>
      <c r="T3856" s="21">
        <f t="shared" si="243"/>
        <v>42133.884930555556</v>
      </c>
    </row>
    <row r="3857" spans="1:20" ht="49" hidden="1" x14ac:dyDescent="0.25">
      <c r="A3857">
        <v>3855</v>
      </c>
      <c r="B3857" s="9" t="s">
        <v>3852</v>
      </c>
      <c r="C3857" s="3" t="s">
        <v>7964</v>
      </c>
      <c r="D3857" s="12">
        <v>1000</v>
      </c>
      <c r="E3857" s="13">
        <v>25</v>
      </c>
      <c r="F3857" s="11" t="s">
        <v>8220</v>
      </c>
      <c r="G3857" s="11" t="s">
        <v>8223</v>
      </c>
      <c r="H3857" s="11" t="s">
        <v>8245</v>
      </c>
      <c r="I3857" s="11">
        <v>1427408271</v>
      </c>
      <c r="J3857" s="11">
        <v>1424819871</v>
      </c>
      <c r="K3857" s="11" t="b">
        <v>0</v>
      </c>
      <c r="L3857" s="11">
        <v>1</v>
      </c>
      <c r="M3857" s="11" t="b">
        <v>0</v>
      </c>
      <c r="N3857" s="11" t="s">
        <v>8269</v>
      </c>
      <c r="O3857" s="14">
        <f t="shared" si="241"/>
        <v>3</v>
      </c>
      <c r="P3857" s="11">
        <f t="shared" si="240"/>
        <v>25</v>
      </c>
      <c r="Q3857" s="16" t="s">
        <v>8315</v>
      </c>
      <c r="R3857" s="11" t="s">
        <v>8316</v>
      </c>
      <c r="S3857" s="21">
        <f t="shared" si="242"/>
        <v>42059.970729166671</v>
      </c>
      <c r="T3857" s="21">
        <f t="shared" si="243"/>
        <v>42089.929062499999</v>
      </c>
    </row>
    <row r="3858" spans="1:20" ht="49" hidden="1" x14ac:dyDescent="0.25">
      <c r="A3858">
        <v>3856</v>
      </c>
      <c r="B3858" s="9" t="s">
        <v>3853</v>
      </c>
      <c r="C3858" s="3" t="s">
        <v>7965</v>
      </c>
      <c r="D3858" s="12">
        <v>5000</v>
      </c>
      <c r="E3858" s="13">
        <v>1</v>
      </c>
      <c r="F3858" s="11" t="s">
        <v>8220</v>
      </c>
      <c r="G3858" s="11" t="s">
        <v>8223</v>
      </c>
      <c r="H3858" s="11" t="s">
        <v>8245</v>
      </c>
      <c r="I3858" s="11">
        <v>1425833403</v>
      </c>
      <c r="J3858" s="11">
        <v>1423245003</v>
      </c>
      <c r="K3858" s="11" t="b">
        <v>0</v>
      </c>
      <c r="L3858" s="11">
        <v>1</v>
      </c>
      <c r="M3858" s="11" t="b">
        <v>0</v>
      </c>
      <c r="N3858" s="11" t="s">
        <v>8269</v>
      </c>
      <c r="O3858" s="14">
        <f t="shared" si="241"/>
        <v>0</v>
      </c>
      <c r="P3858" s="11">
        <f t="shared" si="240"/>
        <v>1</v>
      </c>
      <c r="Q3858" s="16" t="s">
        <v>8315</v>
      </c>
      <c r="R3858" s="11" t="s">
        <v>8316</v>
      </c>
      <c r="S3858" s="21">
        <f t="shared" si="242"/>
        <v>42041.743090277778</v>
      </c>
      <c r="T3858" s="21">
        <f t="shared" si="243"/>
        <v>42071.701423611114</v>
      </c>
    </row>
    <row r="3859" spans="1:20" ht="49" hidden="1" x14ac:dyDescent="0.25">
      <c r="A3859">
        <v>3857</v>
      </c>
      <c r="B3859" s="9" t="s">
        <v>3854</v>
      </c>
      <c r="C3859" s="3" t="s">
        <v>7966</v>
      </c>
      <c r="D3859" s="12">
        <v>5000</v>
      </c>
      <c r="E3859" s="13">
        <v>260</v>
      </c>
      <c r="F3859" s="11" t="s">
        <v>8220</v>
      </c>
      <c r="G3859" s="11" t="s">
        <v>8223</v>
      </c>
      <c r="H3859" s="11" t="s">
        <v>8245</v>
      </c>
      <c r="I3859" s="11">
        <v>1406913120</v>
      </c>
      <c r="J3859" s="11">
        <v>1404927690</v>
      </c>
      <c r="K3859" s="11" t="b">
        <v>0</v>
      </c>
      <c r="L3859" s="11">
        <v>4</v>
      </c>
      <c r="M3859" s="11" t="b">
        <v>0</v>
      </c>
      <c r="N3859" s="11" t="s">
        <v>8269</v>
      </c>
      <c r="O3859" s="14">
        <f t="shared" si="241"/>
        <v>5</v>
      </c>
      <c r="P3859" s="11">
        <f t="shared" si="240"/>
        <v>65</v>
      </c>
      <c r="Q3859" s="16" t="s">
        <v>8315</v>
      </c>
      <c r="R3859" s="11" t="s">
        <v>8316</v>
      </c>
      <c r="S3859" s="21">
        <f t="shared" si="242"/>
        <v>41829.73715277778</v>
      </c>
      <c r="T3859" s="21">
        <f t="shared" si="243"/>
        <v>41852.716666666667</v>
      </c>
    </row>
    <row r="3860" spans="1:20" ht="49" hidden="1" x14ac:dyDescent="0.25">
      <c r="A3860">
        <v>3858</v>
      </c>
      <c r="B3860" s="9" t="s">
        <v>3855</v>
      </c>
      <c r="C3860" s="3" t="s">
        <v>7967</v>
      </c>
      <c r="D3860" s="12">
        <v>500</v>
      </c>
      <c r="E3860" s="13">
        <v>10</v>
      </c>
      <c r="F3860" s="11" t="s">
        <v>8220</v>
      </c>
      <c r="G3860" s="11" t="s">
        <v>8224</v>
      </c>
      <c r="H3860" s="11" t="s">
        <v>8246</v>
      </c>
      <c r="I3860" s="11">
        <v>1432328400</v>
      </c>
      <c r="J3860" s="11">
        <v>1430734844</v>
      </c>
      <c r="K3860" s="11" t="b">
        <v>0</v>
      </c>
      <c r="L3860" s="11">
        <v>1</v>
      </c>
      <c r="M3860" s="11" t="b">
        <v>0</v>
      </c>
      <c r="N3860" s="11" t="s">
        <v>8269</v>
      </c>
      <c r="O3860" s="14">
        <f t="shared" si="241"/>
        <v>2</v>
      </c>
      <c r="P3860" s="11">
        <f t="shared" si="240"/>
        <v>10</v>
      </c>
      <c r="Q3860" s="16" t="s">
        <v>8315</v>
      </c>
      <c r="R3860" s="11" t="s">
        <v>8316</v>
      </c>
      <c r="S3860" s="21">
        <f t="shared" si="242"/>
        <v>42128.431064814817</v>
      </c>
      <c r="T3860" s="21">
        <f t="shared" si="243"/>
        <v>42146.875</v>
      </c>
    </row>
    <row r="3861" spans="1:20" ht="49" hidden="1" x14ac:dyDescent="0.25">
      <c r="A3861">
        <v>3859</v>
      </c>
      <c r="B3861" s="9" t="s">
        <v>3856</v>
      </c>
      <c r="C3861" s="3" t="s">
        <v>7968</v>
      </c>
      <c r="D3861" s="12">
        <v>2500</v>
      </c>
      <c r="E3861" s="13">
        <v>1</v>
      </c>
      <c r="F3861" s="11" t="s">
        <v>8220</v>
      </c>
      <c r="G3861" s="11" t="s">
        <v>8223</v>
      </c>
      <c r="H3861" s="11" t="s">
        <v>8245</v>
      </c>
      <c r="I3861" s="11">
        <v>1403730000</v>
      </c>
      <c r="J3861" s="11">
        <v>1401485207</v>
      </c>
      <c r="K3861" s="11" t="b">
        <v>0</v>
      </c>
      <c r="L3861" s="11">
        <v>1</v>
      </c>
      <c r="M3861" s="11" t="b">
        <v>0</v>
      </c>
      <c r="N3861" s="11" t="s">
        <v>8269</v>
      </c>
      <c r="O3861" s="14">
        <f t="shared" si="241"/>
        <v>0</v>
      </c>
      <c r="P3861" s="11">
        <f t="shared" si="240"/>
        <v>1</v>
      </c>
      <c r="Q3861" s="16" t="s">
        <v>8315</v>
      </c>
      <c r="R3861" s="11" t="s">
        <v>8316</v>
      </c>
      <c r="S3861" s="21">
        <f t="shared" si="242"/>
        <v>41789.893599537041</v>
      </c>
      <c r="T3861" s="21">
        <f t="shared" si="243"/>
        <v>41815.875</v>
      </c>
    </row>
    <row r="3862" spans="1:20" ht="49" hidden="1" x14ac:dyDescent="0.25">
      <c r="A3862">
        <v>3860</v>
      </c>
      <c r="B3862" s="9" t="s">
        <v>3857</v>
      </c>
      <c r="C3862" s="3" t="s">
        <v>7969</v>
      </c>
      <c r="D3862" s="12">
        <v>6000</v>
      </c>
      <c r="E3862" s="13">
        <v>1060</v>
      </c>
      <c r="F3862" s="11" t="s">
        <v>8220</v>
      </c>
      <c r="G3862" s="11" t="s">
        <v>8223</v>
      </c>
      <c r="H3862" s="11" t="s">
        <v>8245</v>
      </c>
      <c r="I3862" s="11">
        <v>1407858710</v>
      </c>
      <c r="J3862" s="11">
        <v>1405266710</v>
      </c>
      <c r="K3862" s="11" t="b">
        <v>0</v>
      </c>
      <c r="L3862" s="11">
        <v>13</v>
      </c>
      <c r="M3862" s="11" t="b">
        <v>0</v>
      </c>
      <c r="N3862" s="11" t="s">
        <v>8269</v>
      </c>
      <c r="O3862" s="14">
        <f t="shared" si="241"/>
        <v>18</v>
      </c>
      <c r="P3862" s="11">
        <f t="shared" si="240"/>
        <v>81.540000000000006</v>
      </c>
      <c r="Q3862" s="16" t="s">
        <v>8315</v>
      </c>
      <c r="R3862" s="11" t="s">
        <v>8316</v>
      </c>
      <c r="S3862" s="21">
        <f t="shared" si="242"/>
        <v>41833.660995370366</v>
      </c>
      <c r="T3862" s="21">
        <f t="shared" si="243"/>
        <v>41863.660995370366</v>
      </c>
    </row>
    <row r="3863" spans="1:20" ht="21" hidden="1" x14ac:dyDescent="0.25">
      <c r="A3863">
        <v>3861</v>
      </c>
      <c r="B3863" s="9" t="s">
        <v>3858</v>
      </c>
      <c r="C3863" s="3" t="s">
        <v>7970</v>
      </c>
      <c r="D3863" s="12">
        <v>2000</v>
      </c>
      <c r="E3863" s="13">
        <v>100</v>
      </c>
      <c r="F3863" s="11" t="s">
        <v>8220</v>
      </c>
      <c r="G3863" s="11" t="s">
        <v>8223</v>
      </c>
      <c r="H3863" s="11" t="s">
        <v>8245</v>
      </c>
      <c r="I3863" s="11">
        <v>1415828820</v>
      </c>
      <c r="J3863" s="11">
        <v>1412258977</v>
      </c>
      <c r="K3863" s="11" t="b">
        <v>0</v>
      </c>
      <c r="L3863" s="11">
        <v>1</v>
      </c>
      <c r="M3863" s="11" t="b">
        <v>0</v>
      </c>
      <c r="N3863" s="11" t="s">
        <v>8269</v>
      </c>
      <c r="O3863" s="14">
        <f t="shared" si="241"/>
        <v>5</v>
      </c>
      <c r="P3863" s="11">
        <f t="shared" si="240"/>
        <v>100</v>
      </c>
      <c r="Q3863" s="16" t="s">
        <v>8315</v>
      </c>
      <c r="R3863" s="11" t="s">
        <v>8316</v>
      </c>
      <c r="S3863" s="21">
        <f t="shared" si="242"/>
        <v>41914.590011574073</v>
      </c>
      <c r="T3863" s="21">
        <f t="shared" si="243"/>
        <v>41955.907638888893</v>
      </c>
    </row>
    <row r="3864" spans="1:20" ht="33" hidden="1" x14ac:dyDescent="0.25">
      <c r="A3864">
        <v>3862</v>
      </c>
      <c r="B3864" s="9" t="s">
        <v>3859</v>
      </c>
      <c r="C3864" s="3" t="s">
        <v>7971</v>
      </c>
      <c r="D3864" s="12">
        <v>7500</v>
      </c>
      <c r="E3864" s="13">
        <v>1</v>
      </c>
      <c r="F3864" s="11" t="s">
        <v>8220</v>
      </c>
      <c r="G3864" s="11" t="s">
        <v>8223</v>
      </c>
      <c r="H3864" s="11" t="s">
        <v>8245</v>
      </c>
      <c r="I3864" s="11">
        <v>1473699540</v>
      </c>
      <c r="J3864" s="11">
        <v>1472451356</v>
      </c>
      <c r="K3864" s="11" t="b">
        <v>0</v>
      </c>
      <c r="L3864" s="11">
        <v>1</v>
      </c>
      <c r="M3864" s="11" t="b">
        <v>0</v>
      </c>
      <c r="N3864" s="11" t="s">
        <v>8269</v>
      </c>
      <c r="O3864" s="14">
        <f t="shared" si="241"/>
        <v>0</v>
      </c>
      <c r="P3864" s="11">
        <f t="shared" si="240"/>
        <v>1</v>
      </c>
      <c r="Q3864" s="16" t="s">
        <v>8315</v>
      </c>
      <c r="R3864" s="11" t="s">
        <v>8316</v>
      </c>
      <c r="S3864" s="21">
        <f t="shared" si="242"/>
        <v>42611.261064814811</v>
      </c>
      <c r="T3864" s="21">
        <f t="shared" si="243"/>
        <v>42625.707638888889</v>
      </c>
    </row>
    <row r="3865" spans="1:20" ht="49" hidden="1" x14ac:dyDescent="0.25">
      <c r="A3865">
        <v>3863</v>
      </c>
      <c r="B3865" s="9" t="s">
        <v>3860</v>
      </c>
      <c r="C3865" s="3" t="s">
        <v>7972</v>
      </c>
      <c r="D3865" s="12">
        <v>6000</v>
      </c>
      <c r="E3865" s="13">
        <v>0</v>
      </c>
      <c r="F3865" s="11" t="s">
        <v>8220</v>
      </c>
      <c r="G3865" s="11" t="s">
        <v>8223</v>
      </c>
      <c r="H3865" s="11" t="s">
        <v>8245</v>
      </c>
      <c r="I3865" s="11">
        <v>1446739905</v>
      </c>
      <c r="J3865" s="11">
        <v>1441552305</v>
      </c>
      <c r="K3865" s="11" t="b">
        <v>0</v>
      </c>
      <c r="L3865" s="11">
        <v>0</v>
      </c>
      <c r="M3865" s="11" t="b">
        <v>0</v>
      </c>
      <c r="N3865" s="11" t="s">
        <v>8269</v>
      </c>
      <c r="O3865" s="14">
        <f t="shared" si="241"/>
        <v>0</v>
      </c>
      <c r="P3865" s="11">
        <f t="shared" si="240"/>
        <v>0</v>
      </c>
      <c r="Q3865" s="16" t="s">
        <v>8315</v>
      </c>
      <c r="R3865" s="11" t="s">
        <v>8316</v>
      </c>
      <c r="S3865" s="21">
        <f t="shared" si="242"/>
        <v>42253.633159722223</v>
      </c>
      <c r="T3865" s="21">
        <f t="shared" si="243"/>
        <v>42313.674826388888</v>
      </c>
    </row>
    <row r="3866" spans="1:20" ht="49" hidden="1" x14ac:dyDescent="0.25">
      <c r="A3866">
        <v>3864</v>
      </c>
      <c r="B3866" s="9" t="s">
        <v>3861</v>
      </c>
      <c r="C3866" s="3" t="s">
        <v>7973</v>
      </c>
      <c r="D3866" s="12">
        <v>5000</v>
      </c>
      <c r="E3866" s="13">
        <v>60</v>
      </c>
      <c r="F3866" s="11" t="s">
        <v>8220</v>
      </c>
      <c r="G3866" s="11" t="s">
        <v>8223</v>
      </c>
      <c r="H3866" s="11" t="s">
        <v>8245</v>
      </c>
      <c r="I3866" s="11">
        <v>1447799054</v>
      </c>
      <c r="J3866" s="11">
        <v>1445203454</v>
      </c>
      <c r="K3866" s="11" t="b">
        <v>0</v>
      </c>
      <c r="L3866" s="11">
        <v>3</v>
      </c>
      <c r="M3866" s="11" t="b">
        <v>0</v>
      </c>
      <c r="N3866" s="11" t="s">
        <v>8269</v>
      </c>
      <c r="O3866" s="14">
        <f t="shared" si="241"/>
        <v>1</v>
      </c>
      <c r="P3866" s="11">
        <f t="shared" si="240"/>
        <v>20</v>
      </c>
      <c r="Q3866" s="16" t="s">
        <v>8315</v>
      </c>
      <c r="R3866" s="11" t="s">
        <v>8316</v>
      </c>
      <c r="S3866" s="21">
        <f t="shared" si="242"/>
        <v>42295.891828703709</v>
      </c>
      <c r="T3866" s="21">
        <f t="shared" si="243"/>
        <v>42325.933495370366</v>
      </c>
    </row>
    <row r="3867" spans="1:20" ht="49" hidden="1" x14ac:dyDescent="0.25">
      <c r="A3867">
        <v>3865</v>
      </c>
      <c r="B3867" s="9" t="s">
        <v>3862</v>
      </c>
      <c r="C3867" s="3" t="s">
        <v>7974</v>
      </c>
      <c r="D3867" s="12">
        <v>2413</v>
      </c>
      <c r="E3867" s="13">
        <v>650</v>
      </c>
      <c r="F3867" s="11" t="s">
        <v>8220</v>
      </c>
      <c r="G3867" s="11" t="s">
        <v>8228</v>
      </c>
      <c r="H3867" s="11" t="s">
        <v>8250</v>
      </c>
      <c r="I3867" s="11">
        <v>1409376600</v>
      </c>
      <c r="J3867" s="11">
        <v>1405957098</v>
      </c>
      <c r="K3867" s="11" t="b">
        <v>0</v>
      </c>
      <c r="L3867" s="11">
        <v>14</v>
      </c>
      <c r="M3867" s="11" t="b">
        <v>0</v>
      </c>
      <c r="N3867" s="11" t="s">
        <v>8269</v>
      </c>
      <c r="O3867" s="14">
        <f t="shared" si="241"/>
        <v>27</v>
      </c>
      <c r="P3867" s="11">
        <f t="shared" si="240"/>
        <v>46.43</v>
      </c>
      <c r="Q3867" s="16" t="s">
        <v>8315</v>
      </c>
      <c r="R3867" s="11" t="s">
        <v>8316</v>
      </c>
      <c r="S3867" s="21">
        <f t="shared" si="242"/>
        <v>41841.651597222226</v>
      </c>
      <c r="T3867" s="21">
        <f t="shared" si="243"/>
        <v>41881.229166666664</v>
      </c>
    </row>
    <row r="3868" spans="1:20" ht="33" hidden="1" x14ac:dyDescent="0.25">
      <c r="A3868">
        <v>3866</v>
      </c>
      <c r="B3868" s="9" t="s">
        <v>3863</v>
      </c>
      <c r="C3868" s="3" t="s">
        <v>7975</v>
      </c>
      <c r="D3868" s="12">
        <v>2000</v>
      </c>
      <c r="E3868" s="13">
        <v>11</v>
      </c>
      <c r="F3868" s="11" t="s">
        <v>8220</v>
      </c>
      <c r="G3868" s="11" t="s">
        <v>8223</v>
      </c>
      <c r="H3868" s="11" t="s">
        <v>8245</v>
      </c>
      <c r="I3868" s="11">
        <v>1458703740</v>
      </c>
      <c r="J3868" s="11">
        <v>1454453021</v>
      </c>
      <c r="K3868" s="11" t="b">
        <v>0</v>
      </c>
      <c r="L3868" s="11">
        <v>2</v>
      </c>
      <c r="M3868" s="11" t="b">
        <v>0</v>
      </c>
      <c r="N3868" s="11" t="s">
        <v>8269</v>
      </c>
      <c r="O3868" s="14">
        <f t="shared" si="241"/>
        <v>1</v>
      </c>
      <c r="P3868" s="11">
        <f t="shared" si="240"/>
        <v>5.5</v>
      </c>
      <c r="Q3868" s="16" t="s">
        <v>8315</v>
      </c>
      <c r="R3868" s="11" t="s">
        <v>8316</v>
      </c>
      <c r="S3868" s="21">
        <f t="shared" si="242"/>
        <v>42402.947002314817</v>
      </c>
      <c r="T3868" s="21">
        <f t="shared" si="243"/>
        <v>42452.145138888889</v>
      </c>
    </row>
    <row r="3869" spans="1:20" ht="49" hidden="1" x14ac:dyDescent="0.25">
      <c r="A3869">
        <v>3867</v>
      </c>
      <c r="B3869" s="9" t="s">
        <v>3864</v>
      </c>
      <c r="C3869" s="3" t="s">
        <v>7976</v>
      </c>
      <c r="D3869" s="12">
        <v>2000</v>
      </c>
      <c r="E3869" s="13">
        <v>251</v>
      </c>
      <c r="F3869" s="11" t="s">
        <v>8220</v>
      </c>
      <c r="G3869" s="11" t="s">
        <v>8223</v>
      </c>
      <c r="H3869" s="11" t="s">
        <v>8245</v>
      </c>
      <c r="I3869" s="11">
        <v>1466278339</v>
      </c>
      <c r="J3869" s="11">
        <v>1463686339</v>
      </c>
      <c r="K3869" s="11" t="b">
        <v>0</v>
      </c>
      <c r="L3869" s="11">
        <v>5</v>
      </c>
      <c r="M3869" s="11" t="b">
        <v>0</v>
      </c>
      <c r="N3869" s="11" t="s">
        <v>8269</v>
      </c>
      <c r="O3869" s="14">
        <f t="shared" si="241"/>
        <v>13</v>
      </c>
      <c r="P3869" s="11">
        <f t="shared" ref="P3869:P3932" si="244">IFERROR(ROUND(E3869/L3869,2),0)</f>
        <v>50.2</v>
      </c>
      <c r="Q3869" s="16" t="s">
        <v>8315</v>
      </c>
      <c r="R3869" s="11" t="s">
        <v>8316</v>
      </c>
      <c r="S3869" s="21">
        <f t="shared" si="242"/>
        <v>42509.814108796301</v>
      </c>
      <c r="T3869" s="21">
        <f t="shared" si="243"/>
        <v>42539.814108796301</v>
      </c>
    </row>
    <row r="3870" spans="1:20" ht="21" x14ac:dyDescent="0.25">
      <c r="A3870">
        <v>3868</v>
      </c>
      <c r="B3870" s="9" t="s">
        <v>3865</v>
      </c>
      <c r="C3870" s="3" t="s">
        <v>7977</v>
      </c>
      <c r="D3870" s="12">
        <v>5000</v>
      </c>
      <c r="E3870" s="13">
        <v>10</v>
      </c>
      <c r="F3870" s="11" t="s">
        <v>8219</v>
      </c>
      <c r="G3870" s="11" t="s">
        <v>8224</v>
      </c>
      <c r="H3870" s="11" t="s">
        <v>8246</v>
      </c>
      <c r="I3870" s="11">
        <v>1410191405</v>
      </c>
      <c r="J3870" s="11">
        <v>1408031405</v>
      </c>
      <c r="K3870" s="11" t="b">
        <v>0</v>
      </c>
      <c r="L3870" s="11">
        <v>1</v>
      </c>
      <c r="M3870" s="11" t="b">
        <v>0</v>
      </c>
      <c r="N3870" s="11" t="s">
        <v>8303</v>
      </c>
      <c r="O3870" s="14">
        <f t="shared" si="241"/>
        <v>0</v>
      </c>
      <c r="P3870" s="11">
        <f t="shared" si="244"/>
        <v>10</v>
      </c>
      <c r="Q3870" s="16" t="s">
        <v>8315</v>
      </c>
      <c r="R3870" s="11" t="s">
        <v>8357</v>
      </c>
      <c r="S3870" s="21">
        <f t="shared" si="242"/>
        <v>41865.659780092588</v>
      </c>
      <c r="T3870" s="21">
        <f t="shared" si="243"/>
        <v>41890.659780092588</v>
      </c>
    </row>
    <row r="3871" spans="1:20" ht="33" hidden="1" x14ac:dyDescent="0.25">
      <c r="A3871">
        <v>3869</v>
      </c>
      <c r="B3871" s="9" t="s">
        <v>3866</v>
      </c>
      <c r="C3871" s="3" t="s">
        <v>7978</v>
      </c>
      <c r="D3871" s="12">
        <v>13111</v>
      </c>
      <c r="E3871" s="13">
        <v>452</v>
      </c>
      <c r="F3871" s="11" t="s">
        <v>8219</v>
      </c>
      <c r="G3871" s="11" t="s">
        <v>8223</v>
      </c>
      <c r="H3871" s="11" t="s">
        <v>8245</v>
      </c>
      <c r="I3871" s="11">
        <v>1426302660</v>
      </c>
      <c r="J3871" s="11">
        <v>1423761792</v>
      </c>
      <c r="K3871" s="11" t="b">
        <v>0</v>
      </c>
      <c r="L3871" s="11">
        <v>15</v>
      </c>
      <c r="M3871" s="11" t="b">
        <v>0</v>
      </c>
      <c r="N3871" s="11" t="s">
        <v>8303</v>
      </c>
      <c r="O3871" s="14">
        <f t="shared" si="241"/>
        <v>3</v>
      </c>
      <c r="P3871" s="11">
        <f t="shared" si="244"/>
        <v>30.13</v>
      </c>
      <c r="Q3871" s="16" t="s">
        <v>8315</v>
      </c>
      <c r="R3871" s="11" t="s">
        <v>8357</v>
      </c>
      <c r="S3871" s="21">
        <f t="shared" si="242"/>
        <v>42047.724444444444</v>
      </c>
      <c r="T3871" s="21">
        <f t="shared" si="243"/>
        <v>42077.132638888885</v>
      </c>
    </row>
    <row r="3872" spans="1:20" ht="49" hidden="1" x14ac:dyDescent="0.25">
      <c r="A3872">
        <v>3870</v>
      </c>
      <c r="B3872" s="9" t="s">
        <v>3867</v>
      </c>
      <c r="C3872" s="3" t="s">
        <v>7979</v>
      </c>
      <c r="D3872" s="12">
        <v>10000</v>
      </c>
      <c r="E3872" s="13">
        <v>1500</v>
      </c>
      <c r="F3872" s="11" t="s">
        <v>8219</v>
      </c>
      <c r="G3872" s="11" t="s">
        <v>8223</v>
      </c>
      <c r="H3872" s="11" t="s">
        <v>8245</v>
      </c>
      <c r="I3872" s="11">
        <v>1404360478</v>
      </c>
      <c r="J3872" s="11">
        <v>1401768478</v>
      </c>
      <c r="K3872" s="11" t="b">
        <v>0</v>
      </c>
      <c r="L3872" s="11">
        <v>10</v>
      </c>
      <c r="M3872" s="11" t="b">
        <v>0</v>
      </c>
      <c r="N3872" s="11" t="s">
        <v>8303</v>
      </c>
      <c r="O3872" s="14">
        <f t="shared" si="241"/>
        <v>15</v>
      </c>
      <c r="P3872" s="11">
        <f t="shared" si="244"/>
        <v>150</v>
      </c>
      <c r="Q3872" s="16" t="s">
        <v>8315</v>
      </c>
      <c r="R3872" s="11" t="s">
        <v>8357</v>
      </c>
      <c r="S3872" s="21">
        <f t="shared" si="242"/>
        <v>41793.17219907407</v>
      </c>
      <c r="T3872" s="21">
        <f t="shared" si="243"/>
        <v>41823.17219907407</v>
      </c>
    </row>
    <row r="3873" spans="1:20" ht="33" hidden="1" x14ac:dyDescent="0.25">
      <c r="A3873">
        <v>3871</v>
      </c>
      <c r="B3873" s="9" t="s">
        <v>3868</v>
      </c>
      <c r="C3873" s="3" t="s">
        <v>7980</v>
      </c>
      <c r="D3873" s="12">
        <v>1500</v>
      </c>
      <c r="E3873" s="13">
        <v>40</v>
      </c>
      <c r="F3873" s="11" t="s">
        <v>8219</v>
      </c>
      <c r="G3873" s="11" t="s">
        <v>8223</v>
      </c>
      <c r="H3873" s="11" t="s">
        <v>8245</v>
      </c>
      <c r="I3873" s="11">
        <v>1490809450</v>
      </c>
      <c r="J3873" s="11">
        <v>1485629050</v>
      </c>
      <c r="K3873" s="11" t="b">
        <v>0</v>
      </c>
      <c r="L3873" s="11">
        <v>3</v>
      </c>
      <c r="M3873" s="11" t="b">
        <v>0</v>
      </c>
      <c r="N3873" s="11" t="s">
        <v>8303</v>
      </c>
      <c r="O3873" s="14">
        <f t="shared" si="241"/>
        <v>3</v>
      </c>
      <c r="P3873" s="11">
        <f t="shared" si="244"/>
        <v>13.33</v>
      </c>
      <c r="Q3873" s="16" t="s">
        <v>8315</v>
      </c>
      <c r="R3873" s="11" t="s">
        <v>8357</v>
      </c>
      <c r="S3873" s="21">
        <f t="shared" si="242"/>
        <v>42763.780671296292</v>
      </c>
      <c r="T3873" s="21">
        <f t="shared" si="243"/>
        <v>42823.739004629635</v>
      </c>
    </row>
    <row r="3874" spans="1:20" ht="49" hidden="1" x14ac:dyDescent="0.25">
      <c r="A3874">
        <v>3872</v>
      </c>
      <c r="B3874" s="9" t="s">
        <v>3869</v>
      </c>
      <c r="C3874" s="3" t="s">
        <v>7981</v>
      </c>
      <c r="D3874" s="12">
        <v>15000</v>
      </c>
      <c r="E3874" s="13">
        <v>0</v>
      </c>
      <c r="F3874" s="11" t="s">
        <v>8219</v>
      </c>
      <c r="G3874" s="11" t="s">
        <v>8223</v>
      </c>
      <c r="H3874" s="11" t="s">
        <v>8245</v>
      </c>
      <c r="I3874" s="11">
        <v>1439522996</v>
      </c>
      <c r="J3874" s="11">
        <v>1435202996</v>
      </c>
      <c r="K3874" s="11" t="b">
        <v>0</v>
      </c>
      <c r="L3874" s="11">
        <v>0</v>
      </c>
      <c r="M3874" s="11" t="b">
        <v>0</v>
      </c>
      <c r="N3874" s="11" t="s">
        <v>8303</v>
      </c>
      <c r="O3874" s="14">
        <f t="shared" si="241"/>
        <v>0</v>
      </c>
      <c r="P3874" s="11">
        <f t="shared" si="244"/>
        <v>0</v>
      </c>
      <c r="Q3874" s="16" t="s">
        <v>8315</v>
      </c>
      <c r="R3874" s="11" t="s">
        <v>8357</v>
      </c>
      <c r="S3874" s="21">
        <f t="shared" si="242"/>
        <v>42180.145787037036</v>
      </c>
      <c r="T3874" s="21">
        <f t="shared" si="243"/>
        <v>42230.145787037036</v>
      </c>
    </row>
    <row r="3875" spans="1:20" ht="49" hidden="1" x14ac:dyDescent="0.25">
      <c r="A3875">
        <v>3873</v>
      </c>
      <c r="B3875" s="9" t="s">
        <v>3870</v>
      </c>
      <c r="C3875" s="3" t="s">
        <v>7982</v>
      </c>
      <c r="D3875" s="12">
        <v>5500</v>
      </c>
      <c r="E3875" s="13">
        <v>0</v>
      </c>
      <c r="F3875" s="11" t="s">
        <v>8219</v>
      </c>
      <c r="G3875" s="11" t="s">
        <v>8223</v>
      </c>
      <c r="H3875" s="11" t="s">
        <v>8245</v>
      </c>
      <c r="I3875" s="11">
        <v>1444322535</v>
      </c>
      <c r="J3875" s="11">
        <v>1441730535</v>
      </c>
      <c r="K3875" s="11" t="b">
        <v>0</v>
      </c>
      <c r="L3875" s="11">
        <v>0</v>
      </c>
      <c r="M3875" s="11" t="b">
        <v>0</v>
      </c>
      <c r="N3875" s="11" t="s">
        <v>8303</v>
      </c>
      <c r="O3875" s="14">
        <f t="shared" si="241"/>
        <v>0</v>
      </c>
      <c r="P3875" s="11">
        <f t="shared" si="244"/>
        <v>0</v>
      </c>
      <c r="Q3875" s="16" t="s">
        <v>8315</v>
      </c>
      <c r="R3875" s="11" t="s">
        <v>8357</v>
      </c>
      <c r="S3875" s="21">
        <f t="shared" si="242"/>
        <v>42255.696006944447</v>
      </c>
      <c r="T3875" s="21">
        <f t="shared" si="243"/>
        <v>42285.696006944447</v>
      </c>
    </row>
    <row r="3876" spans="1:20" ht="49" hidden="1" x14ac:dyDescent="0.25">
      <c r="A3876">
        <v>3874</v>
      </c>
      <c r="B3876" s="9" t="s">
        <v>3871</v>
      </c>
      <c r="C3876" s="3" t="s">
        <v>7983</v>
      </c>
      <c r="D3876" s="12">
        <v>620</v>
      </c>
      <c r="E3876" s="13">
        <v>0</v>
      </c>
      <c r="F3876" s="11" t="s">
        <v>8219</v>
      </c>
      <c r="G3876" s="11" t="s">
        <v>8227</v>
      </c>
      <c r="H3876" s="11" t="s">
        <v>8249</v>
      </c>
      <c r="I3876" s="11">
        <v>1422061200</v>
      </c>
      <c r="J3876" s="11">
        <v>1420244622</v>
      </c>
      <c r="K3876" s="11" t="b">
        <v>0</v>
      </c>
      <c r="L3876" s="11">
        <v>0</v>
      </c>
      <c r="M3876" s="11" t="b">
        <v>0</v>
      </c>
      <c r="N3876" s="11" t="s">
        <v>8303</v>
      </c>
      <c r="O3876" s="14">
        <f t="shared" si="241"/>
        <v>0</v>
      </c>
      <c r="P3876" s="11">
        <f t="shared" si="244"/>
        <v>0</v>
      </c>
      <c r="Q3876" s="16" t="s">
        <v>8315</v>
      </c>
      <c r="R3876" s="11" t="s">
        <v>8357</v>
      </c>
      <c r="S3876" s="21">
        <f t="shared" si="242"/>
        <v>42007.016458333332</v>
      </c>
      <c r="T3876" s="21">
        <f t="shared" si="243"/>
        <v>42028.041666666672</v>
      </c>
    </row>
    <row r="3877" spans="1:20" ht="49" hidden="1" x14ac:dyDescent="0.25">
      <c r="A3877">
        <v>3875</v>
      </c>
      <c r="B3877" s="9" t="s">
        <v>3872</v>
      </c>
      <c r="C3877" s="3" t="s">
        <v>7984</v>
      </c>
      <c r="D3877" s="12">
        <v>30000</v>
      </c>
      <c r="E3877" s="13">
        <v>0</v>
      </c>
      <c r="F3877" s="11" t="s">
        <v>8219</v>
      </c>
      <c r="G3877" s="11" t="s">
        <v>8231</v>
      </c>
      <c r="H3877" s="11" t="s">
        <v>8252</v>
      </c>
      <c r="I3877" s="11">
        <v>1472896800</v>
      </c>
      <c r="J3877" s="11">
        <v>1472804365</v>
      </c>
      <c r="K3877" s="11" t="b">
        <v>0</v>
      </c>
      <c r="L3877" s="11">
        <v>0</v>
      </c>
      <c r="M3877" s="11" t="b">
        <v>0</v>
      </c>
      <c r="N3877" s="11" t="s">
        <v>8303</v>
      </c>
      <c r="O3877" s="14">
        <f t="shared" si="241"/>
        <v>0</v>
      </c>
      <c r="P3877" s="11">
        <f t="shared" si="244"/>
        <v>0</v>
      </c>
      <c r="Q3877" s="16" t="s">
        <v>8315</v>
      </c>
      <c r="R3877" s="11" t="s">
        <v>8357</v>
      </c>
      <c r="S3877" s="21">
        <f t="shared" si="242"/>
        <v>42615.346817129626</v>
      </c>
      <c r="T3877" s="21">
        <f t="shared" si="243"/>
        <v>42616.416666666672</v>
      </c>
    </row>
    <row r="3878" spans="1:20" ht="49" x14ac:dyDescent="0.25">
      <c r="A3878">
        <v>3876</v>
      </c>
      <c r="B3878" s="9" t="s">
        <v>3873</v>
      </c>
      <c r="C3878" s="3" t="s">
        <v>7985</v>
      </c>
      <c r="D3878" s="12">
        <v>3900</v>
      </c>
      <c r="E3878" s="13">
        <v>2059</v>
      </c>
      <c r="F3878" s="11" t="s">
        <v>8219</v>
      </c>
      <c r="G3878" s="11" t="s">
        <v>8224</v>
      </c>
      <c r="H3878" s="11" t="s">
        <v>8246</v>
      </c>
      <c r="I3878" s="11">
        <v>1454425128</v>
      </c>
      <c r="J3878" s="11">
        <v>1451833128</v>
      </c>
      <c r="K3878" s="11" t="b">
        <v>0</v>
      </c>
      <c r="L3878" s="11">
        <v>46</v>
      </c>
      <c r="M3878" s="11" t="b">
        <v>0</v>
      </c>
      <c r="N3878" s="11" t="s">
        <v>8303</v>
      </c>
      <c r="O3878" s="14">
        <f t="shared" si="241"/>
        <v>53</v>
      </c>
      <c r="P3878" s="11">
        <f t="shared" si="244"/>
        <v>44.76</v>
      </c>
      <c r="Q3878" s="16" t="s">
        <v>8315</v>
      </c>
      <c r="R3878" s="11" t="s">
        <v>8357</v>
      </c>
      <c r="S3878" s="21">
        <f t="shared" si="242"/>
        <v>42372.624166666668</v>
      </c>
      <c r="T3878" s="21">
        <f t="shared" si="243"/>
        <v>42402.624166666668</v>
      </c>
    </row>
    <row r="3879" spans="1:20" ht="49" hidden="1" x14ac:dyDescent="0.25">
      <c r="A3879">
        <v>3877</v>
      </c>
      <c r="B3879" s="9" t="s">
        <v>3874</v>
      </c>
      <c r="C3879" s="3" t="s">
        <v>7986</v>
      </c>
      <c r="D3879" s="12">
        <v>25000</v>
      </c>
      <c r="E3879" s="13">
        <v>1241</v>
      </c>
      <c r="F3879" s="11" t="s">
        <v>8219</v>
      </c>
      <c r="G3879" s="11" t="s">
        <v>8223</v>
      </c>
      <c r="H3879" s="11" t="s">
        <v>8245</v>
      </c>
      <c r="I3879" s="11">
        <v>1481213752</v>
      </c>
      <c r="J3879" s="11">
        <v>1478621752</v>
      </c>
      <c r="K3879" s="11" t="b">
        <v>0</v>
      </c>
      <c r="L3879" s="11">
        <v>14</v>
      </c>
      <c r="M3879" s="11" t="b">
        <v>0</v>
      </c>
      <c r="N3879" s="11" t="s">
        <v>8303</v>
      </c>
      <c r="O3879" s="14">
        <f t="shared" si="241"/>
        <v>5</v>
      </c>
      <c r="P3879" s="11">
        <f t="shared" si="244"/>
        <v>88.64</v>
      </c>
      <c r="Q3879" s="16" t="s">
        <v>8315</v>
      </c>
      <c r="R3879" s="11" t="s">
        <v>8357</v>
      </c>
      <c r="S3879" s="21">
        <f t="shared" si="242"/>
        <v>42682.67768518519</v>
      </c>
      <c r="T3879" s="21">
        <f t="shared" si="243"/>
        <v>42712.67768518519</v>
      </c>
    </row>
    <row r="3880" spans="1:20" ht="49" hidden="1" x14ac:dyDescent="0.25">
      <c r="A3880">
        <v>3878</v>
      </c>
      <c r="B3880" s="9" t="s">
        <v>3875</v>
      </c>
      <c r="C3880" s="3" t="s">
        <v>7987</v>
      </c>
      <c r="D3880" s="12">
        <v>18000</v>
      </c>
      <c r="E3880" s="13">
        <v>10</v>
      </c>
      <c r="F3880" s="11" t="s">
        <v>8219</v>
      </c>
      <c r="G3880" s="11" t="s">
        <v>8223</v>
      </c>
      <c r="H3880" s="11" t="s">
        <v>8245</v>
      </c>
      <c r="I3880" s="11">
        <v>1435636740</v>
      </c>
      <c r="J3880" s="11">
        <v>1433014746</v>
      </c>
      <c r="K3880" s="11" t="b">
        <v>0</v>
      </c>
      <c r="L3880" s="11">
        <v>1</v>
      </c>
      <c r="M3880" s="11" t="b">
        <v>0</v>
      </c>
      <c r="N3880" s="11" t="s">
        <v>8303</v>
      </c>
      <c r="O3880" s="14">
        <f t="shared" si="241"/>
        <v>0</v>
      </c>
      <c r="P3880" s="11">
        <f t="shared" si="244"/>
        <v>10</v>
      </c>
      <c r="Q3880" s="16" t="s">
        <v>8315</v>
      </c>
      <c r="R3880" s="11" t="s">
        <v>8357</v>
      </c>
      <c r="S3880" s="21">
        <f t="shared" si="242"/>
        <v>42154.818819444445</v>
      </c>
      <c r="T3880" s="21">
        <f t="shared" si="243"/>
        <v>42185.165972222225</v>
      </c>
    </row>
    <row r="3881" spans="1:20" ht="49" x14ac:dyDescent="0.25">
      <c r="A3881">
        <v>3879</v>
      </c>
      <c r="B3881" s="9" t="s">
        <v>3876</v>
      </c>
      <c r="C3881" s="3" t="s">
        <v>7988</v>
      </c>
      <c r="D3881" s="12">
        <v>15000</v>
      </c>
      <c r="E3881" s="13">
        <v>0</v>
      </c>
      <c r="F3881" s="11" t="s">
        <v>8219</v>
      </c>
      <c r="G3881" s="11" t="s">
        <v>8224</v>
      </c>
      <c r="H3881" s="11" t="s">
        <v>8246</v>
      </c>
      <c r="I3881" s="11">
        <v>1422218396</v>
      </c>
      <c r="J3881" s="11">
        <v>1419626396</v>
      </c>
      <c r="K3881" s="11" t="b">
        <v>0</v>
      </c>
      <c r="L3881" s="11">
        <v>0</v>
      </c>
      <c r="M3881" s="11" t="b">
        <v>0</v>
      </c>
      <c r="N3881" s="11" t="s">
        <v>8303</v>
      </c>
      <c r="O3881" s="14">
        <f t="shared" si="241"/>
        <v>0</v>
      </c>
      <c r="P3881" s="11">
        <f t="shared" si="244"/>
        <v>0</v>
      </c>
      <c r="Q3881" s="16" t="s">
        <v>8315</v>
      </c>
      <c r="R3881" s="11" t="s">
        <v>8357</v>
      </c>
      <c r="S3881" s="21">
        <f t="shared" si="242"/>
        <v>41999.861064814817</v>
      </c>
      <c r="T3881" s="21">
        <f t="shared" si="243"/>
        <v>42029.861064814817</v>
      </c>
    </row>
    <row r="3882" spans="1:20" ht="49" x14ac:dyDescent="0.25">
      <c r="A3882">
        <v>3880</v>
      </c>
      <c r="B3882" s="9" t="s">
        <v>3877</v>
      </c>
      <c r="C3882" s="3" t="s">
        <v>7989</v>
      </c>
      <c r="D3882" s="12">
        <v>7500</v>
      </c>
      <c r="E3882" s="13">
        <v>980</v>
      </c>
      <c r="F3882" s="11" t="s">
        <v>8219</v>
      </c>
      <c r="G3882" s="11" t="s">
        <v>8224</v>
      </c>
      <c r="H3882" s="11" t="s">
        <v>8246</v>
      </c>
      <c r="I3882" s="11">
        <v>1406761200</v>
      </c>
      <c r="J3882" s="11">
        <v>1403724820</v>
      </c>
      <c r="K3882" s="11" t="b">
        <v>0</v>
      </c>
      <c r="L3882" s="11">
        <v>17</v>
      </c>
      <c r="M3882" s="11" t="b">
        <v>0</v>
      </c>
      <c r="N3882" s="11" t="s">
        <v>8303</v>
      </c>
      <c r="O3882" s="14">
        <f t="shared" si="241"/>
        <v>13</v>
      </c>
      <c r="P3882" s="11">
        <f t="shared" si="244"/>
        <v>57.65</v>
      </c>
      <c r="Q3882" s="16" t="s">
        <v>8315</v>
      </c>
      <c r="R3882" s="11" t="s">
        <v>8357</v>
      </c>
      <c r="S3882" s="21">
        <f t="shared" si="242"/>
        <v>41815.815046296295</v>
      </c>
      <c r="T3882" s="21">
        <f t="shared" si="243"/>
        <v>41850.958333333336</v>
      </c>
    </row>
    <row r="3883" spans="1:20" ht="33" hidden="1" x14ac:dyDescent="0.25">
      <c r="A3883">
        <v>3881</v>
      </c>
      <c r="B3883" s="9" t="s">
        <v>3878</v>
      </c>
      <c r="C3883" s="3" t="s">
        <v>7990</v>
      </c>
      <c r="D3883" s="12">
        <v>500</v>
      </c>
      <c r="E3883" s="13">
        <v>25</v>
      </c>
      <c r="F3883" s="11" t="s">
        <v>8219</v>
      </c>
      <c r="G3883" s="11" t="s">
        <v>8223</v>
      </c>
      <c r="H3883" s="11" t="s">
        <v>8245</v>
      </c>
      <c r="I3883" s="11">
        <v>1487550399</v>
      </c>
      <c r="J3883" s="11">
        <v>1484958399</v>
      </c>
      <c r="K3883" s="11" t="b">
        <v>0</v>
      </c>
      <c r="L3883" s="11">
        <v>1</v>
      </c>
      <c r="M3883" s="11" t="b">
        <v>0</v>
      </c>
      <c r="N3883" s="11" t="s">
        <v>8303</v>
      </c>
      <c r="O3883" s="14">
        <f t="shared" si="241"/>
        <v>5</v>
      </c>
      <c r="P3883" s="11">
        <f t="shared" si="244"/>
        <v>25</v>
      </c>
      <c r="Q3883" s="16" t="s">
        <v>8315</v>
      </c>
      <c r="R3883" s="11" t="s">
        <v>8357</v>
      </c>
      <c r="S3883" s="21">
        <f t="shared" si="242"/>
        <v>42756.018506944441</v>
      </c>
      <c r="T3883" s="21">
        <f t="shared" si="243"/>
        <v>42786.018506944441</v>
      </c>
    </row>
    <row r="3884" spans="1:20" ht="49" hidden="1" x14ac:dyDescent="0.25">
      <c r="A3884">
        <v>3882</v>
      </c>
      <c r="B3884" s="9" t="s">
        <v>3879</v>
      </c>
      <c r="C3884" s="3" t="s">
        <v>7991</v>
      </c>
      <c r="D3884" s="12">
        <v>30000</v>
      </c>
      <c r="E3884" s="13">
        <v>0</v>
      </c>
      <c r="F3884" s="11" t="s">
        <v>8219</v>
      </c>
      <c r="G3884" s="11" t="s">
        <v>8225</v>
      </c>
      <c r="H3884" s="11" t="s">
        <v>8247</v>
      </c>
      <c r="I3884" s="11">
        <v>1454281380</v>
      </c>
      <c r="J3884" s="11">
        <v>1451950570</v>
      </c>
      <c r="K3884" s="11" t="b">
        <v>0</v>
      </c>
      <c r="L3884" s="11">
        <v>0</v>
      </c>
      <c r="M3884" s="11" t="b">
        <v>0</v>
      </c>
      <c r="N3884" s="11" t="s">
        <v>8303</v>
      </c>
      <c r="O3884" s="14">
        <f t="shared" si="241"/>
        <v>0</v>
      </c>
      <c r="P3884" s="11">
        <f t="shared" si="244"/>
        <v>0</v>
      </c>
      <c r="Q3884" s="16" t="s">
        <v>8315</v>
      </c>
      <c r="R3884" s="11" t="s">
        <v>8357</v>
      </c>
      <c r="S3884" s="21">
        <f t="shared" si="242"/>
        <v>42373.983449074076</v>
      </c>
      <c r="T3884" s="21">
        <f t="shared" si="243"/>
        <v>42400.960416666669</v>
      </c>
    </row>
    <row r="3885" spans="1:20" ht="49" x14ac:dyDescent="0.25">
      <c r="A3885">
        <v>3883</v>
      </c>
      <c r="B3885" s="9" t="s">
        <v>3880</v>
      </c>
      <c r="C3885" s="3" t="s">
        <v>7992</v>
      </c>
      <c r="D3885" s="12">
        <v>15000</v>
      </c>
      <c r="E3885" s="13">
        <v>0</v>
      </c>
      <c r="F3885" s="11" t="s">
        <v>8219</v>
      </c>
      <c r="G3885" s="11" t="s">
        <v>8224</v>
      </c>
      <c r="H3885" s="11" t="s">
        <v>8246</v>
      </c>
      <c r="I3885" s="11">
        <v>1409668069</v>
      </c>
      <c r="J3885" s="11">
        <v>1407076069</v>
      </c>
      <c r="K3885" s="11" t="b">
        <v>0</v>
      </c>
      <c r="L3885" s="11">
        <v>0</v>
      </c>
      <c r="M3885" s="11" t="b">
        <v>0</v>
      </c>
      <c r="N3885" s="11" t="s">
        <v>8303</v>
      </c>
      <c r="O3885" s="14">
        <f t="shared" si="241"/>
        <v>0</v>
      </c>
      <c r="P3885" s="11">
        <f t="shared" si="244"/>
        <v>0</v>
      </c>
      <c r="Q3885" s="16" t="s">
        <v>8315</v>
      </c>
      <c r="R3885" s="11" t="s">
        <v>8357</v>
      </c>
      <c r="S3885" s="21">
        <f t="shared" si="242"/>
        <v>41854.602650462963</v>
      </c>
      <c r="T3885" s="21">
        <f t="shared" si="243"/>
        <v>41884.602650462963</v>
      </c>
    </row>
    <row r="3886" spans="1:20" ht="49" hidden="1" x14ac:dyDescent="0.25">
      <c r="A3886">
        <v>3884</v>
      </c>
      <c r="B3886" s="9" t="s">
        <v>3881</v>
      </c>
      <c r="C3886" s="3" t="s">
        <v>7993</v>
      </c>
      <c r="D3886" s="12">
        <v>10000</v>
      </c>
      <c r="E3886" s="13">
        <v>0</v>
      </c>
      <c r="F3886" s="11" t="s">
        <v>8219</v>
      </c>
      <c r="G3886" s="11" t="s">
        <v>8223</v>
      </c>
      <c r="H3886" s="11" t="s">
        <v>8245</v>
      </c>
      <c r="I3886" s="11">
        <v>1427479192</v>
      </c>
      <c r="J3886" s="11">
        <v>1425322792</v>
      </c>
      <c r="K3886" s="11" t="b">
        <v>0</v>
      </c>
      <c r="L3886" s="11">
        <v>0</v>
      </c>
      <c r="M3886" s="11" t="b">
        <v>0</v>
      </c>
      <c r="N3886" s="11" t="s">
        <v>8303</v>
      </c>
      <c r="O3886" s="14">
        <f t="shared" si="241"/>
        <v>0</v>
      </c>
      <c r="P3886" s="11">
        <f t="shared" si="244"/>
        <v>0</v>
      </c>
      <c r="Q3886" s="16" t="s">
        <v>8315</v>
      </c>
      <c r="R3886" s="11" t="s">
        <v>8357</v>
      </c>
      <c r="S3886" s="21">
        <f t="shared" si="242"/>
        <v>42065.791574074072</v>
      </c>
      <c r="T3886" s="21">
        <f t="shared" si="243"/>
        <v>42090.749907407408</v>
      </c>
    </row>
    <row r="3887" spans="1:20" ht="49" hidden="1" x14ac:dyDescent="0.25">
      <c r="A3887">
        <v>3885</v>
      </c>
      <c r="B3887" s="9" t="s">
        <v>3882</v>
      </c>
      <c r="C3887" s="3" t="s">
        <v>7994</v>
      </c>
      <c r="D3887" s="12">
        <v>375000</v>
      </c>
      <c r="E3887" s="13">
        <v>0</v>
      </c>
      <c r="F3887" s="11" t="s">
        <v>8219</v>
      </c>
      <c r="G3887" s="11" t="s">
        <v>8223</v>
      </c>
      <c r="H3887" s="11" t="s">
        <v>8245</v>
      </c>
      <c r="I3887" s="11">
        <v>1462834191</v>
      </c>
      <c r="J3887" s="11">
        <v>1460242191</v>
      </c>
      <c r="K3887" s="11" t="b">
        <v>0</v>
      </c>
      <c r="L3887" s="11">
        <v>0</v>
      </c>
      <c r="M3887" s="11" t="b">
        <v>0</v>
      </c>
      <c r="N3887" s="11" t="s">
        <v>8303</v>
      </c>
      <c r="O3887" s="14">
        <f t="shared" si="241"/>
        <v>0</v>
      </c>
      <c r="P3887" s="11">
        <f t="shared" si="244"/>
        <v>0</v>
      </c>
      <c r="Q3887" s="16" t="s">
        <v>8315</v>
      </c>
      <c r="R3887" s="11" t="s">
        <v>8357</v>
      </c>
      <c r="S3887" s="21">
        <f t="shared" si="242"/>
        <v>42469.951284722221</v>
      </c>
      <c r="T3887" s="21">
        <f t="shared" si="243"/>
        <v>42499.951284722221</v>
      </c>
    </row>
    <row r="3888" spans="1:20" ht="21" hidden="1" x14ac:dyDescent="0.25">
      <c r="A3888">
        <v>3886</v>
      </c>
      <c r="B3888" s="9" t="s">
        <v>3883</v>
      </c>
      <c r="C3888" s="3">
        <v>1</v>
      </c>
      <c r="D3888" s="12">
        <v>10000</v>
      </c>
      <c r="E3888" s="13">
        <v>0</v>
      </c>
      <c r="F3888" s="11" t="s">
        <v>8219</v>
      </c>
      <c r="G3888" s="11" t="s">
        <v>8225</v>
      </c>
      <c r="H3888" s="11" t="s">
        <v>8247</v>
      </c>
      <c r="I3888" s="11">
        <v>1418275702</v>
      </c>
      <c r="J3888" s="11">
        <v>1415683702</v>
      </c>
      <c r="K3888" s="11" t="b">
        <v>0</v>
      </c>
      <c r="L3888" s="11">
        <v>0</v>
      </c>
      <c r="M3888" s="11" t="b">
        <v>0</v>
      </c>
      <c r="N3888" s="11" t="s">
        <v>8303</v>
      </c>
      <c r="O3888" s="14">
        <f t="shared" si="241"/>
        <v>0</v>
      </c>
      <c r="P3888" s="11">
        <f t="shared" si="244"/>
        <v>0</v>
      </c>
      <c r="Q3888" s="16" t="s">
        <v>8315</v>
      </c>
      <c r="R3888" s="11" t="s">
        <v>8357</v>
      </c>
      <c r="S3888" s="21">
        <f t="shared" si="242"/>
        <v>41954.228032407409</v>
      </c>
      <c r="T3888" s="21">
        <f t="shared" si="243"/>
        <v>41984.228032407409</v>
      </c>
    </row>
    <row r="3889" spans="1:20" ht="49" hidden="1" x14ac:dyDescent="0.25">
      <c r="A3889">
        <v>3887</v>
      </c>
      <c r="B3889" s="9" t="s">
        <v>3884</v>
      </c>
      <c r="C3889" s="3" t="s">
        <v>7995</v>
      </c>
      <c r="D3889" s="12">
        <v>2000</v>
      </c>
      <c r="E3889" s="13">
        <v>35</v>
      </c>
      <c r="F3889" s="11" t="s">
        <v>8219</v>
      </c>
      <c r="G3889" s="11" t="s">
        <v>8223</v>
      </c>
      <c r="H3889" s="11" t="s">
        <v>8245</v>
      </c>
      <c r="I3889" s="11">
        <v>1430517600</v>
      </c>
      <c r="J3889" s="11">
        <v>1426538129</v>
      </c>
      <c r="K3889" s="11" t="b">
        <v>0</v>
      </c>
      <c r="L3889" s="11">
        <v>2</v>
      </c>
      <c r="M3889" s="11" t="b">
        <v>0</v>
      </c>
      <c r="N3889" s="11" t="s">
        <v>8303</v>
      </c>
      <c r="O3889" s="14">
        <f t="shared" si="241"/>
        <v>2</v>
      </c>
      <c r="P3889" s="11">
        <f t="shared" si="244"/>
        <v>17.5</v>
      </c>
      <c r="Q3889" s="16" t="s">
        <v>8315</v>
      </c>
      <c r="R3889" s="11" t="s">
        <v>8357</v>
      </c>
      <c r="S3889" s="21">
        <f t="shared" si="242"/>
        <v>42079.857974537037</v>
      </c>
      <c r="T3889" s="21">
        <f t="shared" si="243"/>
        <v>42125.916666666672</v>
      </c>
    </row>
    <row r="3890" spans="1:20" ht="49" hidden="1" x14ac:dyDescent="0.25">
      <c r="A3890">
        <v>3888</v>
      </c>
      <c r="B3890" s="9" t="s">
        <v>3885</v>
      </c>
      <c r="C3890" s="3" t="s">
        <v>7996</v>
      </c>
      <c r="D3890" s="12">
        <v>2000</v>
      </c>
      <c r="E3890" s="13">
        <v>542</v>
      </c>
      <c r="F3890" s="11" t="s">
        <v>8220</v>
      </c>
      <c r="G3890" s="11" t="s">
        <v>8224</v>
      </c>
      <c r="H3890" s="11" t="s">
        <v>8246</v>
      </c>
      <c r="I3890" s="11">
        <v>1488114358</v>
      </c>
      <c r="J3890" s="11">
        <v>1485522358</v>
      </c>
      <c r="K3890" s="11" t="b">
        <v>0</v>
      </c>
      <c r="L3890" s="11">
        <v>14</v>
      </c>
      <c r="M3890" s="11" t="b">
        <v>0</v>
      </c>
      <c r="N3890" s="11" t="s">
        <v>8269</v>
      </c>
      <c r="O3890" s="14">
        <f t="shared" si="241"/>
        <v>27</v>
      </c>
      <c r="P3890" s="11">
        <f t="shared" si="244"/>
        <v>38.71</v>
      </c>
      <c r="Q3890" s="16" t="s">
        <v>8315</v>
      </c>
      <c r="R3890" s="11" t="s">
        <v>8316</v>
      </c>
      <c r="S3890" s="21">
        <f t="shared" si="242"/>
        <v>42762.545810185184</v>
      </c>
      <c r="T3890" s="21">
        <f t="shared" si="243"/>
        <v>42792.545810185184</v>
      </c>
    </row>
    <row r="3891" spans="1:20" ht="49" hidden="1" x14ac:dyDescent="0.25">
      <c r="A3891">
        <v>3889</v>
      </c>
      <c r="B3891" s="9" t="s">
        <v>3886</v>
      </c>
      <c r="C3891" s="3" t="s">
        <v>7997</v>
      </c>
      <c r="D3891" s="12">
        <v>8000</v>
      </c>
      <c r="E3891" s="13">
        <v>118</v>
      </c>
      <c r="F3891" s="11" t="s">
        <v>8220</v>
      </c>
      <c r="G3891" s="11" t="s">
        <v>8223</v>
      </c>
      <c r="H3891" s="11" t="s">
        <v>8245</v>
      </c>
      <c r="I3891" s="11">
        <v>1420413960</v>
      </c>
      <c r="J3891" s="11">
        <v>1417651630</v>
      </c>
      <c r="K3891" s="11" t="b">
        <v>0</v>
      </c>
      <c r="L3891" s="11">
        <v>9</v>
      </c>
      <c r="M3891" s="11" t="b">
        <v>0</v>
      </c>
      <c r="N3891" s="11" t="s">
        <v>8269</v>
      </c>
      <c r="O3891" s="14">
        <f t="shared" si="241"/>
        <v>1</v>
      </c>
      <c r="P3891" s="11">
        <f t="shared" si="244"/>
        <v>13.11</v>
      </c>
      <c r="Q3891" s="16" t="s">
        <v>8315</v>
      </c>
      <c r="R3891" s="11" t="s">
        <v>8316</v>
      </c>
      <c r="S3891" s="21">
        <f t="shared" si="242"/>
        <v>41977.004976851851</v>
      </c>
      <c r="T3891" s="21">
        <f t="shared" si="243"/>
        <v>42008.976388888885</v>
      </c>
    </row>
    <row r="3892" spans="1:20" ht="49" hidden="1" x14ac:dyDescent="0.25">
      <c r="A3892">
        <v>3890</v>
      </c>
      <c r="B3892" s="9" t="s">
        <v>3887</v>
      </c>
      <c r="C3892" s="3" t="s">
        <v>7998</v>
      </c>
      <c r="D3892" s="12">
        <v>15000</v>
      </c>
      <c r="E3892" s="13">
        <v>2524</v>
      </c>
      <c r="F3892" s="11" t="s">
        <v>8220</v>
      </c>
      <c r="G3892" s="11" t="s">
        <v>8223</v>
      </c>
      <c r="H3892" s="11" t="s">
        <v>8245</v>
      </c>
      <c r="I3892" s="11">
        <v>1439662344</v>
      </c>
      <c r="J3892" s="11">
        <v>1434478344</v>
      </c>
      <c r="K3892" s="11" t="b">
        <v>0</v>
      </c>
      <c r="L3892" s="11">
        <v>8</v>
      </c>
      <c r="M3892" s="11" t="b">
        <v>0</v>
      </c>
      <c r="N3892" s="11" t="s">
        <v>8269</v>
      </c>
      <c r="O3892" s="14">
        <f t="shared" si="241"/>
        <v>17</v>
      </c>
      <c r="P3892" s="11">
        <f t="shared" si="244"/>
        <v>315.5</v>
      </c>
      <c r="Q3892" s="16" t="s">
        <v>8315</v>
      </c>
      <c r="R3892" s="11" t="s">
        <v>8316</v>
      </c>
      <c r="S3892" s="21">
        <f t="shared" si="242"/>
        <v>42171.758611111116</v>
      </c>
      <c r="T3892" s="21">
        <f t="shared" si="243"/>
        <v>42231.758611111116</v>
      </c>
    </row>
    <row r="3893" spans="1:20" ht="33" hidden="1" x14ac:dyDescent="0.25">
      <c r="A3893">
        <v>3891</v>
      </c>
      <c r="B3893" s="9" t="s">
        <v>3888</v>
      </c>
      <c r="C3893" s="3" t="s">
        <v>7999</v>
      </c>
      <c r="D3893" s="12">
        <v>800</v>
      </c>
      <c r="E3893" s="13">
        <v>260</v>
      </c>
      <c r="F3893" s="11" t="s">
        <v>8220</v>
      </c>
      <c r="G3893" s="11" t="s">
        <v>8223</v>
      </c>
      <c r="H3893" s="11" t="s">
        <v>8245</v>
      </c>
      <c r="I3893" s="11">
        <v>1427086740</v>
      </c>
      <c r="J3893" s="11">
        <v>1424488244</v>
      </c>
      <c r="K3893" s="11" t="b">
        <v>0</v>
      </c>
      <c r="L3893" s="11">
        <v>7</v>
      </c>
      <c r="M3893" s="11" t="b">
        <v>0</v>
      </c>
      <c r="N3893" s="11" t="s">
        <v>8269</v>
      </c>
      <c r="O3893" s="14">
        <f t="shared" si="241"/>
        <v>33</v>
      </c>
      <c r="P3893" s="11">
        <f t="shared" si="244"/>
        <v>37.14</v>
      </c>
      <c r="Q3893" s="16" t="s">
        <v>8315</v>
      </c>
      <c r="R3893" s="11" t="s">
        <v>8316</v>
      </c>
      <c r="S3893" s="21">
        <f t="shared" si="242"/>
        <v>42056.1324537037</v>
      </c>
      <c r="T3893" s="21">
        <f t="shared" si="243"/>
        <v>42086.207638888889</v>
      </c>
    </row>
    <row r="3894" spans="1:20" ht="49" hidden="1" x14ac:dyDescent="0.25">
      <c r="A3894">
        <v>3892</v>
      </c>
      <c r="B3894" s="9" t="s">
        <v>3889</v>
      </c>
      <c r="C3894" s="3" t="s">
        <v>8000</v>
      </c>
      <c r="D3894" s="12">
        <v>1000</v>
      </c>
      <c r="E3894" s="13">
        <v>0</v>
      </c>
      <c r="F3894" s="11" t="s">
        <v>8220</v>
      </c>
      <c r="G3894" s="11" t="s">
        <v>8223</v>
      </c>
      <c r="H3894" s="11" t="s">
        <v>8245</v>
      </c>
      <c r="I3894" s="11">
        <v>1408863600</v>
      </c>
      <c r="J3894" s="11">
        <v>1408203557</v>
      </c>
      <c r="K3894" s="11" t="b">
        <v>0</v>
      </c>
      <c r="L3894" s="11">
        <v>0</v>
      </c>
      <c r="M3894" s="11" t="b">
        <v>0</v>
      </c>
      <c r="N3894" s="11" t="s">
        <v>8269</v>
      </c>
      <c r="O3894" s="14">
        <f t="shared" si="241"/>
        <v>0</v>
      </c>
      <c r="P3894" s="11">
        <f t="shared" si="244"/>
        <v>0</v>
      </c>
      <c r="Q3894" s="16" t="s">
        <v>8315</v>
      </c>
      <c r="R3894" s="11" t="s">
        <v>8316</v>
      </c>
      <c r="S3894" s="21">
        <f t="shared" si="242"/>
        <v>41867.652280092596</v>
      </c>
      <c r="T3894" s="21">
        <f t="shared" si="243"/>
        <v>41875.291666666664</v>
      </c>
    </row>
    <row r="3895" spans="1:20" ht="49" hidden="1" x14ac:dyDescent="0.25">
      <c r="A3895">
        <v>3893</v>
      </c>
      <c r="B3895" s="9" t="s">
        <v>3890</v>
      </c>
      <c r="C3895" s="3" t="s">
        <v>8001</v>
      </c>
      <c r="D3895" s="12">
        <v>50000</v>
      </c>
      <c r="E3895" s="13">
        <v>10775</v>
      </c>
      <c r="F3895" s="11" t="s">
        <v>8220</v>
      </c>
      <c r="G3895" s="11" t="s">
        <v>8223</v>
      </c>
      <c r="H3895" s="11" t="s">
        <v>8245</v>
      </c>
      <c r="I3895" s="11">
        <v>1404194400</v>
      </c>
      <c r="J3895" s="11">
        <v>1400600840</v>
      </c>
      <c r="K3895" s="11" t="b">
        <v>0</v>
      </c>
      <c r="L3895" s="11">
        <v>84</v>
      </c>
      <c r="M3895" s="11" t="b">
        <v>0</v>
      </c>
      <c r="N3895" s="11" t="s">
        <v>8269</v>
      </c>
      <c r="O3895" s="14">
        <f t="shared" si="241"/>
        <v>22</v>
      </c>
      <c r="P3895" s="11">
        <f t="shared" si="244"/>
        <v>128.27000000000001</v>
      </c>
      <c r="Q3895" s="16" t="s">
        <v>8315</v>
      </c>
      <c r="R3895" s="11" t="s">
        <v>8316</v>
      </c>
      <c r="S3895" s="21">
        <f t="shared" si="242"/>
        <v>41779.657870370371</v>
      </c>
      <c r="T3895" s="21">
        <f t="shared" si="243"/>
        <v>41821.25</v>
      </c>
    </row>
    <row r="3896" spans="1:20" ht="49" hidden="1" x14ac:dyDescent="0.25">
      <c r="A3896">
        <v>3894</v>
      </c>
      <c r="B3896" s="9" t="s">
        <v>3891</v>
      </c>
      <c r="C3896" s="3" t="s">
        <v>8002</v>
      </c>
      <c r="D3896" s="12">
        <v>15000</v>
      </c>
      <c r="E3896" s="13">
        <v>520</v>
      </c>
      <c r="F3896" s="11" t="s">
        <v>8220</v>
      </c>
      <c r="G3896" s="11" t="s">
        <v>8223</v>
      </c>
      <c r="H3896" s="11" t="s">
        <v>8245</v>
      </c>
      <c r="I3896" s="11">
        <v>1481000340</v>
      </c>
      <c r="J3896" s="11">
        <v>1478386812</v>
      </c>
      <c r="K3896" s="11" t="b">
        <v>0</v>
      </c>
      <c r="L3896" s="11">
        <v>11</v>
      </c>
      <c r="M3896" s="11" t="b">
        <v>0</v>
      </c>
      <c r="N3896" s="11" t="s">
        <v>8269</v>
      </c>
      <c r="O3896" s="14">
        <f t="shared" si="241"/>
        <v>3</v>
      </c>
      <c r="P3896" s="11">
        <f t="shared" si="244"/>
        <v>47.27</v>
      </c>
      <c r="Q3896" s="16" t="s">
        <v>8315</v>
      </c>
      <c r="R3896" s="11" t="s">
        <v>8316</v>
      </c>
      <c r="S3896" s="21">
        <f t="shared" si="242"/>
        <v>42679.958472222221</v>
      </c>
      <c r="T3896" s="21">
        <f t="shared" si="243"/>
        <v>42710.207638888889</v>
      </c>
    </row>
    <row r="3897" spans="1:20" ht="49" hidden="1" x14ac:dyDescent="0.25">
      <c r="A3897">
        <v>3895</v>
      </c>
      <c r="B3897" s="9" t="s">
        <v>3892</v>
      </c>
      <c r="C3897" s="3" t="s">
        <v>8003</v>
      </c>
      <c r="D3897" s="12">
        <v>1000</v>
      </c>
      <c r="E3897" s="13">
        <v>50</v>
      </c>
      <c r="F3897" s="11" t="s">
        <v>8220</v>
      </c>
      <c r="G3897" s="11" t="s">
        <v>8223</v>
      </c>
      <c r="H3897" s="11" t="s">
        <v>8245</v>
      </c>
      <c r="I3897" s="11">
        <v>1425103218</v>
      </c>
      <c r="J3897" s="11">
        <v>1422424818</v>
      </c>
      <c r="K3897" s="11" t="b">
        <v>0</v>
      </c>
      <c r="L3897" s="11">
        <v>1</v>
      </c>
      <c r="M3897" s="11" t="b">
        <v>0</v>
      </c>
      <c r="N3897" s="11" t="s">
        <v>8269</v>
      </c>
      <c r="O3897" s="14">
        <f t="shared" si="241"/>
        <v>5</v>
      </c>
      <c r="P3897" s="11">
        <f t="shared" si="244"/>
        <v>50</v>
      </c>
      <c r="Q3897" s="16" t="s">
        <v>8315</v>
      </c>
      <c r="R3897" s="11" t="s">
        <v>8316</v>
      </c>
      <c r="S3897" s="21">
        <f t="shared" si="242"/>
        <v>42032.250208333338</v>
      </c>
      <c r="T3897" s="21">
        <f t="shared" si="243"/>
        <v>42063.250208333338</v>
      </c>
    </row>
    <row r="3898" spans="1:20" ht="49" hidden="1" x14ac:dyDescent="0.25">
      <c r="A3898">
        <v>3896</v>
      </c>
      <c r="B3898" s="9" t="s">
        <v>3893</v>
      </c>
      <c r="C3898" s="3" t="s">
        <v>8004</v>
      </c>
      <c r="D3898" s="12">
        <v>1600</v>
      </c>
      <c r="E3898" s="13">
        <v>170</v>
      </c>
      <c r="F3898" s="11" t="s">
        <v>8220</v>
      </c>
      <c r="G3898" s="11" t="s">
        <v>8223</v>
      </c>
      <c r="H3898" s="11" t="s">
        <v>8245</v>
      </c>
      <c r="I3898" s="11">
        <v>1402979778</v>
      </c>
      <c r="J3898" s="11">
        <v>1401770178</v>
      </c>
      <c r="K3898" s="11" t="b">
        <v>0</v>
      </c>
      <c r="L3898" s="11">
        <v>4</v>
      </c>
      <c r="M3898" s="11" t="b">
        <v>0</v>
      </c>
      <c r="N3898" s="11" t="s">
        <v>8269</v>
      </c>
      <c r="O3898" s="14">
        <f t="shared" si="241"/>
        <v>11</v>
      </c>
      <c r="P3898" s="11">
        <f t="shared" si="244"/>
        <v>42.5</v>
      </c>
      <c r="Q3898" s="16" t="s">
        <v>8315</v>
      </c>
      <c r="R3898" s="11" t="s">
        <v>8316</v>
      </c>
      <c r="S3898" s="21">
        <f t="shared" si="242"/>
        <v>41793.191875000004</v>
      </c>
      <c r="T3898" s="21">
        <f t="shared" si="243"/>
        <v>41807.191875000004</v>
      </c>
    </row>
    <row r="3899" spans="1:20" ht="49" hidden="1" x14ac:dyDescent="0.25">
      <c r="A3899">
        <v>3897</v>
      </c>
      <c r="B3899" s="9" t="s">
        <v>3894</v>
      </c>
      <c r="C3899" s="3" t="s">
        <v>8005</v>
      </c>
      <c r="D3899" s="12">
        <v>2500</v>
      </c>
      <c r="E3899" s="13">
        <v>440</v>
      </c>
      <c r="F3899" s="11" t="s">
        <v>8220</v>
      </c>
      <c r="G3899" s="11" t="s">
        <v>8227</v>
      </c>
      <c r="H3899" s="11" t="s">
        <v>8249</v>
      </c>
      <c r="I3899" s="11">
        <v>1420750683</v>
      </c>
      <c r="J3899" s="11">
        <v>1418158683</v>
      </c>
      <c r="K3899" s="11" t="b">
        <v>0</v>
      </c>
      <c r="L3899" s="11">
        <v>10</v>
      </c>
      <c r="M3899" s="11" t="b">
        <v>0</v>
      </c>
      <c r="N3899" s="11" t="s">
        <v>8269</v>
      </c>
      <c r="O3899" s="14">
        <f t="shared" si="241"/>
        <v>18</v>
      </c>
      <c r="P3899" s="11">
        <f t="shared" si="244"/>
        <v>44</v>
      </c>
      <c r="Q3899" s="16" t="s">
        <v>8315</v>
      </c>
      <c r="R3899" s="11" t="s">
        <v>8316</v>
      </c>
      <c r="S3899" s="21">
        <f t="shared" si="242"/>
        <v>41982.87364583333</v>
      </c>
      <c r="T3899" s="21">
        <f t="shared" si="243"/>
        <v>42012.87364583333</v>
      </c>
    </row>
    <row r="3900" spans="1:20" ht="65" hidden="1" x14ac:dyDescent="0.25">
      <c r="A3900">
        <v>3898</v>
      </c>
      <c r="B3900" s="9" t="s">
        <v>3895</v>
      </c>
      <c r="C3900" s="3" t="s">
        <v>8006</v>
      </c>
      <c r="D3900" s="12">
        <v>2500</v>
      </c>
      <c r="E3900" s="13">
        <v>814</v>
      </c>
      <c r="F3900" s="11" t="s">
        <v>8220</v>
      </c>
      <c r="G3900" s="11" t="s">
        <v>8224</v>
      </c>
      <c r="H3900" s="11" t="s">
        <v>8246</v>
      </c>
      <c r="I3900" s="11">
        <v>1439827200</v>
      </c>
      <c r="J3900" s="11">
        <v>1436355270</v>
      </c>
      <c r="K3900" s="11" t="b">
        <v>0</v>
      </c>
      <c r="L3900" s="11">
        <v>16</v>
      </c>
      <c r="M3900" s="11" t="b">
        <v>0</v>
      </c>
      <c r="N3900" s="11" t="s">
        <v>8269</v>
      </c>
      <c r="O3900" s="14">
        <f t="shared" si="241"/>
        <v>33</v>
      </c>
      <c r="P3900" s="11">
        <f t="shared" si="244"/>
        <v>50.88</v>
      </c>
      <c r="Q3900" s="16" t="s">
        <v>8315</v>
      </c>
      <c r="R3900" s="11" t="s">
        <v>8316</v>
      </c>
      <c r="S3900" s="21">
        <f t="shared" si="242"/>
        <v>42193.482291666667</v>
      </c>
      <c r="T3900" s="21">
        <f t="shared" si="243"/>
        <v>42233.666666666672</v>
      </c>
    </row>
    <row r="3901" spans="1:20" ht="49" hidden="1" x14ac:dyDescent="0.25">
      <c r="A3901">
        <v>3899</v>
      </c>
      <c r="B3901" s="9" t="s">
        <v>3896</v>
      </c>
      <c r="C3901" s="3" t="s">
        <v>8007</v>
      </c>
      <c r="D3901" s="12">
        <v>10000</v>
      </c>
      <c r="E3901" s="13">
        <v>125</v>
      </c>
      <c r="F3901" s="11" t="s">
        <v>8220</v>
      </c>
      <c r="G3901" s="11" t="s">
        <v>8223</v>
      </c>
      <c r="H3901" s="11" t="s">
        <v>8245</v>
      </c>
      <c r="I3901" s="11">
        <v>1407868561</v>
      </c>
      <c r="J3901" s="11">
        <v>1406140561</v>
      </c>
      <c r="K3901" s="11" t="b">
        <v>0</v>
      </c>
      <c r="L3901" s="11">
        <v>2</v>
      </c>
      <c r="M3901" s="11" t="b">
        <v>0</v>
      </c>
      <c r="N3901" s="11" t="s">
        <v>8269</v>
      </c>
      <c r="O3901" s="14">
        <f t="shared" si="241"/>
        <v>1</v>
      </c>
      <c r="P3901" s="11">
        <f t="shared" si="244"/>
        <v>62.5</v>
      </c>
      <c r="Q3901" s="16" t="s">
        <v>8315</v>
      </c>
      <c r="R3901" s="11" t="s">
        <v>8316</v>
      </c>
      <c r="S3901" s="21">
        <f t="shared" si="242"/>
        <v>41843.775011574071</v>
      </c>
      <c r="T3901" s="21">
        <f t="shared" si="243"/>
        <v>41863.775011574071</v>
      </c>
    </row>
    <row r="3902" spans="1:20" ht="33" hidden="1" x14ac:dyDescent="0.25">
      <c r="A3902">
        <v>3900</v>
      </c>
      <c r="B3902" s="9" t="s">
        <v>3897</v>
      </c>
      <c r="C3902" s="3" t="s">
        <v>8008</v>
      </c>
      <c r="D3902" s="12">
        <v>2500</v>
      </c>
      <c r="E3902" s="13">
        <v>135</v>
      </c>
      <c r="F3902" s="11" t="s">
        <v>8220</v>
      </c>
      <c r="G3902" s="11" t="s">
        <v>8223</v>
      </c>
      <c r="H3902" s="11" t="s">
        <v>8245</v>
      </c>
      <c r="I3902" s="11">
        <v>1433988791</v>
      </c>
      <c r="J3902" s="11">
        <v>1431396791</v>
      </c>
      <c r="K3902" s="11" t="b">
        <v>0</v>
      </c>
      <c r="L3902" s="11">
        <v>5</v>
      </c>
      <c r="M3902" s="11" t="b">
        <v>0</v>
      </c>
      <c r="N3902" s="11" t="s">
        <v>8269</v>
      </c>
      <c r="O3902" s="14">
        <f t="shared" si="241"/>
        <v>5</v>
      </c>
      <c r="P3902" s="11">
        <f t="shared" si="244"/>
        <v>27</v>
      </c>
      <c r="Q3902" s="16" t="s">
        <v>8315</v>
      </c>
      <c r="R3902" s="11" t="s">
        <v>8316</v>
      </c>
      <c r="S3902" s="21">
        <f t="shared" si="242"/>
        <v>42136.092488425929</v>
      </c>
      <c r="T3902" s="21">
        <f t="shared" si="243"/>
        <v>42166.092488425929</v>
      </c>
    </row>
    <row r="3903" spans="1:20" ht="49" hidden="1" x14ac:dyDescent="0.25">
      <c r="A3903">
        <v>3901</v>
      </c>
      <c r="B3903" s="9" t="s">
        <v>3898</v>
      </c>
      <c r="C3903" s="3" t="s">
        <v>8009</v>
      </c>
      <c r="D3903" s="12">
        <v>3000</v>
      </c>
      <c r="E3903" s="13">
        <v>25</v>
      </c>
      <c r="F3903" s="11" t="s">
        <v>8220</v>
      </c>
      <c r="G3903" s="11" t="s">
        <v>8223</v>
      </c>
      <c r="H3903" s="11" t="s">
        <v>8245</v>
      </c>
      <c r="I3903" s="11">
        <v>1450554599</v>
      </c>
      <c r="J3903" s="11">
        <v>1447098599</v>
      </c>
      <c r="K3903" s="11" t="b">
        <v>0</v>
      </c>
      <c r="L3903" s="11">
        <v>1</v>
      </c>
      <c r="M3903" s="11" t="b">
        <v>0</v>
      </c>
      <c r="N3903" s="11" t="s">
        <v>8269</v>
      </c>
      <c r="O3903" s="14">
        <f t="shared" si="241"/>
        <v>1</v>
      </c>
      <c r="P3903" s="11">
        <f t="shared" si="244"/>
        <v>25</v>
      </c>
      <c r="Q3903" s="16" t="s">
        <v>8315</v>
      </c>
      <c r="R3903" s="11" t="s">
        <v>8316</v>
      </c>
      <c r="S3903" s="21">
        <f t="shared" si="242"/>
        <v>42317.826377314821</v>
      </c>
      <c r="T3903" s="21">
        <f t="shared" si="243"/>
        <v>42357.826377314821</v>
      </c>
    </row>
    <row r="3904" spans="1:20" ht="49" hidden="1" x14ac:dyDescent="0.25">
      <c r="A3904">
        <v>3902</v>
      </c>
      <c r="B3904" s="9" t="s">
        <v>3899</v>
      </c>
      <c r="C3904" s="3" t="s">
        <v>8010</v>
      </c>
      <c r="D3904" s="12">
        <v>3000</v>
      </c>
      <c r="E3904" s="13">
        <v>1465</v>
      </c>
      <c r="F3904" s="11" t="s">
        <v>8220</v>
      </c>
      <c r="G3904" s="11" t="s">
        <v>8224</v>
      </c>
      <c r="H3904" s="11" t="s">
        <v>8246</v>
      </c>
      <c r="I3904" s="11">
        <v>1479125642</v>
      </c>
      <c r="J3904" s="11">
        <v>1476962042</v>
      </c>
      <c r="K3904" s="11" t="b">
        <v>0</v>
      </c>
      <c r="L3904" s="11">
        <v>31</v>
      </c>
      <c r="M3904" s="11" t="b">
        <v>0</v>
      </c>
      <c r="N3904" s="11" t="s">
        <v>8269</v>
      </c>
      <c r="O3904" s="14">
        <f t="shared" si="241"/>
        <v>49</v>
      </c>
      <c r="P3904" s="11">
        <f t="shared" si="244"/>
        <v>47.26</v>
      </c>
      <c r="Q3904" s="16" t="s">
        <v>8315</v>
      </c>
      <c r="R3904" s="11" t="s">
        <v>8316</v>
      </c>
      <c r="S3904" s="21">
        <f t="shared" si="242"/>
        <v>42663.468078703707</v>
      </c>
      <c r="T3904" s="21">
        <f t="shared" si="243"/>
        <v>42688.509745370371</v>
      </c>
    </row>
    <row r="3905" spans="1:20" ht="49" hidden="1" x14ac:dyDescent="0.25">
      <c r="A3905">
        <v>3903</v>
      </c>
      <c r="B3905" s="9" t="s">
        <v>3900</v>
      </c>
      <c r="C3905" s="3" t="s">
        <v>8011</v>
      </c>
      <c r="D3905" s="12">
        <v>1500</v>
      </c>
      <c r="E3905" s="13">
        <v>0</v>
      </c>
      <c r="F3905" s="11" t="s">
        <v>8220</v>
      </c>
      <c r="G3905" s="11" t="s">
        <v>8223</v>
      </c>
      <c r="H3905" s="11" t="s">
        <v>8245</v>
      </c>
      <c r="I3905" s="11">
        <v>1439581080</v>
      </c>
      <c r="J3905" s="11">
        <v>1435709765</v>
      </c>
      <c r="K3905" s="11" t="b">
        <v>0</v>
      </c>
      <c r="L3905" s="11">
        <v>0</v>
      </c>
      <c r="M3905" s="11" t="b">
        <v>0</v>
      </c>
      <c r="N3905" s="11" t="s">
        <v>8269</v>
      </c>
      <c r="O3905" s="14">
        <f t="shared" si="241"/>
        <v>0</v>
      </c>
      <c r="P3905" s="11">
        <f t="shared" si="244"/>
        <v>0</v>
      </c>
      <c r="Q3905" s="16" t="s">
        <v>8315</v>
      </c>
      <c r="R3905" s="11" t="s">
        <v>8316</v>
      </c>
      <c r="S3905" s="21">
        <f t="shared" si="242"/>
        <v>42186.01116898148</v>
      </c>
      <c r="T3905" s="21">
        <f t="shared" si="243"/>
        <v>42230.818055555559</v>
      </c>
    </row>
    <row r="3906" spans="1:20" ht="21" hidden="1" x14ac:dyDescent="0.25">
      <c r="A3906">
        <v>3904</v>
      </c>
      <c r="B3906" s="9" t="s">
        <v>3901</v>
      </c>
      <c r="C3906" s="3" t="s">
        <v>8012</v>
      </c>
      <c r="D3906" s="12">
        <v>10000</v>
      </c>
      <c r="E3906" s="13">
        <v>3</v>
      </c>
      <c r="F3906" s="11" t="s">
        <v>8220</v>
      </c>
      <c r="G3906" s="11" t="s">
        <v>8223</v>
      </c>
      <c r="H3906" s="11" t="s">
        <v>8245</v>
      </c>
      <c r="I3906" s="11">
        <v>1429074240</v>
      </c>
      <c r="J3906" s="11">
        <v>1427866200</v>
      </c>
      <c r="K3906" s="11" t="b">
        <v>0</v>
      </c>
      <c r="L3906" s="11">
        <v>2</v>
      </c>
      <c r="M3906" s="11" t="b">
        <v>0</v>
      </c>
      <c r="N3906" s="11" t="s">
        <v>8269</v>
      </c>
      <c r="O3906" s="14">
        <f t="shared" ref="O3906:O3969" si="245">ROUND(E3906/D3906*100,0)</f>
        <v>0</v>
      </c>
      <c r="P3906" s="11">
        <f t="shared" si="244"/>
        <v>1.5</v>
      </c>
      <c r="Q3906" s="16" t="s">
        <v>8315</v>
      </c>
      <c r="R3906" s="11" t="s">
        <v>8316</v>
      </c>
      <c r="S3906" s="21">
        <f t="shared" si="242"/>
        <v>42095.229166666672</v>
      </c>
      <c r="T3906" s="21">
        <f t="shared" si="243"/>
        <v>42109.211111111115</v>
      </c>
    </row>
    <row r="3907" spans="1:20" ht="49" hidden="1" x14ac:dyDescent="0.25">
      <c r="A3907">
        <v>3905</v>
      </c>
      <c r="B3907" s="9" t="s">
        <v>3902</v>
      </c>
      <c r="C3907" s="3" t="s">
        <v>8013</v>
      </c>
      <c r="D3907" s="12">
        <v>1500</v>
      </c>
      <c r="E3907" s="13">
        <v>173</v>
      </c>
      <c r="F3907" s="11" t="s">
        <v>8220</v>
      </c>
      <c r="G3907" s="11" t="s">
        <v>8224</v>
      </c>
      <c r="H3907" s="11" t="s">
        <v>8246</v>
      </c>
      <c r="I3907" s="11">
        <v>1434063600</v>
      </c>
      <c r="J3907" s="11">
        <v>1430405903</v>
      </c>
      <c r="K3907" s="11" t="b">
        <v>0</v>
      </c>
      <c r="L3907" s="11">
        <v>7</v>
      </c>
      <c r="M3907" s="11" t="b">
        <v>0</v>
      </c>
      <c r="N3907" s="11" t="s">
        <v>8269</v>
      </c>
      <c r="O3907" s="14">
        <f t="shared" si="245"/>
        <v>12</v>
      </c>
      <c r="P3907" s="11">
        <f t="shared" si="244"/>
        <v>24.71</v>
      </c>
      <c r="Q3907" s="16" t="s">
        <v>8315</v>
      </c>
      <c r="R3907" s="11" t="s">
        <v>8316</v>
      </c>
      <c r="S3907" s="21">
        <f t="shared" ref="S3907:S3970" si="246">(((J3907/60)/60)/24)+DATE(1970,1,1)</f>
        <v>42124.623877314814</v>
      </c>
      <c r="T3907" s="21">
        <f t="shared" ref="T3907:T3970" si="247">(((I3907/60)/60)/24)+DATE(1970,1,1)</f>
        <v>42166.958333333328</v>
      </c>
    </row>
    <row r="3908" spans="1:20" ht="49" hidden="1" x14ac:dyDescent="0.25">
      <c r="A3908">
        <v>3906</v>
      </c>
      <c r="B3908" s="9" t="s">
        <v>3903</v>
      </c>
      <c r="C3908" s="3" t="s">
        <v>8014</v>
      </c>
      <c r="D3908" s="12">
        <v>1500</v>
      </c>
      <c r="E3908" s="13">
        <v>1010</v>
      </c>
      <c r="F3908" s="11" t="s">
        <v>8220</v>
      </c>
      <c r="G3908" s="11" t="s">
        <v>8224</v>
      </c>
      <c r="H3908" s="11" t="s">
        <v>8246</v>
      </c>
      <c r="I3908" s="11">
        <v>1435325100</v>
      </c>
      <c r="J3908" s="11">
        <v>1432072893</v>
      </c>
      <c r="K3908" s="11" t="b">
        <v>0</v>
      </c>
      <c r="L3908" s="11">
        <v>16</v>
      </c>
      <c r="M3908" s="11" t="b">
        <v>0</v>
      </c>
      <c r="N3908" s="11" t="s">
        <v>8269</v>
      </c>
      <c r="O3908" s="14">
        <f t="shared" si="245"/>
        <v>67</v>
      </c>
      <c r="P3908" s="11">
        <f t="shared" si="244"/>
        <v>63.13</v>
      </c>
      <c r="Q3908" s="16" t="s">
        <v>8315</v>
      </c>
      <c r="R3908" s="11" t="s">
        <v>8316</v>
      </c>
      <c r="S3908" s="21">
        <f t="shared" si="246"/>
        <v>42143.917743055557</v>
      </c>
      <c r="T3908" s="21">
        <f t="shared" si="247"/>
        <v>42181.559027777781</v>
      </c>
    </row>
    <row r="3909" spans="1:20" ht="33" hidden="1" x14ac:dyDescent="0.25">
      <c r="A3909">
        <v>3907</v>
      </c>
      <c r="B3909" s="9" t="s">
        <v>3904</v>
      </c>
      <c r="C3909" s="3" t="s">
        <v>8015</v>
      </c>
      <c r="D3909" s="12">
        <v>1000</v>
      </c>
      <c r="E3909" s="13">
        <v>153</v>
      </c>
      <c r="F3909" s="11" t="s">
        <v>8220</v>
      </c>
      <c r="G3909" s="11" t="s">
        <v>8223</v>
      </c>
      <c r="H3909" s="11" t="s">
        <v>8245</v>
      </c>
      <c r="I3909" s="11">
        <v>1414354080</v>
      </c>
      <c r="J3909" s="11">
        <v>1411587606</v>
      </c>
      <c r="K3909" s="11" t="b">
        <v>0</v>
      </c>
      <c r="L3909" s="11">
        <v>4</v>
      </c>
      <c r="M3909" s="11" t="b">
        <v>0</v>
      </c>
      <c r="N3909" s="11" t="s">
        <v>8269</v>
      </c>
      <c r="O3909" s="14">
        <f t="shared" si="245"/>
        <v>15</v>
      </c>
      <c r="P3909" s="11">
        <f t="shared" si="244"/>
        <v>38.25</v>
      </c>
      <c r="Q3909" s="16" t="s">
        <v>8315</v>
      </c>
      <c r="R3909" s="11" t="s">
        <v>8316</v>
      </c>
      <c r="S3909" s="21">
        <f t="shared" si="246"/>
        <v>41906.819513888891</v>
      </c>
      <c r="T3909" s="21">
        <f t="shared" si="247"/>
        <v>41938.838888888888</v>
      </c>
    </row>
    <row r="3910" spans="1:20" ht="49" hidden="1" x14ac:dyDescent="0.25">
      <c r="A3910">
        <v>3908</v>
      </c>
      <c r="B3910" s="9" t="s">
        <v>3905</v>
      </c>
      <c r="C3910" s="3" t="s">
        <v>8016</v>
      </c>
      <c r="D3910" s="12">
        <v>750</v>
      </c>
      <c r="E3910" s="13">
        <v>65</v>
      </c>
      <c r="F3910" s="11" t="s">
        <v>8220</v>
      </c>
      <c r="G3910" s="11" t="s">
        <v>8223</v>
      </c>
      <c r="H3910" s="11" t="s">
        <v>8245</v>
      </c>
      <c r="I3910" s="11">
        <v>1406603696</v>
      </c>
      <c r="J3910" s="11">
        <v>1405307696</v>
      </c>
      <c r="K3910" s="11" t="b">
        <v>0</v>
      </c>
      <c r="L3910" s="11">
        <v>4</v>
      </c>
      <c r="M3910" s="11" t="b">
        <v>0</v>
      </c>
      <c r="N3910" s="11" t="s">
        <v>8269</v>
      </c>
      <c r="O3910" s="14">
        <f t="shared" si="245"/>
        <v>9</v>
      </c>
      <c r="P3910" s="11">
        <f t="shared" si="244"/>
        <v>16.25</v>
      </c>
      <c r="Q3910" s="16" t="s">
        <v>8315</v>
      </c>
      <c r="R3910" s="11" t="s">
        <v>8316</v>
      </c>
      <c r="S3910" s="21">
        <f t="shared" si="246"/>
        <v>41834.135370370372</v>
      </c>
      <c r="T3910" s="21">
        <f t="shared" si="247"/>
        <v>41849.135370370372</v>
      </c>
    </row>
    <row r="3911" spans="1:20" ht="49" hidden="1" x14ac:dyDescent="0.25">
      <c r="A3911">
        <v>3909</v>
      </c>
      <c r="B3911" s="9" t="s">
        <v>3906</v>
      </c>
      <c r="C3911" s="3" t="s">
        <v>8017</v>
      </c>
      <c r="D3911" s="12">
        <v>60000</v>
      </c>
      <c r="E3911" s="13">
        <v>135</v>
      </c>
      <c r="F3911" s="11" t="s">
        <v>8220</v>
      </c>
      <c r="G3911" s="11" t="s">
        <v>8223</v>
      </c>
      <c r="H3911" s="11" t="s">
        <v>8245</v>
      </c>
      <c r="I3911" s="11">
        <v>1410424642</v>
      </c>
      <c r="J3911" s="11">
        <v>1407832642</v>
      </c>
      <c r="K3911" s="11" t="b">
        <v>0</v>
      </c>
      <c r="L3911" s="11">
        <v>4</v>
      </c>
      <c r="M3911" s="11" t="b">
        <v>0</v>
      </c>
      <c r="N3911" s="11" t="s">
        <v>8269</v>
      </c>
      <c r="O3911" s="14">
        <f t="shared" si="245"/>
        <v>0</v>
      </c>
      <c r="P3911" s="11">
        <f t="shared" si="244"/>
        <v>33.75</v>
      </c>
      <c r="Q3911" s="16" t="s">
        <v>8315</v>
      </c>
      <c r="R3911" s="11" t="s">
        <v>8316</v>
      </c>
      <c r="S3911" s="21">
        <f t="shared" si="246"/>
        <v>41863.359282407408</v>
      </c>
      <c r="T3911" s="21">
        <f t="shared" si="247"/>
        <v>41893.359282407408</v>
      </c>
    </row>
    <row r="3912" spans="1:20" ht="49" hidden="1" x14ac:dyDescent="0.25">
      <c r="A3912">
        <v>3910</v>
      </c>
      <c r="B3912" s="9" t="s">
        <v>3907</v>
      </c>
      <c r="C3912" s="3" t="s">
        <v>8018</v>
      </c>
      <c r="D3912" s="12">
        <v>6000</v>
      </c>
      <c r="E3912" s="13">
        <v>185</v>
      </c>
      <c r="F3912" s="11" t="s">
        <v>8220</v>
      </c>
      <c r="G3912" s="11" t="s">
        <v>8223</v>
      </c>
      <c r="H3912" s="11" t="s">
        <v>8245</v>
      </c>
      <c r="I3912" s="11">
        <v>1441649397</v>
      </c>
      <c r="J3912" s="11">
        <v>1439057397</v>
      </c>
      <c r="K3912" s="11" t="b">
        <v>0</v>
      </c>
      <c r="L3912" s="11">
        <v>3</v>
      </c>
      <c r="M3912" s="11" t="b">
        <v>0</v>
      </c>
      <c r="N3912" s="11" t="s">
        <v>8269</v>
      </c>
      <c r="O3912" s="14">
        <f t="shared" si="245"/>
        <v>3</v>
      </c>
      <c r="P3912" s="11">
        <f t="shared" si="244"/>
        <v>61.67</v>
      </c>
      <c r="Q3912" s="16" t="s">
        <v>8315</v>
      </c>
      <c r="R3912" s="11" t="s">
        <v>8316</v>
      </c>
      <c r="S3912" s="21">
        <f t="shared" si="246"/>
        <v>42224.756909722222</v>
      </c>
      <c r="T3912" s="21">
        <f t="shared" si="247"/>
        <v>42254.756909722222</v>
      </c>
    </row>
    <row r="3913" spans="1:20" ht="49" hidden="1" x14ac:dyDescent="0.25">
      <c r="A3913">
        <v>3911</v>
      </c>
      <c r="B3913" s="9" t="s">
        <v>3908</v>
      </c>
      <c r="C3913" s="3" t="s">
        <v>8019</v>
      </c>
      <c r="D3913" s="12">
        <v>8000</v>
      </c>
      <c r="E3913" s="13">
        <v>2993</v>
      </c>
      <c r="F3913" s="11" t="s">
        <v>8220</v>
      </c>
      <c r="G3913" s="11" t="s">
        <v>8223</v>
      </c>
      <c r="H3913" s="11" t="s">
        <v>8245</v>
      </c>
      <c r="I3913" s="11">
        <v>1417033777</v>
      </c>
      <c r="J3913" s="11">
        <v>1414438177</v>
      </c>
      <c r="K3913" s="11" t="b">
        <v>0</v>
      </c>
      <c r="L3913" s="11">
        <v>36</v>
      </c>
      <c r="M3913" s="11" t="b">
        <v>0</v>
      </c>
      <c r="N3913" s="11" t="s">
        <v>8269</v>
      </c>
      <c r="O3913" s="14">
        <f t="shared" si="245"/>
        <v>37</v>
      </c>
      <c r="P3913" s="11">
        <f t="shared" si="244"/>
        <v>83.14</v>
      </c>
      <c r="Q3913" s="16" t="s">
        <v>8315</v>
      </c>
      <c r="R3913" s="11" t="s">
        <v>8316</v>
      </c>
      <c r="S3913" s="21">
        <f t="shared" si="246"/>
        <v>41939.8122337963</v>
      </c>
      <c r="T3913" s="21">
        <f t="shared" si="247"/>
        <v>41969.853900462964</v>
      </c>
    </row>
    <row r="3914" spans="1:20" ht="49" hidden="1" x14ac:dyDescent="0.25">
      <c r="A3914">
        <v>3912</v>
      </c>
      <c r="B3914" s="9" t="s">
        <v>3909</v>
      </c>
      <c r="C3914" s="3" t="s">
        <v>8020</v>
      </c>
      <c r="D3914" s="12">
        <v>15000</v>
      </c>
      <c r="E3914" s="13">
        <v>1</v>
      </c>
      <c r="F3914" s="11" t="s">
        <v>8220</v>
      </c>
      <c r="G3914" s="11" t="s">
        <v>8223</v>
      </c>
      <c r="H3914" s="11" t="s">
        <v>8245</v>
      </c>
      <c r="I3914" s="11">
        <v>1429936500</v>
      </c>
      <c r="J3914" s="11">
        <v>1424759330</v>
      </c>
      <c r="K3914" s="11" t="b">
        <v>0</v>
      </c>
      <c r="L3914" s="11">
        <v>1</v>
      </c>
      <c r="M3914" s="11" t="b">
        <v>0</v>
      </c>
      <c r="N3914" s="11" t="s">
        <v>8269</v>
      </c>
      <c r="O3914" s="14">
        <f t="shared" si="245"/>
        <v>0</v>
      </c>
      <c r="P3914" s="11">
        <f t="shared" si="244"/>
        <v>1</v>
      </c>
      <c r="Q3914" s="16" t="s">
        <v>8315</v>
      </c>
      <c r="R3914" s="11" t="s">
        <v>8316</v>
      </c>
      <c r="S3914" s="21">
        <f t="shared" si="246"/>
        <v>42059.270023148143</v>
      </c>
      <c r="T3914" s="21">
        <f t="shared" si="247"/>
        <v>42119.190972222219</v>
      </c>
    </row>
    <row r="3915" spans="1:20" ht="49" hidden="1" x14ac:dyDescent="0.25">
      <c r="A3915">
        <v>3913</v>
      </c>
      <c r="B3915" s="9" t="s">
        <v>3910</v>
      </c>
      <c r="C3915" s="3" t="s">
        <v>8021</v>
      </c>
      <c r="D3915" s="12">
        <v>10000</v>
      </c>
      <c r="E3915" s="13">
        <v>1000</v>
      </c>
      <c r="F3915" s="11" t="s">
        <v>8220</v>
      </c>
      <c r="G3915" s="11" t="s">
        <v>8223</v>
      </c>
      <c r="H3915" s="11" t="s">
        <v>8245</v>
      </c>
      <c r="I3915" s="11">
        <v>1448863449</v>
      </c>
      <c r="J3915" s="11">
        <v>1446267849</v>
      </c>
      <c r="K3915" s="11" t="b">
        <v>0</v>
      </c>
      <c r="L3915" s="11">
        <v>7</v>
      </c>
      <c r="M3915" s="11" t="b">
        <v>0</v>
      </c>
      <c r="N3915" s="11" t="s">
        <v>8269</v>
      </c>
      <c r="O3915" s="14">
        <f t="shared" si="245"/>
        <v>10</v>
      </c>
      <c r="P3915" s="11">
        <f t="shared" si="244"/>
        <v>142.86000000000001</v>
      </c>
      <c r="Q3915" s="16" t="s">
        <v>8315</v>
      </c>
      <c r="R3915" s="11" t="s">
        <v>8316</v>
      </c>
      <c r="S3915" s="21">
        <f t="shared" si="246"/>
        <v>42308.211215277777</v>
      </c>
      <c r="T3915" s="21">
        <f t="shared" si="247"/>
        <v>42338.252881944441</v>
      </c>
    </row>
    <row r="3916" spans="1:20" ht="49" hidden="1" x14ac:dyDescent="0.25">
      <c r="A3916">
        <v>3914</v>
      </c>
      <c r="B3916" s="9" t="s">
        <v>3911</v>
      </c>
      <c r="C3916" s="3" t="s">
        <v>8022</v>
      </c>
      <c r="D3916" s="12">
        <v>2500</v>
      </c>
      <c r="E3916" s="13">
        <v>909</v>
      </c>
      <c r="F3916" s="11" t="s">
        <v>8220</v>
      </c>
      <c r="G3916" s="11" t="s">
        <v>8224</v>
      </c>
      <c r="H3916" s="11" t="s">
        <v>8246</v>
      </c>
      <c r="I3916" s="11">
        <v>1431298740</v>
      </c>
      <c r="J3916" s="11">
        <v>1429558756</v>
      </c>
      <c r="K3916" s="11" t="b">
        <v>0</v>
      </c>
      <c r="L3916" s="11">
        <v>27</v>
      </c>
      <c r="M3916" s="11" t="b">
        <v>0</v>
      </c>
      <c r="N3916" s="11" t="s">
        <v>8269</v>
      </c>
      <c r="O3916" s="14">
        <f t="shared" si="245"/>
        <v>36</v>
      </c>
      <c r="P3916" s="11">
        <f t="shared" si="244"/>
        <v>33.67</v>
      </c>
      <c r="Q3916" s="16" t="s">
        <v>8315</v>
      </c>
      <c r="R3916" s="11" t="s">
        <v>8316</v>
      </c>
      <c r="S3916" s="21">
        <f t="shared" si="246"/>
        <v>42114.818935185183</v>
      </c>
      <c r="T3916" s="21">
        <f t="shared" si="247"/>
        <v>42134.957638888889</v>
      </c>
    </row>
    <row r="3917" spans="1:20" ht="49" hidden="1" x14ac:dyDescent="0.25">
      <c r="A3917">
        <v>3915</v>
      </c>
      <c r="B3917" s="9" t="s">
        <v>3912</v>
      </c>
      <c r="C3917" s="3" t="s">
        <v>8023</v>
      </c>
      <c r="D3917" s="12">
        <v>1500</v>
      </c>
      <c r="E3917" s="13">
        <v>5</v>
      </c>
      <c r="F3917" s="11" t="s">
        <v>8220</v>
      </c>
      <c r="G3917" s="11" t="s">
        <v>8224</v>
      </c>
      <c r="H3917" s="11" t="s">
        <v>8246</v>
      </c>
      <c r="I3917" s="11">
        <v>1464824309</v>
      </c>
      <c r="J3917" s="11">
        <v>1462232309</v>
      </c>
      <c r="K3917" s="11" t="b">
        <v>0</v>
      </c>
      <c r="L3917" s="11">
        <v>1</v>
      </c>
      <c r="M3917" s="11" t="b">
        <v>0</v>
      </c>
      <c r="N3917" s="11" t="s">
        <v>8269</v>
      </c>
      <c r="O3917" s="14">
        <f t="shared" si="245"/>
        <v>0</v>
      </c>
      <c r="P3917" s="11">
        <f t="shared" si="244"/>
        <v>5</v>
      </c>
      <c r="Q3917" s="16" t="s">
        <v>8315</v>
      </c>
      <c r="R3917" s="11" t="s">
        <v>8316</v>
      </c>
      <c r="S3917" s="21">
        <f t="shared" si="246"/>
        <v>42492.98505787037</v>
      </c>
      <c r="T3917" s="21">
        <f t="shared" si="247"/>
        <v>42522.98505787037</v>
      </c>
    </row>
    <row r="3918" spans="1:20" ht="49" hidden="1" x14ac:dyDescent="0.25">
      <c r="A3918">
        <v>3916</v>
      </c>
      <c r="B3918" s="9" t="s">
        <v>3913</v>
      </c>
      <c r="C3918" s="3" t="s">
        <v>8024</v>
      </c>
      <c r="D3918" s="12">
        <v>2000</v>
      </c>
      <c r="E3918" s="13">
        <v>0</v>
      </c>
      <c r="F3918" s="11" t="s">
        <v>8220</v>
      </c>
      <c r="G3918" s="11" t="s">
        <v>8231</v>
      </c>
      <c r="H3918" s="11" t="s">
        <v>8252</v>
      </c>
      <c r="I3918" s="11">
        <v>1464952752</v>
      </c>
      <c r="J3918" s="11">
        <v>1462360752</v>
      </c>
      <c r="K3918" s="11" t="b">
        <v>0</v>
      </c>
      <c r="L3918" s="11">
        <v>0</v>
      </c>
      <c r="M3918" s="11" t="b">
        <v>0</v>
      </c>
      <c r="N3918" s="11" t="s">
        <v>8269</v>
      </c>
      <c r="O3918" s="14">
        <f t="shared" si="245"/>
        <v>0</v>
      </c>
      <c r="P3918" s="11">
        <f t="shared" si="244"/>
        <v>0</v>
      </c>
      <c r="Q3918" s="16" t="s">
        <v>8315</v>
      </c>
      <c r="R3918" s="11" t="s">
        <v>8316</v>
      </c>
      <c r="S3918" s="21">
        <f t="shared" si="246"/>
        <v>42494.471666666665</v>
      </c>
      <c r="T3918" s="21">
        <f t="shared" si="247"/>
        <v>42524.471666666665</v>
      </c>
    </row>
    <row r="3919" spans="1:20" ht="49" hidden="1" x14ac:dyDescent="0.25">
      <c r="A3919">
        <v>3917</v>
      </c>
      <c r="B3919" s="9" t="s">
        <v>3914</v>
      </c>
      <c r="C3919" s="3" t="s">
        <v>8025</v>
      </c>
      <c r="D3919" s="12">
        <v>3500</v>
      </c>
      <c r="E3919" s="13">
        <v>10</v>
      </c>
      <c r="F3919" s="11" t="s">
        <v>8220</v>
      </c>
      <c r="G3919" s="11" t="s">
        <v>8224</v>
      </c>
      <c r="H3919" s="11" t="s">
        <v>8246</v>
      </c>
      <c r="I3919" s="11">
        <v>1410439161</v>
      </c>
      <c r="J3919" s="11">
        <v>1407847161</v>
      </c>
      <c r="K3919" s="11" t="b">
        <v>0</v>
      </c>
      <c r="L3919" s="11">
        <v>1</v>
      </c>
      <c r="M3919" s="11" t="b">
        <v>0</v>
      </c>
      <c r="N3919" s="11" t="s">
        <v>8269</v>
      </c>
      <c r="O3919" s="14">
        <f t="shared" si="245"/>
        <v>0</v>
      </c>
      <c r="P3919" s="11">
        <f t="shared" si="244"/>
        <v>10</v>
      </c>
      <c r="Q3919" s="16" t="s">
        <v>8315</v>
      </c>
      <c r="R3919" s="11" t="s">
        <v>8316</v>
      </c>
      <c r="S3919" s="21">
        <f t="shared" si="246"/>
        <v>41863.527326388888</v>
      </c>
      <c r="T3919" s="21">
        <f t="shared" si="247"/>
        <v>41893.527326388888</v>
      </c>
    </row>
    <row r="3920" spans="1:20" ht="49" hidden="1" x14ac:dyDescent="0.25">
      <c r="A3920">
        <v>3918</v>
      </c>
      <c r="B3920" s="9" t="s">
        <v>3915</v>
      </c>
      <c r="C3920" s="3" t="s">
        <v>8026</v>
      </c>
      <c r="D3920" s="12">
        <v>60000</v>
      </c>
      <c r="E3920" s="13">
        <v>120</v>
      </c>
      <c r="F3920" s="11" t="s">
        <v>8220</v>
      </c>
      <c r="G3920" s="11" t="s">
        <v>8224</v>
      </c>
      <c r="H3920" s="11" t="s">
        <v>8246</v>
      </c>
      <c r="I3920" s="11">
        <v>1407168000</v>
      </c>
      <c r="J3920" s="11">
        <v>1406131023</v>
      </c>
      <c r="K3920" s="11" t="b">
        <v>0</v>
      </c>
      <c r="L3920" s="11">
        <v>3</v>
      </c>
      <c r="M3920" s="11" t="b">
        <v>0</v>
      </c>
      <c r="N3920" s="11" t="s">
        <v>8269</v>
      </c>
      <c r="O3920" s="14">
        <f t="shared" si="245"/>
        <v>0</v>
      </c>
      <c r="P3920" s="11">
        <f t="shared" si="244"/>
        <v>40</v>
      </c>
      <c r="Q3920" s="16" t="s">
        <v>8315</v>
      </c>
      <c r="R3920" s="11" t="s">
        <v>8316</v>
      </c>
      <c r="S3920" s="21">
        <f t="shared" si="246"/>
        <v>41843.664618055554</v>
      </c>
      <c r="T3920" s="21">
        <f t="shared" si="247"/>
        <v>41855.666666666664</v>
      </c>
    </row>
    <row r="3921" spans="1:20" ht="49" hidden="1" x14ac:dyDescent="0.25">
      <c r="A3921">
        <v>3919</v>
      </c>
      <c r="B3921" s="9" t="s">
        <v>3916</v>
      </c>
      <c r="C3921" s="3" t="s">
        <v>8027</v>
      </c>
      <c r="D3921" s="12">
        <v>5000</v>
      </c>
      <c r="E3921" s="13">
        <v>90</v>
      </c>
      <c r="F3921" s="11" t="s">
        <v>8220</v>
      </c>
      <c r="G3921" s="11" t="s">
        <v>8224</v>
      </c>
      <c r="H3921" s="11" t="s">
        <v>8246</v>
      </c>
      <c r="I3921" s="11">
        <v>1453075200</v>
      </c>
      <c r="J3921" s="11">
        <v>1450628773</v>
      </c>
      <c r="K3921" s="11" t="b">
        <v>0</v>
      </c>
      <c r="L3921" s="11">
        <v>3</v>
      </c>
      <c r="M3921" s="11" t="b">
        <v>0</v>
      </c>
      <c r="N3921" s="11" t="s">
        <v>8269</v>
      </c>
      <c r="O3921" s="14">
        <f t="shared" si="245"/>
        <v>2</v>
      </c>
      <c r="P3921" s="11">
        <f t="shared" si="244"/>
        <v>30</v>
      </c>
      <c r="Q3921" s="16" t="s">
        <v>8315</v>
      </c>
      <c r="R3921" s="11" t="s">
        <v>8316</v>
      </c>
      <c r="S3921" s="21">
        <f t="shared" si="246"/>
        <v>42358.684872685189</v>
      </c>
      <c r="T3921" s="21">
        <f t="shared" si="247"/>
        <v>42387</v>
      </c>
    </row>
    <row r="3922" spans="1:20" ht="49" hidden="1" x14ac:dyDescent="0.25">
      <c r="A3922">
        <v>3920</v>
      </c>
      <c r="B3922" s="9" t="s">
        <v>3917</v>
      </c>
      <c r="C3922" s="3" t="s">
        <v>8028</v>
      </c>
      <c r="D3922" s="12">
        <v>2500</v>
      </c>
      <c r="E3922" s="13">
        <v>135</v>
      </c>
      <c r="F3922" s="11" t="s">
        <v>8220</v>
      </c>
      <c r="G3922" s="11" t="s">
        <v>8224</v>
      </c>
      <c r="H3922" s="11" t="s">
        <v>8246</v>
      </c>
      <c r="I3922" s="11">
        <v>1479032260</v>
      </c>
      <c r="J3922" s="11">
        <v>1476436660</v>
      </c>
      <c r="K3922" s="11" t="b">
        <v>0</v>
      </c>
      <c r="L3922" s="11">
        <v>3</v>
      </c>
      <c r="M3922" s="11" t="b">
        <v>0</v>
      </c>
      <c r="N3922" s="11" t="s">
        <v>8269</v>
      </c>
      <c r="O3922" s="14">
        <f t="shared" si="245"/>
        <v>5</v>
      </c>
      <c r="P3922" s="11">
        <f t="shared" si="244"/>
        <v>45</v>
      </c>
      <c r="Q3922" s="16" t="s">
        <v>8315</v>
      </c>
      <c r="R3922" s="11" t="s">
        <v>8316</v>
      </c>
      <c r="S3922" s="21">
        <f t="shared" si="246"/>
        <v>42657.38726851852</v>
      </c>
      <c r="T3922" s="21">
        <f t="shared" si="247"/>
        <v>42687.428935185191</v>
      </c>
    </row>
    <row r="3923" spans="1:20" ht="49" hidden="1" x14ac:dyDescent="0.25">
      <c r="A3923">
        <v>3921</v>
      </c>
      <c r="B3923" s="9" t="s">
        <v>3918</v>
      </c>
      <c r="C3923" s="3" t="s">
        <v>8029</v>
      </c>
      <c r="D3923" s="12">
        <v>3000</v>
      </c>
      <c r="E3923" s="13">
        <v>0</v>
      </c>
      <c r="F3923" s="11" t="s">
        <v>8220</v>
      </c>
      <c r="G3923" s="11" t="s">
        <v>8224</v>
      </c>
      <c r="H3923" s="11" t="s">
        <v>8246</v>
      </c>
      <c r="I3923" s="11">
        <v>1414346400</v>
      </c>
      <c r="J3923" s="11">
        <v>1413291655</v>
      </c>
      <c r="K3923" s="11" t="b">
        <v>0</v>
      </c>
      <c r="L3923" s="11">
        <v>0</v>
      </c>
      <c r="M3923" s="11" t="b">
        <v>0</v>
      </c>
      <c r="N3923" s="11" t="s">
        <v>8269</v>
      </c>
      <c r="O3923" s="14">
        <f t="shared" si="245"/>
        <v>0</v>
      </c>
      <c r="P3923" s="11">
        <f t="shared" si="244"/>
        <v>0</v>
      </c>
      <c r="Q3923" s="16" t="s">
        <v>8315</v>
      </c>
      <c r="R3923" s="11" t="s">
        <v>8316</v>
      </c>
      <c r="S3923" s="21">
        <f t="shared" si="246"/>
        <v>41926.542303240742</v>
      </c>
      <c r="T3923" s="21">
        <f t="shared" si="247"/>
        <v>41938.75</v>
      </c>
    </row>
    <row r="3924" spans="1:20" ht="49" hidden="1" x14ac:dyDescent="0.25">
      <c r="A3924">
        <v>3922</v>
      </c>
      <c r="B3924" s="9" t="s">
        <v>3919</v>
      </c>
      <c r="C3924" s="3" t="s">
        <v>8030</v>
      </c>
      <c r="D3924" s="12">
        <v>750</v>
      </c>
      <c r="E3924" s="13">
        <v>61</v>
      </c>
      <c r="F3924" s="11" t="s">
        <v>8220</v>
      </c>
      <c r="G3924" s="11" t="s">
        <v>8223</v>
      </c>
      <c r="H3924" s="11" t="s">
        <v>8245</v>
      </c>
      <c r="I3924" s="11">
        <v>1425337200</v>
      </c>
      <c r="J3924" s="11">
        <v>1421432810</v>
      </c>
      <c r="K3924" s="11" t="b">
        <v>0</v>
      </c>
      <c r="L3924" s="11">
        <v>6</v>
      </c>
      <c r="M3924" s="11" t="b">
        <v>0</v>
      </c>
      <c r="N3924" s="11" t="s">
        <v>8269</v>
      </c>
      <c r="O3924" s="14">
        <f t="shared" si="245"/>
        <v>8</v>
      </c>
      <c r="P3924" s="11">
        <f t="shared" si="244"/>
        <v>10.17</v>
      </c>
      <c r="Q3924" s="16" t="s">
        <v>8315</v>
      </c>
      <c r="R3924" s="11" t="s">
        <v>8316</v>
      </c>
      <c r="S3924" s="21">
        <f t="shared" si="246"/>
        <v>42020.768634259264</v>
      </c>
      <c r="T3924" s="21">
        <f t="shared" si="247"/>
        <v>42065.958333333328</v>
      </c>
    </row>
    <row r="3925" spans="1:20" ht="49" hidden="1" x14ac:dyDescent="0.25">
      <c r="A3925">
        <v>3923</v>
      </c>
      <c r="B3925" s="9" t="s">
        <v>3920</v>
      </c>
      <c r="C3925" s="3" t="s">
        <v>8031</v>
      </c>
      <c r="D3925" s="12">
        <v>11500</v>
      </c>
      <c r="E3925" s="13">
        <v>1384</v>
      </c>
      <c r="F3925" s="11" t="s">
        <v>8220</v>
      </c>
      <c r="G3925" s="11" t="s">
        <v>8224</v>
      </c>
      <c r="H3925" s="11" t="s">
        <v>8246</v>
      </c>
      <c r="I3925" s="11">
        <v>1428622271</v>
      </c>
      <c r="J3925" s="11">
        <v>1426203071</v>
      </c>
      <c r="K3925" s="11" t="b">
        <v>0</v>
      </c>
      <c r="L3925" s="11">
        <v>17</v>
      </c>
      <c r="M3925" s="11" t="b">
        <v>0</v>
      </c>
      <c r="N3925" s="11" t="s">
        <v>8269</v>
      </c>
      <c r="O3925" s="14">
        <f t="shared" si="245"/>
        <v>12</v>
      </c>
      <c r="P3925" s="11">
        <f t="shared" si="244"/>
        <v>81.41</v>
      </c>
      <c r="Q3925" s="16" t="s">
        <v>8315</v>
      </c>
      <c r="R3925" s="11" t="s">
        <v>8316</v>
      </c>
      <c r="S3925" s="21">
        <f t="shared" si="246"/>
        <v>42075.979988425926</v>
      </c>
      <c r="T3925" s="21">
        <f t="shared" si="247"/>
        <v>42103.979988425926</v>
      </c>
    </row>
    <row r="3926" spans="1:20" ht="49" hidden="1" x14ac:dyDescent="0.25">
      <c r="A3926">
        <v>3924</v>
      </c>
      <c r="B3926" s="9" t="s">
        <v>3921</v>
      </c>
      <c r="C3926" s="3" t="s">
        <v>8032</v>
      </c>
      <c r="D3926" s="12">
        <v>15000</v>
      </c>
      <c r="E3926" s="13">
        <v>2290</v>
      </c>
      <c r="F3926" s="11" t="s">
        <v>8220</v>
      </c>
      <c r="G3926" s="11" t="s">
        <v>8223</v>
      </c>
      <c r="H3926" s="11" t="s">
        <v>8245</v>
      </c>
      <c r="I3926" s="11">
        <v>1403823722</v>
      </c>
      <c r="J3926" s="11">
        <v>1401231722</v>
      </c>
      <c r="K3926" s="11" t="b">
        <v>0</v>
      </c>
      <c r="L3926" s="11">
        <v>40</v>
      </c>
      <c r="M3926" s="11" t="b">
        <v>0</v>
      </c>
      <c r="N3926" s="11" t="s">
        <v>8269</v>
      </c>
      <c r="O3926" s="14">
        <f t="shared" si="245"/>
        <v>15</v>
      </c>
      <c r="P3926" s="11">
        <f t="shared" si="244"/>
        <v>57.25</v>
      </c>
      <c r="Q3926" s="16" t="s">
        <v>8315</v>
      </c>
      <c r="R3926" s="11" t="s">
        <v>8316</v>
      </c>
      <c r="S3926" s="21">
        <f t="shared" si="246"/>
        <v>41786.959745370368</v>
      </c>
      <c r="T3926" s="21">
        <f t="shared" si="247"/>
        <v>41816.959745370368</v>
      </c>
    </row>
    <row r="3927" spans="1:20" ht="49" hidden="1" x14ac:dyDescent="0.25">
      <c r="A3927">
        <v>3925</v>
      </c>
      <c r="B3927" s="9" t="s">
        <v>3922</v>
      </c>
      <c r="C3927" s="3" t="s">
        <v>8033</v>
      </c>
      <c r="D3927" s="12">
        <v>150</v>
      </c>
      <c r="E3927" s="13">
        <v>15</v>
      </c>
      <c r="F3927" s="11" t="s">
        <v>8220</v>
      </c>
      <c r="G3927" s="11" t="s">
        <v>8223</v>
      </c>
      <c r="H3927" s="11" t="s">
        <v>8245</v>
      </c>
      <c r="I3927" s="11">
        <v>1406753639</v>
      </c>
      <c r="J3927" s="11">
        <v>1404161639</v>
      </c>
      <c r="K3927" s="11" t="b">
        <v>0</v>
      </c>
      <c r="L3927" s="11">
        <v>3</v>
      </c>
      <c r="M3927" s="11" t="b">
        <v>0</v>
      </c>
      <c r="N3927" s="11" t="s">
        <v>8269</v>
      </c>
      <c r="O3927" s="14">
        <f t="shared" si="245"/>
        <v>10</v>
      </c>
      <c r="P3927" s="11">
        <f t="shared" si="244"/>
        <v>5</v>
      </c>
      <c r="Q3927" s="16" t="s">
        <v>8315</v>
      </c>
      <c r="R3927" s="11" t="s">
        <v>8316</v>
      </c>
      <c r="S3927" s="21">
        <f t="shared" si="246"/>
        <v>41820.870821759258</v>
      </c>
      <c r="T3927" s="21">
        <f t="shared" si="247"/>
        <v>41850.870821759258</v>
      </c>
    </row>
    <row r="3928" spans="1:20" ht="33" hidden="1" x14ac:dyDescent="0.25">
      <c r="A3928">
        <v>3926</v>
      </c>
      <c r="B3928" s="9" t="s">
        <v>3923</v>
      </c>
      <c r="C3928" s="3" t="s">
        <v>8034</v>
      </c>
      <c r="D3928" s="12">
        <v>5000</v>
      </c>
      <c r="E3928" s="13">
        <v>15</v>
      </c>
      <c r="F3928" s="11" t="s">
        <v>8220</v>
      </c>
      <c r="G3928" s="11" t="s">
        <v>8225</v>
      </c>
      <c r="H3928" s="11" t="s">
        <v>8247</v>
      </c>
      <c r="I3928" s="11">
        <v>1419645748</v>
      </c>
      <c r="J3928" s="11">
        <v>1417053748</v>
      </c>
      <c r="K3928" s="11" t="b">
        <v>0</v>
      </c>
      <c r="L3928" s="11">
        <v>1</v>
      </c>
      <c r="M3928" s="11" t="b">
        <v>0</v>
      </c>
      <c r="N3928" s="11" t="s">
        <v>8269</v>
      </c>
      <c r="O3928" s="14">
        <f t="shared" si="245"/>
        <v>0</v>
      </c>
      <c r="P3928" s="11">
        <f t="shared" si="244"/>
        <v>15</v>
      </c>
      <c r="Q3928" s="16" t="s">
        <v>8315</v>
      </c>
      <c r="R3928" s="11" t="s">
        <v>8316</v>
      </c>
      <c r="S3928" s="21">
        <f t="shared" si="246"/>
        <v>41970.085046296299</v>
      </c>
      <c r="T3928" s="21">
        <f t="shared" si="247"/>
        <v>42000.085046296299</v>
      </c>
    </row>
    <row r="3929" spans="1:20" ht="49" hidden="1" x14ac:dyDescent="0.25">
      <c r="A3929">
        <v>3927</v>
      </c>
      <c r="B3929" s="9" t="s">
        <v>3924</v>
      </c>
      <c r="C3929" s="3" t="s">
        <v>8035</v>
      </c>
      <c r="D3929" s="12">
        <v>2500</v>
      </c>
      <c r="E3929" s="13">
        <v>25</v>
      </c>
      <c r="F3929" s="11" t="s">
        <v>8220</v>
      </c>
      <c r="G3929" s="11" t="s">
        <v>8224</v>
      </c>
      <c r="H3929" s="11" t="s">
        <v>8246</v>
      </c>
      <c r="I3929" s="11">
        <v>1407565504</v>
      </c>
      <c r="J3929" s="11">
        <v>1404973504</v>
      </c>
      <c r="K3929" s="11" t="b">
        <v>0</v>
      </c>
      <c r="L3929" s="11">
        <v>2</v>
      </c>
      <c r="M3929" s="11" t="b">
        <v>0</v>
      </c>
      <c r="N3929" s="11" t="s">
        <v>8269</v>
      </c>
      <c r="O3929" s="14">
        <f t="shared" si="245"/>
        <v>1</v>
      </c>
      <c r="P3929" s="11">
        <f t="shared" si="244"/>
        <v>12.5</v>
      </c>
      <c r="Q3929" s="16" t="s">
        <v>8315</v>
      </c>
      <c r="R3929" s="11" t="s">
        <v>8316</v>
      </c>
      <c r="S3929" s="21">
        <f t="shared" si="246"/>
        <v>41830.267407407409</v>
      </c>
      <c r="T3929" s="21">
        <f t="shared" si="247"/>
        <v>41860.267407407409</v>
      </c>
    </row>
    <row r="3930" spans="1:20" ht="49" hidden="1" x14ac:dyDescent="0.25">
      <c r="A3930">
        <v>3928</v>
      </c>
      <c r="B3930" s="9" t="s">
        <v>3925</v>
      </c>
      <c r="C3930" s="3" t="s">
        <v>8036</v>
      </c>
      <c r="D3930" s="12">
        <v>5000</v>
      </c>
      <c r="E3930" s="13">
        <v>651</v>
      </c>
      <c r="F3930" s="11" t="s">
        <v>8220</v>
      </c>
      <c r="G3930" s="11" t="s">
        <v>8223</v>
      </c>
      <c r="H3930" s="11" t="s">
        <v>8245</v>
      </c>
      <c r="I3930" s="11">
        <v>1444971540</v>
      </c>
      <c r="J3930" s="11">
        <v>1442593427</v>
      </c>
      <c r="K3930" s="11" t="b">
        <v>0</v>
      </c>
      <c r="L3930" s="11">
        <v>7</v>
      </c>
      <c r="M3930" s="11" t="b">
        <v>0</v>
      </c>
      <c r="N3930" s="11" t="s">
        <v>8269</v>
      </c>
      <c r="O3930" s="14">
        <f t="shared" si="245"/>
        <v>13</v>
      </c>
      <c r="P3930" s="11">
        <f t="shared" si="244"/>
        <v>93</v>
      </c>
      <c r="Q3930" s="16" t="s">
        <v>8315</v>
      </c>
      <c r="R3930" s="11" t="s">
        <v>8316</v>
      </c>
      <c r="S3930" s="21">
        <f t="shared" si="246"/>
        <v>42265.683182870373</v>
      </c>
      <c r="T3930" s="21">
        <f t="shared" si="247"/>
        <v>42293.207638888889</v>
      </c>
    </row>
    <row r="3931" spans="1:20" ht="49" hidden="1" x14ac:dyDescent="0.25">
      <c r="A3931">
        <v>3929</v>
      </c>
      <c r="B3931" s="9" t="s">
        <v>3926</v>
      </c>
      <c r="C3931" s="3" t="s">
        <v>8037</v>
      </c>
      <c r="D3931" s="12">
        <v>20000</v>
      </c>
      <c r="E3931" s="13">
        <v>453</v>
      </c>
      <c r="F3931" s="11" t="s">
        <v>8220</v>
      </c>
      <c r="G3931" s="11" t="s">
        <v>8223</v>
      </c>
      <c r="H3931" s="11" t="s">
        <v>8245</v>
      </c>
      <c r="I3931" s="11">
        <v>1474228265</v>
      </c>
      <c r="J3931" s="11">
        <v>1471636265</v>
      </c>
      <c r="K3931" s="11" t="b">
        <v>0</v>
      </c>
      <c r="L3931" s="11">
        <v>14</v>
      </c>
      <c r="M3931" s="11" t="b">
        <v>0</v>
      </c>
      <c r="N3931" s="11" t="s">
        <v>8269</v>
      </c>
      <c r="O3931" s="14">
        <f t="shared" si="245"/>
        <v>2</v>
      </c>
      <c r="P3931" s="11">
        <f t="shared" si="244"/>
        <v>32.36</v>
      </c>
      <c r="Q3931" s="16" t="s">
        <v>8315</v>
      </c>
      <c r="R3931" s="11" t="s">
        <v>8316</v>
      </c>
      <c r="S3931" s="21">
        <f t="shared" si="246"/>
        <v>42601.827141203699</v>
      </c>
      <c r="T3931" s="21">
        <f t="shared" si="247"/>
        <v>42631.827141203699</v>
      </c>
    </row>
    <row r="3932" spans="1:20" ht="49" hidden="1" x14ac:dyDescent="0.25">
      <c r="A3932">
        <v>3930</v>
      </c>
      <c r="B3932" s="9" t="s">
        <v>3927</v>
      </c>
      <c r="C3932" s="3" t="s">
        <v>8038</v>
      </c>
      <c r="D3932" s="12">
        <v>10000</v>
      </c>
      <c r="E3932" s="13">
        <v>0</v>
      </c>
      <c r="F3932" s="11" t="s">
        <v>8220</v>
      </c>
      <c r="G3932" s="11" t="s">
        <v>8225</v>
      </c>
      <c r="H3932" s="11" t="s">
        <v>8247</v>
      </c>
      <c r="I3932" s="11">
        <v>1459490400</v>
      </c>
      <c r="J3932" s="11">
        <v>1457078868</v>
      </c>
      <c r="K3932" s="11" t="b">
        <v>0</v>
      </c>
      <c r="L3932" s="11">
        <v>0</v>
      </c>
      <c r="M3932" s="11" t="b">
        <v>0</v>
      </c>
      <c r="N3932" s="11" t="s">
        <v>8269</v>
      </c>
      <c r="O3932" s="14">
        <f t="shared" si="245"/>
        <v>0</v>
      </c>
      <c r="P3932" s="11">
        <f t="shared" si="244"/>
        <v>0</v>
      </c>
      <c r="Q3932" s="16" t="s">
        <v>8315</v>
      </c>
      <c r="R3932" s="11" t="s">
        <v>8316</v>
      </c>
      <c r="S3932" s="21">
        <f t="shared" si="246"/>
        <v>42433.338749999995</v>
      </c>
      <c r="T3932" s="21">
        <f t="shared" si="247"/>
        <v>42461.25</v>
      </c>
    </row>
    <row r="3933" spans="1:20" ht="49" hidden="1" x14ac:dyDescent="0.25">
      <c r="A3933">
        <v>3931</v>
      </c>
      <c r="B3933" s="9" t="s">
        <v>3928</v>
      </c>
      <c r="C3933" s="3" t="s">
        <v>8039</v>
      </c>
      <c r="D3933" s="12">
        <v>8000</v>
      </c>
      <c r="E3933" s="13">
        <v>0</v>
      </c>
      <c r="F3933" s="11" t="s">
        <v>8220</v>
      </c>
      <c r="G3933" s="11" t="s">
        <v>8223</v>
      </c>
      <c r="H3933" s="11" t="s">
        <v>8245</v>
      </c>
      <c r="I3933" s="11">
        <v>1441510707</v>
      </c>
      <c r="J3933" s="11">
        <v>1439350707</v>
      </c>
      <c r="K3933" s="11" t="b">
        <v>0</v>
      </c>
      <c r="L3933" s="11">
        <v>0</v>
      </c>
      <c r="M3933" s="11" t="b">
        <v>0</v>
      </c>
      <c r="N3933" s="11" t="s">
        <v>8269</v>
      </c>
      <c r="O3933" s="14">
        <f t="shared" si="245"/>
        <v>0</v>
      </c>
      <c r="P3933" s="11">
        <f t="shared" ref="P3933:P3996" si="248">IFERROR(ROUND(E3933/L3933,2),0)</f>
        <v>0</v>
      </c>
      <c r="Q3933" s="16" t="s">
        <v>8315</v>
      </c>
      <c r="R3933" s="11" t="s">
        <v>8316</v>
      </c>
      <c r="S3933" s="21">
        <f t="shared" si="246"/>
        <v>42228.151701388888</v>
      </c>
      <c r="T3933" s="21">
        <f t="shared" si="247"/>
        <v>42253.151701388888</v>
      </c>
    </row>
    <row r="3934" spans="1:20" ht="49" hidden="1" x14ac:dyDescent="0.25">
      <c r="A3934">
        <v>3932</v>
      </c>
      <c r="B3934" s="9" t="s">
        <v>3929</v>
      </c>
      <c r="C3934" s="3" t="s">
        <v>8040</v>
      </c>
      <c r="D3934" s="12">
        <v>12000</v>
      </c>
      <c r="E3934" s="13">
        <v>1</v>
      </c>
      <c r="F3934" s="11" t="s">
        <v>8220</v>
      </c>
      <c r="G3934" s="11" t="s">
        <v>8223</v>
      </c>
      <c r="H3934" s="11" t="s">
        <v>8245</v>
      </c>
      <c r="I3934" s="11">
        <v>1458097364</v>
      </c>
      <c r="J3934" s="11">
        <v>1455508964</v>
      </c>
      <c r="K3934" s="11" t="b">
        <v>0</v>
      </c>
      <c r="L3934" s="11">
        <v>1</v>
      </c>
      <c r="M3934" s="11" t="b">
        <v>0</v>
      </c>
      <c r="N3934" s="11" t="s">
        <v>8269</v>
      </c>
      <c r="O3934" s="14">
        <f t="shared" si="245"/>
        <v>0</v>
      </c>
      <c r="P3934" s="11">
        <f t="shared" si="248"/>
        <v>1</v>
      </c>
      <c r="Q3934" s="16" t="s">
        <v>8315</v>
      </c>
      <c r="R3934" s="11" t="s">
        <v>8316</v>
      </c>
      <c r="S3934" s="21">
        <f t="shared" si="246"/>
        <v>42415.168564814812</v>
      </c>
      <c r="T3934" s="21">
        <f t="shared" si="247"/>
        <v>42445.126898148148</v>
      </c>
    </row>
    <row r="3935" spans="1:20" ht="49" hidden="1" x14ac:dyDescent="0.25">
      <c r="A3935">
        <v>3933</v>
      </c>
      <c r="B3935" s="9" t="s">
        <v>3930</v>
      </c>
      <c r="C3935" s="3" t="s">
        <v>8041</v>
      </c>
      <c r="D3935" s="12">
        <v>7000</v>
      </c>
      <c r="E3935" s="13">
        <v>1102</v>
      </c>
      <c r="F3935" s="11" t="s">
        <v>8220</v>
      </c>
      <c r="G3935" s="11" t="s">
        <v>8223</v>
      </c>
      <c r="H3935" s="11" t="s">
        <v>8245</v>
      </c>
      <c r="I3935" s="11">
        <v>1468716180</v>
      </c>
      <c r="J3935" s="11">
        <v>1466205262</v>
      </c>
      <c r="K3935" s="11" t="b">
        <v>0</v>
      </c>
      <c r="L3935" s="11">
        <v>12</v>
      </c>
      <c r="M3935" s="11" t="b">
        <v>0</v>
      </c>
      <c r="N3935" s="11" t="s">
        <v>8269</v>
      </c>
      <c r="O3935" s="14">
        <f t="shared" si="245"/>
        <v>16</v>
      </c>
      <c r="P3935" s="11">
        <f t="shared" si="248"/>
        <v>91.83</v>
      </c>
      <c r="Q3935" s="16" t="s">
        <v>8315</v>
      </c>
      <c r="R3935" s="11" t="s">
        <v>8316</v>
      </c>
      <c r="S3935" s="21">
        <f t="shared" si="246"/>
        <v>42538.968310185184</v>
      </c>
      <c r="T3935" s="21">
        <f t="shared" si="247"/>
        <v>42568.029861111107</v>
      </c>
    </row>
    <row r="3936" spans="1:20" ht="49" hidden="1" x14ac:dyDescent="0.25">
      <c r="A3936">
        <v>3934</v>
      </c>
      <c r="B3936" s="9" t="s">
        <v>3931</v>
      </c>
      <c r="C3936" s="3" t="s">
        <v>8042</v>
      </c>
      <c r="D3936" s="12">
        <v>5000</v>
      </c>
      <c r="E3936" s="13">
        <v>550</v>
      </c>
      <c r="F3936" s="11" t="s">
        <v>8220</v>
      </c>
      <c r="G3936" s="11" t="s">
        <v>8223</v>
      </c>
      <c r="H3936" s="11" t="s">
        <v>8245</v>
      </c>
      <c r="I3936" s="11">
        <v>1443704400</v>
      </c>
      <c r="J3936" s="11">
        <v>1439827639</v>
      </c>
      <c r="K3936" s="11" t="b">
        <v>0</v>
      </c>
      <c r="L3936" s="11">
        <v>12</v>
      </c>
      <c r="M3936" s="11" t="b">
        <v>0</v>
      </c>
      <c r="N3936" s="11" t="s">
        <v>8269</v>
      </c>
      <c r="O3936" s="14">
        <f t="shared" si="245"/>
        <v>11</v>
      </c>
      <c r="P3936" s="11">
        <f t="shared" si="248"/>
        <v>45.83</v>
      </c>
      <c r="Q3936" s="16" t="s">
        <v>8315</v>
      </c>
      <c r="R3936" s="11" t="s">
        <v>8316</v>
      </c>
      <c r="S3936" s="21">
        <f t="shared" si="246"/>
        <v>42233.671747685185</v>
      </c>
      <c r="T3936" s="21">
        <f t="shared" si="247"/>
        <v>42278.541666666672</v>
      </c>
    </row>
    <row r="3937" spans="1:20" ht="65" hidden="1" x14ac:dyDescent="0.25">
      <c r="A3937">
        <v>3935</v>
      </c>
      <c r="B3937" s="9" t="s">
        <v>3932</v>
      </c>
      <c r="C3937" s="3" t="s">
        <v>8043</v>
      </c>
      <c r="D3937" s="12">
        <v>3000</v>
      </c>
      <c r="E3937" s="13">
        <v>1315</v>
      </c>
      <c r="F3937" s="11" t="s">
        <v>8220</v>
      </c>
      <c r="G3937" s="11" t="s">
        <v>8224</v>
      </c>
      <c r="H3937" s="11" t="s">
        <v>8246</v>
      </c>
      <c r="I3937" s="11">
        <v>1443973546</v>
      </c>
      <c r="J3937" s="11">
        <v>1438789546</v>
      </c>
      <c r="K3937" s="11" t="b">
        <v>0</v>
      </c>
      <c r="L3937" s="11">
        <v>23</v>
      </c>
      <c r="M3937" s="11" t="b">
        <v>0</v>
      </c>
      <c r="N3937" s="11" t="s">
        <v>8269</v>
      </c>
      <c r="O3937" s="14">
        <f t="shared" si="245"/>
        <v>44</v>
      </c>
      <c r="P3937" s="11">
        <f t="shared" si="248"/>
        <v>57.17</v>
      </c>
      <c r="Q3937" s="16" t="s">
        <v>8315</v>
      </c>
      <c r="R3937" s="11" t="s">
        <v>8316</v>
      </c>
      <c r="S3937" s="21">
        <f t="shared" si="246"/>
        <v>42221.656782407401</v>
      </c>
      <c r="T3937" s="21">
        <f t="shared" si="247"/>
        <v>42281.656782407401</v>
      </c>
    </row>
    <row r="3938" spans="1:20" ht="49" hidden="1" x14ac:dyDescent="0.25">
      <c r="A3938">
        <v>3936</v>
      </c>
      <c r="B3938" s="9" t="s">
        <v>3933</v>
      </c>
      <c r="C3938" s="3" t="s">
        <v>8044</v>
      </c>
      <c r="D3938" s="12">
        <v>20000</v>
      </c>
      <c r="E3938" s="13">
        <v>0</v>
      </c>
      <c r="F3938" s="11" t="s">
        <v>8220</v>
      </c>
      <c r="G3938" s="11" t="s">
        <v>8223</v>
      </c>
      <c r="H3938" s="11" t="s">
        <v>8245</v>
      </c>
      <c r="I3938" s="11">
        <v>1480576720</v>
      </c>
      <c r="J3938" s="11">
        <v>1477981120</v>
      </c>
      <c r="K3938" s="11" t="b">
        <v>0</v>
      </c>
      <c r="L3938" s="11">
        <v>0</v>
      </c>
      <c r="M3938" s="11" t="b">
        <v>0</v>
      </c>
      <c r="N3938" s="11" t="s">
        <v>8269</v>
      </c>
      <c r="O3938" s="14">
        <f t="shared" si="245"/>
        <v>0</v>
      </c>
      <c r="P3938" s="11">
        <f t="shared" si="248"/>
        <v>0</v>
      </c>
      <c r="Q3938" s="16" t="s">
        <v>8315</v>
      </c>
      <c r="R3938" s="11" t="s">
        <v>8316</v>
      </c>
      <c r="S3938" s="21">
        <f t="shared" si="246"/>
        <v>42675.262962962966</v>
      </c>
      <c r="T3938" s="21">
        <f t="shared" si="247"/>
        <v>42705.304629629631</v>
      </c>
    </row>
    <row r="3939" spans="1:20" ht="49" hidden="1" x14ac:dyDescent="0.25">
      <c r="A3939">
        <v>3937</v>
      </c>
      <c r="B3939" s="9" t="s">
        <v>3934</v>
      </c>
      <c r="C3939" s="3" t="s">
        <v>8045</v>
      </c>
      <c r="D3939" s="12">
        <v>2885</v>
      </c>
      <c r="E3939" s="13">
        <v>2485</v>
      </c>
      <c r="F3939" s="11" t="s">
        <v>8220</v>
      </c>
      <c r="G3939" s="11" t="s">
        <v>8223</v>
      </c>
      <c r="H3939" s="11" t="s">
        <v>8245</v>
      </c>
      <c r="I3939" s="11">
        <v>1468249760</v>
      </c>
      <c r="J3939" s="11">
        <v>1465830560</v>
      </c>
      <c r="K3939" s="11" t="b">
        <v>0</v>
      </c>
      <c r="L3939" s="11">
        <v>10</v>
      </c>
      <c r="M3939" s="11" t="b">
        <v>0</v>
      </c>
      <c r="N3939" s="11" t="s">
        <v>8269</v>
      </c>
      <c r="O3939" s="14">
        <f t="shared" si="245"/>
        <v>86</v>
      </c>
      <c r="P3939" s="11">
        <f t="shared" si="248"/>
        <v>248.5</v>
      </c>
      <c r="Q3939" s="16" t="s">
        <v>8315</v>
      </c>
      <c r="R3939" s="11" t="s">
        <v>8316</v>
      </c>
      <c r="S3939" s="21">
        <f t="shared" si="246"/>
        <v>42534.631481481483</v>
      </c>
      <c r="T3939" s="21">
        <f t="shared" si="247"/>
        <v>42562.631481481483</v>
      </c>
    </row>
    <row r="3940" spans="1:20" ht="49" hidden="1" x14ac:dyDescent="0.25">
      <c r="A3940">
        <v>3938</v>
      </c>
      <c r="B3940" s="9" t="s">
        <v>3935</v>
      </c>
      <c r="C3940" s="3" t="s">
        <v>8046</v>
      </c>
      <c r="D3940" s="12">
        <v>3255</v>
      </c>
      <c r="E3940" s="13">
        <v>397</v>
      </c>
      <c r="F3940" s="11" t="s">
        <v>8220</v>
      </c>
      <c r="G3940" s="11" t="s">
        <v>8223</v>
      </c>
      <c r="H3940" s="11" t="s">
        <v>8245</v>
      </c>
      <c r="I3940" s="11">
        <v>1435441454</v>
      </c>
      <c r="J3940" s="11">
        <v>1432763054</v>
      </c>
      <c r="K3940" s="11" t="b">
        <v>0</v>
      </c>
      <c r="L3940" s="11">
        <v>5</v>
      </c>
      <c r="M3940" s="11" t="b">
        <v>0</v>
      </c>
      <c r="N3940" s="11" t="s">
        <v>8269</v>
      </c>
      <c r="O3940" s="14">
        <f t="shared" si="245"/>
        <v>12</v>
      </c>
      <c r="P3940" s="11">
        <f t="shared" si="248"/>
        <v>79.400000000000006</v>
      </c>
      <c r="Q3940" s="16" t="s">
        <v>8315</v>
      </c>
      <c r="R3940" s="11" t="s">
        <v>8316</v>
      </c>
      <c r="S3940" s="21">
        <f t="shared" si="246"/>
        <v>42151.905717592599</v>
      </c>
      <c r="T3940" s="21">
        <f t="shared" si="247"/>
        <v>42182.905717592599</v>
      </c>
    </row>
    <row r="3941" spans="1:20" ht="49" hidden="1" x14ac:dyDescent="0.25">
      <c r="A3941">
        <v>3939</v>
      </c>
      <c r="B3941" s="9" t="s">
        <v>3936</v>
      </c>
      <c r="C3941" s="3" t="s">
        <v>8047</v>
      </c>
      <c r="D3941" s="12">
        <v>5000</v>
      </c>
      <c r="E3941" s="13">
        <v>5</v>
      </c>
      <c r="F3941" s="11" t="s">
        <v>8220</v>
      </c>
      <c r="G3941" s="11" t="s">
        <v>8225</v>
      </c>
      <c r="H3941" s="11" t="s">
        <v>8247</v>
      </c>
      <c r="I3941" s="11">
        <v>1412656200</v>
      </c>
      <c r="J3941" s="11">
        <v>1412328979</v>
      </c>
      <c r="K3941" s="11" t="b">
        <v>0</v>
      </c>
      <c r="L3941" s="11">
        <v>1</v>
      </c>
      <c r="M3941" s="11" t="b">
        <v>0</v>
      </c>
      <c r="N3941" s="11" t="s">
        <v>8269</v>
      </c>
      <c r="O3941" s="14">
        <f t="shared" si="245"/>
        <v>0</v>
      </c>
      <c r="P3941" s="11">
        <f t="shared" si="248"/>
        <v>5</v>
      </c>
      <c r="Q3941" s="16" t="s">
        <v>8315</v>
      </c>
      <c r="R3941" s="11" t="s">
        <v>8316</v>
      </c>
      <c r="S3941" s="21">
        <f t="shared" si="246"/>
        <v>41915.400219907409</v>
      </c>
      <c r="T3941" s="21">
        <f t="shared" si="247"/>
        <v>41919.1875</v>
      </c>
    </row>
    <row r="3942" spans="1:20" ht="49" hidden="1" x14ac:dyDescent="0.25">
      <c r="A3942">
        <v>3940</v>
      </c>
      <c r="B3942" s="9" t="s">
        <v>3937</v>
      </c>
      <c r="C3942" s="3" t="s">
        <v>8048</v>
      </c>
      <c r="D3942" s="12">
        <v>5000</v>
      </c>
      <c r="E3942" s="13">
        <v>11</v>
      </c>
      <c r="F3942" s="11" t="s">
        <v>8220</v>
      </c>
      <c r="G3942" s="11" t="s">
        <v>8223</v>
      </c>
      <c r="H3942" s="11" t="s">
        <v>8245</v>
      </c>
      <c r="I3942" s="11">
        <v>1420199351</v>
      </c>
      <c r="J3942" s="11">
        <v>1416311351</v>
      </c>
      <c r="K3942" s="11" t="b">
        <v>0</v>
      </c>
      <c r="L3942" s="11">
        <v>2</v>
      </c>
      <c r="M3942" s="11" t="b">
        <v>0</v>
      </c>
      <c r="N3942" s="11" t="s">
        <v>8269</v>
      </c>
      <c r="O3942" s="14">
        <f t="shared" si="245"/>
        <v>0</v>
      </c>
      <c r="P3942" s="11">
        <f t="shared" si="248"/>
        <v>5.5</v>
      </c>
      <c r="Q3942" s="16" t="s">
        <v>8315</v>
      </c>
      <c r="R3942" s="11" t="s">
        <v>8316</v>
      </c>
      <c r="S3942" s="21">
        <f t="shared" si="246"/>
        <v>41961.492488425924</v>
      </c>
      <c r="T3942" s="21">
        <f t="shared" si="247"/>
        <v>42006.492488425924</v>
      </c>
    </row>
    <row r="3943" spans="1:20" ht="49" hidden="1" x14ac:dyDescent="0.25">
      <c r="A3943">
        <v>3941</v>
      </c>
      <c r="B3943" s="9" t="s">
        <v>3938</v>
      </c>
      <c r="C3943" s="3" t="s">
        <v>8049</v>
      </c>
      <c r="D3943" s="12">
        <v>5500</v>
      </c>
      <c r="E3943" s="13">
        <v>50</v>
      </c>
      <c r="F3943" s="11" t="s">
        <v>8220</v>
      </c>
      <c r="G3943" s="11" t="s">
        <v>8223</v>
      </c>
      <c r="H3943" s="11" t="s">
        <v>8245</v>
      </c>
      <c r="I3943" s="11">
        <v>1416877200</v>
      </c>
      <c r="J3943" s="11">
        <v>1414505137</v>
      </c>
      <c r="K3943" s="11" t="b">
        <v>0</v>
      </c>
      <c r="L3943" s="11">
        <v>2</v>
      </c>
      <c r="M3943" s="11" t="b">
        <v>0</v>
      </c>
      <c r="N3943" s="11" t="s">
        <v>8269</v>
      </c>
      <c r="O3943" s="14">
        <f t="shared" si="245"/>
        <v>1</v>
      </c>
      <c r="P3943" s="11">
        <f t="shared" si="248"/>
        <v>25</v>
      </c>
      <c r="Q3943" s="16" t="s">
        <v>8315</v>
      </c>
      <c r="R3943" s="11" t="s">
        <v>8316</v>
      </c>
      <c r="S3943" s="21">
        <f t="shared" si="246"/>
        <v>41940.587233796294</v>
      </c>
      <c r="T3943" s="21">
        <f t="shared" si="247"/>
        <v>41968.041666666672</v>
      </c>
    </row>
    <row r="3944" spans="1:20" ht="49" hidden="1" x14ac:dyDescent="0.25">
      <c r="A3944">
        <v>3942</v>
      </c>
      <c r="B3944" s="9" t="s">
        <v>3939</v>
      </c>
      <c r="C3944" s="3" t="s">
        <v>8050</v>
      </c>
      <c r="D3944" s="12">
        <v>1200</v>
      </c>
      <c r="E3944" s="13">
        <v>0</v>
      </c>
      <c r="F3944" s="11" t="s">
        <v>8220</v>
      </c>
      <c r="G3944" s="11" t="s">
        <v>8223</v>
      </c>
      <c r="H3944" s="11" t="s">
        <v>8245</v>
      </c>
      <c r="I3944" s="11">
        <v>1434490914</v>
      </c>
      <c r="J3944" s="11">
        <v>1429306914</v>
      </c>
      <c r="K3944" s="11" t="b">
        <v>0</v>
      </c>
      <c r="L3944" s="11">
        <v>0</v>
      </c>
      <c r="M3944" s="11" t="b">
        <v>0</v>
      </c>
      <c r="N3944" s="11" t="s">
        <v>8269</v>
      </c>
      <c r="O3944" s="14">
        <f t="shared" si="245"/>
        <v>0</v>
      </c>
      <c r="P3944" s="11">
        <f t="shared" si="248"/>
        <v>0</v>
      </c>
      <c r="Q3944" s="16" t="s">
        <v>8315</v>
      </c>
      <c r="R3944" s="11" t="s">
        <v>8316</v>
      </c>
      <c r="S3944" s="21">
        <f t="shared" si="246"/>
        <v>42111.904097222221</v>
      </c>
      <c r="T3944" s="21">
        <f t="shared" si="247"/>
        <v>42171.904097222221</v>
      </c>
    </row>
    <row r="3945" spans="1:20" ht="49" hidden="1" x14ac:dyDescent="0.25">
      <c r="A3945">
        <v>3943</v>
      </c>
      <c r="B3945" s="9" t="s">
        <v>3940</v>
      </c>
      <c r="C3945" s="3" t="s">
        <v>8051</v>
      </c>
      <c r="D3945" s="12">
        <v>5000</v>
      </c>
      <c r="E3945" s="13">
        <v>1782</v>
      </c>
      <c r="F3945" s="11" t="s">
        <v>8220</v>
      </c>
      <c r="G3945" s="11" t="s">
        <v>8223</v>
      </c>
      <c r="H3945" s="11" t="s">
        <v>8245</v>
      </c>
      <c r="I3945" s="11">
        <v>1446483000</v>
      </c>
      <c r="J3945" s="11">
        <v>1443811268</v>
      </c>
      <c r="K3945" s="11" t="b">
        <v>0</v>
      </c>
      <c r="L3945" s="11">
        <v>13</v>
      </c>
      <c r="M3945" s="11" t="b">
        <v>0</v>
      </c>
      <c r="N3945" s="11" t="s">
        <v>8269</v>
      </c>
      <c r="O3945" s="14">
        <f t="shared" si="245"/>
        <v>36</v>
      </c>
      <c r="P3945" s="11">
        <f t="shared" si="248"/>
        <v>137.08000000000001</v>
      </c>
      <c r="Q3945" s="16" t="s">
        <v>8315</v>
      </c>
      <c r="R3945" s="11" t="s">
        <v>8316</v>
      </c>
      <c r="S3945" s="21">
        <f t="shared" si="246"/>
        <v>42279.778564814813</v>
      </c>
      <c r="T3945" s="21">
        <f t="shared" si="247"/>
        <v>42310.701388888891</v>
      </c>
    </row>
    <row r="3946" spans="1:20" ht="49" hidden="1" x14ac:dyDescent="0.25">
      <c r="A3946">
        <v>3944</v>
      </c>
      <c r="B3946" s="9" t="s">
        <v>3941</v>
      </c>
      <c r="C3946" s="3" t="s">
        <v>8052</v>
      </c>
      <c r="D3946" s="12">
        <v>5000</v>
      </c>
      <c r="E3946" s="13">
        <v>0</v>
      </c>
      <c r="F3946" s="11" t="s">
        <v>8220</v>
      </c>
      <c r="G3946" s="11" t="s">
        <v>8223</v>
      </c>
      <c r="H3946" s="11" t="s">
        <v>8245</v>
      </c>
      <c r="I3946" s="11">
        <v>1440690875</v>
      </c>
      <c r="J3946" s="11">
        <v>1438098875</v>
      </c>
      <c r="K3946" s="11" t="b">
        <v>0</v>
      </c>
      <c r="L3946" s="11">
        <v>0</v>
      </c>
      <c r="M3946" s="11" t="b">
        <v>0</v>
      </c>
      <c r="N3946" s="11" t="s">
        <v>8269</v>
      </c>
      <c r="O3946" s="14">
        <f t="shared" si="245"/>
        <v>0</v>
      </c>
      <c r="P3946" s="11">
        <f t="shared" si="248"/>
        <v>0</v>
      </c>
      <c r="Q3946" s="16" t="s">
        <v>8315</v>
      </c>
      <c r="R3946" s="11" t="s">
        <v>8316</v>
      </c>
      <c r="S3946" s="21">
        <f t="shared" si="246"/>
        <v>42213.662905092591</v>
      </c>
      <c r="T3946" s="21">
        <f t="shared" si="247"/>
        <v>42243.662905092591</v>
      </c>
    </row>
    <row r="3947" spans="1:20" ht="49" hidden="1" x14ac:dyDescent="0.25">
      <c r="A3947">
        <v>3945</v>
      </c>
      <c r="B3947" s="9" t="s">
        <v>3942</v>
      </c>
      <c r="C3947" s="3" t="s">
        <v>8053</v>
      </c>
      <c r="D3947" s="12">
        <v>2000</v>
      </c>
      <c r="E3947" s="13">
        <v>5</v>
      </c>
      <c r="F3947" s="11" t="s">
        <v>8220</v>
      </c>
      <c r="G3947" s="11" t="s">
        <v>8223</v>
      </c>
      <c r="H3947" s="11" t="s">
        <v>8245</v>
      </c>
      <c r="I3947" s="11">
        <v>1431717268</v>
      </c>
      <c r="J3947" s="11">
        <v>1429125268</v>
      </c>
      <c r="K3947" s="11" t="b">
        <v>0</v>
      </c>
      <c r="L3947" s="11">
        <v>1</v>
      </c>
      <c r="M3947" s="11" t="b">
        <v>0</v>
      </c>
      <c r="N3947" s="11" t="s">
        <v>8269</v>
      </c>
      <c r="O3947" s="14">
        <f t="shared" si="245"/>
        <v>0</v>
      </c>
      <c r="P3947" s="11">
        <f t="shared" si="248"/>
        <v>5</v>
      </c>
      <c r="Q3947" s="16" t="s">
        <v>8315</v>
      </c>
      <c r="R3947" s="11" t="s">
        <v>8316</v>
      </c>
      <c r="S3947" s="21">
        <f t="shared" si="246"/>
        <v>42109.801712962959</v>
      </c>
      <c r="T3947" s="21">
        <f t="shared" si="247"/>
        <v>42139.801712962959</v>
      </c>
    </row>
    <row r="3948" spans="1:20" ht="33" hidden="1" x14ac:dyDescent="0.25">
      <c r="A3948">
        <v>3946</v>
      </c>
      <c r="B3948" s="9" t="s">
        <v>3943</v>
      </c>
      <c r="C3948" s="3" t="s">
        <v>8054</v>
      </c>
      <c r="D3948" s="12">
        <v>6000</v>
      </c>
      <c r="E3948" s="13">
        <v>195</v>
      </c>
      <c r="F3948" s="11" t="s">
        <v>8220</v>
      </c>
      <c r="G3948" s="11" t="s">
        <v>8223</v>
      </c>
      <c r="H3948" s="11" t="s">
        <v>8245</v>
      </c>
      <c r="I3948" s="11">
        <v>1425110400</v>
      </c>
      <c r="J3948" s="11">
        <v>1422388822</v>
      </c>
      <c r="K3948" s="11" t="b">
        <v>0</v>
      </c>
      <c r="L3948" s="11">
        <v>5</v>
      </c>
      <c r="M3948" s="11" t="b">
        <v>0</v>
      </c>
      <c r="N3948" s="11" t="s">
        <v>8269</v>
      </c>
      <c r="O3948" s="14">
        <f t="shared" si="245"/>
        <v>3</v>
      </c>
      <c r="P3948" s="11">
        <f t="shared" si="248"/>
        <v>39</v>
      </c>
      <c r="Q3948" s="16" t="s">
        <v>8315</v>
      </c>
      <c r="R3948" s="11" t="s">
        <v>8316</v>
      </c>
      <c r="S3948" s="21">
        <f t="shared" si="246"/>
        <v>42031.833587962959</v>
      </c>
      <c r="T3948" s="21">
        <f t="shared" si="247"/>
        <v>42063.333333333328</v>
      </c>
    </row>
    <row r="3949" spans="1:20" ht="49" hidden="1" x14ac:dyDescent="0.25">
      <c r="A3949">
        <v>3947</v>
      </c>
      <c r="B3949" s="9" t="s">
        <v>3944</v>
      </c>
      <c r="C3949" s="3" t="s">
        <v>8055</v>
      </c>
      <c r="D3949" s="12">
        <v>3000</v>
      </c>
      <c r="E3949" s="13">
        <v>101</v>
      </c>
      <c r="F3949" s="11" t="s">
        <v>8220</v>
      </c>
      <c r="G3949" s="11" t="s">
        <v>8223</v>
      </c>
      <c r="H3949" s="11" t="s">
        <v>8245</v>
      </c>
      <c r="I3949" s="11">
        <v>1475378744</v>
      </c>
      <c r="J3949" s="11">
        <v>1472786744</v>
      </c>
      <c r="K3949" s="11" t="b">
        <v>0</v>
      </c>
      <c r="L3949" s="11">
        <v>2</v>
      </c>
      <c r="M3949" s="11" t="b">
        <v>0</v>
      </c>
      <c r="N3949" s="11" t="s">
        <v>8269</v>
      </c>
      <c r="O3949" s="14">
        <f t="shared" si="245"/>
        <v>3</v>
      </c>
      <c r="P3949" s="11">
        <f t="shared" si="248"/>
        <v>50.5</v>
      </c>
      <c r="Q3949" s="16" t="s">
        <v>8315</v>
      </c>
      <c r="R3949" s="11" t="s">
        <v>8316</v>
      </c>
      <c r="S3949" s="21">
        <f t="shared" si="246"/>
        <v>42615.142870370371</v>
      </c>
      <c r="T3949" s="21">
        <f t="shared" si="247"/>
        <v>42645.142870370371</v>
      </c>
    </row>
    <row r="3950" spans="1:20" ht="49" hidden="1" x14ac:dyDescent="0.25">
      <c r="A3950">
        <v>3948</v>
      </c>
      <c r="B3950" s="9" t="s">
        <v>3945</v>
      </c>
      <c r="C3950" s="3" t="s">
        <v>8056</v>
      </c>
      <c r="D3950" s="12">
        <v>30000</v>
      </c>
      <c r="E3950" s="13">
        <v>0</v>
      </c>
      <c r="F3950" s="11" t="s">
        <v>8220</v>
      </c>
      <c r="G3950" s="11" t="s">
        <v>8225</v>
      </c>
      <c r="H3950" s="11" t="s">
        <v>8247</v>
      </c>
      <c r="I3950" s="11">
        <v>1410076123</v>
      </c>
      <c r="J3950" s="11">
        <v>1404892123</v>
      </c>
      <c r="K3950" s="11" t="b">
        <v>0</v>
      </c>
      <c r="L3950" s="11">
        <v>0</v>
      </c>
      <c r="M3950" s="11" t="b">
        <v>0</v>
      </c>
      <c r="N3950" s="11" t="s">
        <v>8269</v>
      </c>
      <c r="O3950" s="14">
        <f t="shared" si="245"/>
        <v>0</v>
      </c>
      <c r="P3950" s="11">
        <f t="shared" si="248"/>
        <v>0</v>
      </c>
      <c r="Q3950" s="16" t="s">
        <v>8315</v>
      </c>
      <c r="R3950" s="11" t="s">
        <v>8316</v>
      </c>
      <c r="S3950" s="21">
        <f t="shared" si="246"/>
        <v>41829.325497685182</v>
      </c>
      <c r="T3950" s="21">
        <f t="shared" si="247"/>
        <v>41889.325497685182</v>
      </c>
    </row>
    <row r="3951" spans="1:20" ht="49" hidden="1" x14ac:dyDescent="0.25">
      <c r="A3951">
        <v>3949</v>
      </c>
      <c r="B3951" s="9" t="s">
        <v>3946</v>
      </c>
      <c r="C3951" s="3" t="s">
        <v>8057</v>
      </c>
      <c r="D3951" s="12">
        <v>10000</v>
      </c>
      <c r="E3951" s="13">
        <v>1577</v>
      </c>
      <c r="F3951" s="11" t="s">
        <v>8220</v>
      </c>
      <c r="G3951" s="11" t="s">
        <v>8225</v>
      </c>
      <c r="H3951" s="11" t="s">
        <v>8247</v>
      </c>
      <c r="I3951" s="11">
        <v>1423623221</v>
      </c>
      <c r="J3951" s="11">
        <v>1421031221</v>
      </c>
      <c r="K3951" s="11" t="b">
        <v>0</v>
      </c>
      <c r="L3951" s="11">
        <v>32</v>
      </c>
      <c r="M3951" s="11" t="b">
        <v>0</v>
      </c>
      <c r="N3951" s="11" t="s">
        <v>8269</v>
      </c>
      <c r="O3951" s="14">
        <f t="shared" si="245"/>
        <v>16</v>
      </c>
      <c r="P3951" s="11">
        <f t="shared" si="248"/>
        <v>49.28</v>
      </c>
      <c r="Q3951" s="16" t="s">
        <v>8315</v>
      </c>
      <c r="R3951" s="11" t="s">
        <v>8316</v>
      </c>
      <c r="S3951" s="21">
        <f t="shared" si="246"/>
        <v>42016.120613425926</v>
      </c>
      <c r="T3951" s="21">
        <f t="shared" si="247"/>
        <v>42046.120613425926</v>
      </c>
    </row>
    <row r="3952" spans="1:20" ht="49" hidden="1" x14ac:dyDescent="0.25">
      <c r="A3952">
        <v>3950</v>
      </c>
      <c r="B3952" s="9" t="s">
        <v>3947</v>
      </c>
      <c r="C3952" s="3" t="s">
        <v>8058</v>
      </c>
      <c r="D3952" s="12">
        <v>4000</v>
      </c>
      <c r="E3952" s="13">
        <v>25</v>
      </c>
      <c r="F3952" s="11" t="s">
        <v>8220</v>
      </c>
      <c r="G3952" s="11" t="s">
        <v>8223</v>
      </c>
      <c r="H3952" s="11" t="s">
        <v>8245</v>
      </c>
      <c r="I3952" s="11">
        <v>1460140500</v>
      </c>
      <c r="J3952" s="11">
        <v>1457628680</v>
      </c>
      <c r="K3952" s="11" t="b">
        <v>0</v>
      </c>
      <c r="L3952" s="11">
        <v>1</v>
      </c>
      <c r="M3952" s="11" t="b">
        <v>0</v>
      </c>
      <c r="N3952" s="11" t="s">
        <v>8269</v>
      </c>
      <c r="O3952" s="14">
        <f t="shared" si="245"/>
        <v>1</v>
      </c>
      <c r="P3952" s="11">
        <f t="shared" si="248"/>
        <v>25</v>
      </c>
      <c r="Q3952" s="16" t="s">
        <v>8315</v>
      </c>
      <c r="R3952" s="11" t="s">
        <v>8316</v>
      </c>
      <c r="S3952" s="21">
        <f t="shared" si="246"/>
        <v>42439.702314814815</v>
      </c>
      <c r="T3952" s="21">
        <f t="shared" si="247"/>
        <v>42468.774305555555</v>
      </c>
    </row>
    <row r="3953" spans="1:20" ht="49" hidden="1" x14ac:dyDescent="0.25">
      <c r="A3953">
        <v>3951</v>
      </c>
      <c r="B3953" s="9" t="s">
        <v>3948</v>
      </c>
      <c r="C3953" s="3" t="s">
        <v>6961</v>
      </c>
      <c r="D3953" s="12">
        <v>200000</v>
      </c>
      <c r="E3953" s="13">
        <v>1</v>
      </c>
      <c r="F3953" s="11" t="s">
        <v>8220</v>
      </c>
      <c r="G3953" s="11" t="s">
        <v>8240</v>
      </c>
      <c r="H3953" s="11" t="s">
        <v>8248</v>
      </c>
      <c r="I3953" s="11">
        <v>1462301342</v>
      </c>
      <c r="J3953" s="11">
        <v>1457120942</v>
      </c>
      <c r="K3953" s="11" t="b">
        <v>0</v>
      </c>
      <c r="L3953" s="11">
        <v>1</v>
      </c>
      <c r="M3953" s="11" t="b">
        <v>0</v>
      </c>
      <c r="N3953" s="11" t="s">
        <v>8269</v>
      </c>
      <c r="O3953" s="14">
        <f t="shared" si="245"/>
        <v>0</v>
      </c>
      <c r="P3953" s="11">
        <f t="shared" si="248"/>
        <v>1</v>
      </c>
      <c r="Q3953" s="16" t="s">
        <v>8315</v>
      </c>
      <c r="R3953" s="11" t="s">
        <v>8316</v>
      </c>
      <c r="S3953" s="21">
        <f t="shared" si="246"/>
        <v>42433.825717592597</v>
      </c>
      <c r="T3953" s="21">
        <f t="shared" si="247"/>
        <v>42493.784050925926</v>
      </c>
    </row>
    <row r="3954" spans="1:20" ht="49" hidden="1" x14ac:dyDescent="0.25">
      <c r="A3954">
        <v>3952</v>
      </c>
      <c r="B3954" s="9" t="s">
        <v>3949</v>
      </c>
      <c r="C3954" s="3" t="s">
        <v>8059</v>
      </c>
      <c r="D3954" s="12">
        <v>26000</v>
      </c>
      <c r="E3954" s="13">
        <v>25</v>
      </c>
      <c r="F3954" s="11" t="s">
        <v>8220</v>
      </c>
      <c r="G3954" s="11" t="s">
        <v>8223</v>
      </c>
      <c r="H3954" s="11" t="s">
        <v>8245</v>
      </c>
      <c r="I3954" s="11">
        <v>1445885890</v>
      </c>
      <c r="J3954" s="11">
        <v>1440701890</v>
      </c>
      <c r="K3954" s="11" t="b">
        <v>0</v>
      </c>
      <c r="L3954" s="11">
        <v>1</v>
      </c>
      <c r="M3954" s="11" t="b">
        <v>0</v>
      </c>
      <c r="N3954" s="11" t="s">
        <v>8269</v>
      </c>
      <c r="O3954" s="14">
        <f t="shared" si="245"/>
        <v>0</v>
      </c>
      <c r="P3954" s="11">
        <f t="shared" si="248"/>
        <v>25</v>
      </c>
      <c r="Q3954" s="16" t="s">
        <v>8315</v>
      </c>
      <c r="R3954" s="11" t="s">
        <v>8316</v>
      </c>
      <c r="S3954" s="21">
        <f t="shared" si="246"/>
        <v>42243.790393518517</v>
      </c>
      <c r="T3954" s="21">
        <f t="shared" si="247"/>
        <v>42303.790393518517</v>
      </c>
    </row>
    <row r="3955" spans="1:20" ht="49" hidden="1" x14ac:dyDescent="0.25">
      <c r="A3955">
        <v>3953</v>
      </c>
      <c r="B3955" s="9" t="s">
        <v>3950</v>
      </c>
      <c r="C3955" s="3" t="s">
        <v>8060</v>
      </c>
      <c r="D3955" s="12">
        <v>17600</v>
      </c>
      <c r="E3955" s="13">
        <v>0</v>
      </c>
      <c r="F3955" s="11" t="s">
        <v>8220</v>
      </c>
      <c r="G3955" s="11" t="s">
        <v>8223</v>
      </c>
      <c r="H3955" s="11" t="s">
        <v>8245</v>
      </c>
      <c r="I3955" s="11">
        <v>1469834940</v>
      </c>
      <c r="J3955" s="11">
        <v>1467162586</v>
      </c>
      <c r="K3955" s="11" t="b">
        <v>0</v>
      </c>
      <c r="L3955" s="11">
        <v>0</v>
      </c>
      <c r="M3955" s="11" t="b">
        <v>0</v>
      </c>
      <c r="N3955" s="11" t="s">
        <v>8269</v>
      </c>
      <c r="O3955" s="14">
        <f t="shared" si="245"/>
        <v>0</v>
      </c>
      <c r="P3955" s="11">
        <f t="shared" si="248"/>
        <v>0</v>
      </c>
      <c r="Q3955" s="16" t="s">
        <v>8315</v>
      </c>
      <c r="R3955" s="11" t="s">
        <v>8316</v>
      </c>
      <c r="S3955" s="21">
        <f t="shared" si="246"/>
        <v>42550.048449074078</v>
      </c>
      <c r="T3955" s="21">
        <f t="shared" si="247"/>
        <v>42580.978472222225</v>
      </c>
    </row>
    <row r="3956" spans="1:20" ht="49" hidden="1" x14ac:dyDescent="0.25">
      <c r="A3956">
        <v>3954</v>
      </c>
      <c r="B3956" s="9" t="s">
        <v>3951</v>
      </c>
      <c r="C3956" s="3" t="s">
        <v>8061</v>
      </c>
      <c r="D3956" s="12">
        <v>25000</v>
      </c>
      <c r="E3956" s="13">
        <v>0</v>
      </c>
      <c r="F3956" s="11" t="s">
        <v>8220</v>
      </c>
      <c r="G3956" s="11" t="s">
        <v>8228</v>
      </c>
      <c r="H3956" s="11" t="s">
        <v>8250</v>
      </c>
      <c r="I3956" s="11">
        <v>1405352264</v>
      </c>
      <c r="J3956" s="11">
        <v>1400168264</v>
      </c>
      <c r="K3956" s="11" t="b">
        <v>0</v>
      </c>
      <c r="L3956" s="11">
        <v>0</v>
      </c>
      <c r="M3956" s="11" t="b">
        <v>0</v>
      </c>
      <c r="N3956" s="11" t="s">
        <v>8269</v>
      </c>
      <c r="O3956" s="14">
        <f t="shared" si="245"/>
        <v>0</v>
      </c>
      <c r="P3956" s="11">
        <f t="shared" si="248"/>
        <v>0</v>
      </c>
      <c r="Q3956" s="16" t="s">
        <v>8315</v>
      </c>
      <c r="R3956" s="11" t="s">
        <v>8316</v>
      </c>
      <c r="S3956" s="21">
        <f t="shared" si="246"/>
        <v>41774.651203703703</v>
      </c>
      <c r="T3956" s="21">
        <f t="shared" si="247"/>
        <v>41834.651203703703</v>
      </c>
    </row>
    <row r="3957" spans="1:20" ht="49" hidden="1" x14ac:dyDescent="0.25">
      <c r="A3957">
        <v>3955</v>
      </c>
      <c r="B3957" s="9" t="s">
        <v>3952</v>
      </c>
      <c r="C3957" s="3" t="s">
        <v>8062</v>
      </c>
      <c r="D3957" s="12">
        <v>1750</v>
      </c>
      <c r="E3957" s="13">
        <v>425</v>
      </c>
      <c r="F3957" s="11" t="s">
        <v>8220</v>
      </c>
      <c r="G3957" s="11" t="s">
        <v>8223</v>
      </c>
      <c r="H3957" s="11" t="s">
        <v>8245</v>
      </c>
      <c r="I3957" s="11">
        <v>1448745741</v>
      </c>
      <c r="J3957" s="11">
        <v>1446150141</v>
      </c>
      <c r="K3957" s="11" t="b">
        <v>0</v>
      </c>
      <c r="L3957" s="11">
        <v>8</v>
      </c>
      <c r="M3957" s="11" t="b">
        <v>0</v>
      </c>
      <c r="N3957" s="11" t="s">
        <v>8269</v>
      </c>
      <c r="O3957" s="14">
        <f t="shared" si="245"/>
        <v>24</v>
      </c>
      <c r="P3957" s="11">
        <f t="shared" si="248"/>
        <v>53.13</v>
      </c>
      <c r="Q3957" s="16" t="s">
        <v>8315</v>
      </c>
      <c r="R3957" s="11" t="s">
        <v>8316</v>
      </c>
      <c r="S3957" s="21">
        <f t="shared" si="246"/>
        <v>42306.848854166667</v>
      </c>
      <c r="T3957" s="21">
        <f t="shared" si="247"/>
        <v>42336.890520833331</v>
      </c>
    </row>
    <row r="3958" spans="1:20" ht="49" hidden="1" x14ac:dyDescent="0.25">
      <c r="A3958">
        <v>3956</v>
      </c>
      <c r="B3958" s="9" t="s">
        <v>3953</v>
      </c>
      <c r="C3958" s="3" t="s">
        <v>8063</v>
      </c>
      <c r="D3958" s="12">
        <v>5500</v>
      </c>
      <c r="E3958" s="13">
        <v>0</v>
      </c>
      <c r="F3958" s="11" t="s">
        <v>8220</v>
      </c>
      <c r="G3958" s="11" t="s">
        <v>8223</v>
      </c>
      <c r="H3958" s="11" t="s">
        <v>8245</v>
      </c>
      <c r="I3958" s="11">
        <v>1461543600</v>
      </c>
      <c r="J3958" s="11">
        <v>1459203727</v>
      </c>
      <c r="K3958" s="11" t="b">
        <v>0</v>
      </c>
      <c r="L3958" s="11">
        <v>0</v>
      </c>
      <c r="M3958" s="11" t="b">
        <v>0</v>
      </c>
      <c r="N3958" s="11" t="s">
        <v>8269</v>
      </c>
      <c r="O3958" s="14">
        <f t="shared" si="245"/>
        <v>0</v>
      </c>
      <c r="P3958" s="11">
        <f t="shared" si="248"/>
        <v>0</v>
      </c>
      <c r="Q3958" s="16" t="s">
        <v>8315</v>
      </c>
      <c r="R3958" s="11" t="s">
        <v>8316</v>
      </c>
      <c r="S3958" s="21">
        <f t="shared" si="246"/>
        <v>42457.932025462964</v>
      </c>
      <c r="T3958" s="21">
        <f t="shared" si="247"/>
        <v>42485.013888888891</v>
      </c>
    </row>
    <row r="3959" spans="1:20" ht="49" hidden="1" x14ac:dyDescent="0.25">
      <c r="A3959">
        <v>3957</v>
      </c>
      <c r="B3959" s="9" t="s">
        <v>3954</v>
      </c>
      <c r="C3959" s="3" t="s">
        <v>8064</v>
      </c>
      <c r="D3959" s="12">
        <v>28000</v>
      </c>
      <c r="E3959" s="13">
        <v>7</v>
      </c>
      <c r="F3959" s="11" t="s">
        <v>8220</v>
      </c>
      <c r="G3959" s="11" t="s">
        <v>8223</v>
      </c>
      <c r="H3959" s="11" t="s">
        <v>8245</v>
      </c>
      <c r="I3959" s="11">
        <v>1468020354</v>
      </c>
      <c r="J3959" s="11">
        <v>1464045954</v>
      </c>
      <c r="K3959" s="11" t="b">
        <v>0</v>
      </c>
      <c r="L3959" s="11">
        <v>1</v>
      </c>
      <c r="M3959" s="11" t="b">
        <v>0</v>
      </c>
      <c r="N3959" s="11" t="s">
        <v>8269</v>
      </c>
      <c r="O3959" s="14">
        <f t="shared" si="245"/>
        <v>0</v>
      </c>
      <c r="P3959" s="11">
        <f t="shared" si="248"/>
        <v>7</v>
      </c>
      <c r="Q3959" s="16" t="s">
        <v>8315</v>
      </c>
      <c r="R3959" s="11" t="s">
        <v>8316</v>
      </c>
      <c r="S3959" s="21">
        <f t="shared" si="246"/>
        <v>42513.976319444439</v>
      </c>
      <c r="T3959" s="21">
        <f t="shared" si="247"/>
        <v>42559.976319444439</v>
      </c>
    </row>
    <row r="3960" spans="1:20" ht="49" hidden="1" x14ac:dyDescent="0.25">
      <c r="A3960">
        <v>3958</v>
      </c>
      <c r="B3960" s="9" t="s">
        <v>3955</v>
      </c>
      <c r="C3960" s="3" t="s">
        <v>8065</v>
      </c>
      <c r="D3960" s="12">
        <v>2000</v>
      </c>
      <c r="E3960" s="13">
        <v>641</v>
      </c>
      <c r="F3960" s="11" t="s">
        <v>8220</v>
      </c>
      <c r="G3960" s="11" t="s">
        <v>8223</v>
      </c>
      <c r="H3960" s="11" t="s">
        <v>8245</v>
      </c>
      <c r="I3960" s="11">
        <v>1406988000</v>
      </c>
      <c r="J3960" s="11">
        <v>1403822912</v>
      </c>
      <c r="K3960" s="11" t="b">
        <v>0</v>
      </c>
      <c r="L3960" s="11">
        <v>16</v>
      </c>
      <c r="M3960" s="11" t="b">
        <v>0</v>
      </c>
      <c r="N3960" s="11" t="s">
        <v>8269</v>
      </c>
      <c r="O3960" s="14">
        <f t="shared" si="245"/>
        <v>32</v>
      </c>
      <c r="P3960" s="11">
        <f t="shared" si="248"/>
        <v>40.06</v>
      </c>
      <c r="Q3960" s="16" t="s">
        <v>8315</v>
      </c>
      <c r="R3960" s="11" t="s">
        <v>8316</v>
      </c>
      <c r="S3960" s="21">
        <f t="shared" si="246"/>
        <v>41816.950370370374</v>
      </c>
      <c r="T3960" s="21">
        <f t="shared" si="247"/>
        <v>41853.583333333336</v>
      </c>
    </row>
    <row r="3961" spans="1:20" ht="49" hidden="1" x14ac:dyDescent="0.25">
      <c r="A3961">
        <v>3959</v>
      </c>
      <c r="B3961" s="9" t="s">
        <v>3956</v>
      </c>
      <c r="C3961" s="3" t="s">
        <v>8066</v>
      </c>
      <c r="D3961" s="12">
        <v>1200</v>
      </c>
      <c r="E3961" s="13">
        <v>292</v>
      </c>
      <c r="F3961" s="11" t="s">
        <v>8220</v>
      </c>
      <c r="G3961" s="11" t="s">
        <v>8223</v>
      </c>
      <c r="H3961" s="11" t="s">
        <v>8245</v>
      </c>
      <c r="I3961" s="11">
        <v>1411930556</v>
      </c>
      <c r="J3961" s="11">
        <v>1409338556</v>
      </c>
      <c r="K3961" s="11" t="b">
        <v>0</v>
      </c>
      <c r="L3961" s="11">
        <v>12</v>
      </c>
      <c r="M3961" s="11" t="b">
        <v>0</v>
      </c>
      <c r="N3961" s="11" t="s">
        <v>8269</v>
      </c>
      <c r="O3961" s="14">
        <f t="shared" si="245"/>
        <v>24</v>
      </c>
      <c r="P3961" s="11">
        <f t="shared" si="248"/>
        <v>24.33</v>
      </c>
      <c r="Q3961" s="16" t="s">
        <v>8315</v>
      </c>
      <c r="R3961" s="11" t="s">
        <v>8316</v>
      </c>
      <c r="S3961" s="21">
        <f t="shared" si="246"/>
        <v>41880.788842592592</v>
      </c>
      <c r="T3961" s="21">
        <f t="shared" si="247"/>
        <v>41910.788842592592</v>
      </c>
    </row>
    <row r="3962" spans="1:20" ht="49" hidden="1" x14ac:dyDescent="0.25">
      <c r="A3962">
        <v>3960</v>
      </c>
      <c r="B3962" s="9" t="s">
        <v>3957</v>
      </c>
      <c r="C3962" s="3" t="s">
        <v>8067</v>
      </c>
      <c r="D3962" s="12">
        <v>3000</v>
      </c>
      <c r="E3962" s="13">
        <v>45</v>
      </c>
      <c r="F3962" s="11" t="s">
        <v>8220</v>
      </c>
      <c r="G3962" s="11" t="s">
        <v>8223</v>
      </c>
      <c r="H3962" s="11" t="s">
        <v>8245</v>
      </c>
      <c r="I3962" s="11">
        <v>1451852256</v>
      </c>
      <c r="J3962" s="11">
        <v>1449260256</v>
      </c>
      <c r="K3962" s="11" t="b">
        <v>0</v>
      </c>
      <c r="L3962" s="11">
        <v>4</v>
      </c>
      <c r="M3962" s="11" t="b">
        <v>0</v>
      </c>
      <c r="N3962" s="11" t="s">
        <v>8269</v>
      </c>
      <c r="O3962" s="14">
        <f t="shared" si="245"/>
        <v>2</v>
      </c>
      <c r="P3962" s="11">
        <f t="shared" si="248"/>
        <v>11.25</v>
      </c>
      <c r="Q3962" s="16" t="s">
        <v>8315</v>
      </c>
      <c r="R3962" s="11" t="s">
        <v>8316</v>
      </c>
      <c r="S3962" s="21">
        <f t="shared" si="246"/>
        <v>42342.845555555556</v>
      </c>
      <c r="T3962" s="21">
        <f t="shared" si="247"/>
        <v>42372.845555555556</v>
      </c>
    </row>
    <row r="3963" spans="1:20" ht="49" hidden="1" x14ac:dyDescent="0.25">
      <c r="A3963">
        <v>3961</v>
      </c>
      <c r="B3963" s="9" t="s">
        <v>3958</v>
      </c>
      <c r="C3963" s="3" t="s">
        <v>8068</v>
      </c>
      <c r="D3963" s="12">
        <v>5000</v>
      </c>
      <c r="E3963" s="13">
        <v>21</v>
      </c>
      <c r="F3963" s="11" t="s">
        <v>8220</v>
      </c>
      <c r="G3963" s="11" t="s">
        <v>8224</v>
      </c>
      <c r="H3963" s="11" t="s">
        <v>8246</v>
      </c>
      <c r="I3963" s="11">
        <v>1399584210</v>
      </c>
      <c r="J3963" s="11">
        <v>1397683410</v>
      </c>
      <c r="K3963" s="11" t="b">
        <v>0</v>
      </c>
      <c r="L3963" s="11">
        <v>2</v>
      </c>
      <c r="M3963" s="11" t="b">
        <v>0</v>
      </c>
      <c r="N3963" s="11" t="s">
        <v>8269</v>
      </c>
      <c r="O3963" s="14">
        <f t="shared" si="245"/>
        <v>0</v>
      </c>
      <c r="P3963" s="11">
        <f t="shared" si="248"/>
        <v>10.5</v>
      </c>
      <c r="Q3963" s="16" t="s">
        <v>8315</v>
      </c>
      <c r="R3963" s="11" t="s">
        <v>8316</v>
      </c>
      <c r="S3963" s="21">
        <f t="shared" si="246"/>
        <v>41745.891319444447</v>
      </c>
      <c r="T3963" s="21">
        <f t="shared" si="247"/>
        <v>41767.891319444447</v>
      </c>
    </row>
    <row r="3964" spans="1:20" ht="49" hidden="1" x14ac:dyDescent="0.25">
      <c r="A3964">
        <v>3962</v>
      </c>
      <c r="B3964" s="9" t="s">
        <v>3959</v>
      </c>
      <c r="C3964" s="3" t="s">
        <v>8069</v>
      </c>
      <c r="D3964" s="12">
        <v>1400</v>
      </c>
      <c r="E3964" s="13">
        <v>45</v>
      </c>
      <c r="F3964" s="11" t="s">
        <v>8220</v>
      </c>
      <c r="G3964" s="11" t="s">
        <v>8224</v>
      </c>
      <c r="H3964" s="11" t="s">
        <v>8246</v>
      </c>
      <c r="I3964" s="11">
        <v>1448722494</v>
      </c>
      <c r="J3964" s="11">
        <v>1446562494</v>
      </c>
      <c r="K3964" s="11" t="b">
        <v>0</v>
      </c>
      <c r="L3964" s="11">
        <v>3</v>
      </c>
      <c r="M3964" s="11" t="b">
        <v>0</v>
      </c>
      <c r="N3964" s="11" t="s">
        <v>8269</v>
      </c>
      <c r="O3964" s="14">
        <f t="shared" si="245"/>
        <v>3</v>
      </c>
      <c r="P3964" s="11">
        <f t="shared" si="248"/>
        <v>15</v>
      </c>
      <c r="Q3964" s="16" t="s">
        <v>8315</v>
      </c>
      <c r="R3964" s="11" t="s">
        <v>8316</v>
      </c>
      <c r="S3964" s="21">
        <f t="shared" si="246"/>
        <v>42311.621458333335</v>
      </c>
      <c r="T3964" s="21">
        <f t="shared" si="247"/>
        <v>42336.621458333335</v>
      </c>
    </row>
    <row r="3965" spans="1:20" ht="49" hidden="1" x14ac:dyDescent="0.25">
      <c r="A3965">
        <v>3963</v>
      </c>
      <c r="B3965" s="9" t="s">
        <v>3960</v>
      </c>
      <c r="C3965" s="3" t="s">
        <v>8070</v>
      </c>
      <c r="D3965" s="12">
        <v>10000</v>
      </c>
      <c r="E3965" s="13">
        <v>0</v>
      </c>
      <c r="F3965" s="11" t="s">
        <v>8220</v>
      </c>
      <c r="G3965" s="11" t="s">
        <v>8228</v>
      </c>
      <c r="H3965" s="11" t="s">
        <v>8250</v>
      </c>
      <c r="I3965" s="11">
        <v>1447821717</v>
      </c>
      <c r="J3965" s="11">
        <v>1445226117</v>
      </c>
      <c r="K3965" s="11" t="b">
        <v>0</v>
      </c>
      <c r="L3965" s="11">
        <v>0</v>
      </c>
      <c r="M3965" s="11" t="b">
        <v>0</v>
      </c>
      <c r="N3965" s="11" t="s">
        <v>8269</v>
      </c>
      <c r="O3965" s="14">
        <f t="shared" si="245"/>
        <v>0</v>
      </c>
      <c r="P3965" s="11">
        <f t="shared" si="248"/>
        <v>0</v>
      </c>
      <c r="Q3965" s="16" t="s">
        <v>8315</v>
      </c>
      <c r="R3965" s="11" t="s">
        <v>8316</v>
      </c>
      <c r="S3965" s="21">
        <f t="shared" si="246"/>
        <v>42296.154131944444</v>
      </c>
      <c r="T3965" s="21">
        <f t="shared" si="247"/>
        <v>42326.195798611108</v>
      </c>
    </row>
    <row r="3966" spans="1:20" ht="49" hidden="1" x14ac:dyDescent="0.25">
      <c r="A3966">
        <v>3964</v>
      </c>
      <c r="B3966" s="9" t="s">
        <v>3961</v>
      </c>
      <c r="C3966" s="3" t="s">
        <v>8071</v>
      </c>
      <c r="D3966" s="12">
        <v>2000</v>
      </c>
      <c r="E3966" s="13">
        <v>126</v>
      </c>
      <c r="F3966" s="11" t="s">
        <v>8220</v>
      </c>
      <c r="G3966" s="11" t="s">
        <v>8223</v>
      </c>
      <c r="H3966" s="11" t="s">
        <v>8245</v>
      </c>
      <c r="I3966" s="11">
        <v>1429460386</v>
      </c>
      <c r="J3966" s="11">
        <v>1424279986</v>
      </c>
      <c r="K3966" s="11" t="b">
        <v>0</v>
      </c>
      <c r="L3966" s="11">
        <v>3</v>
      </c>
      <c r="M3966" s="11" t="b">
        <v>0</v>
      </c>
      <c r="N3966" s="11" t="s">
        <v>8269</v>
      </c>
      <c r="O3966" s="14">
        <f t="shared" si="245"/>
        <v>6</v>
      </c>
      <c r="P3966" s="11">
        <f t="shared" si="248"/>
        <v>42</v>
      </c>
      <c r="Q3966" s="16" t="s">
        <v>8315</v>
      </c>
      <c r="R3966" s="11" t="s">
        <v>8316</v>
      </c>
      <c r="S3966" s="21">
        <f t="shared" si="246"/>
        <v>42053.722060185188</v>
      </c>
      <c r="T3966" s="21">
        <f t="shared" si="247"/>
        <v>42113.680393518516</v>
      </c>
    </row>
    <row r="3967" spans="1:20" ht="49" hidden="1" x14ac:dyDescent="0.25">
      <c r="A3967">
        <v>3965</v>
      </c>
      <c r="B3967" s="9" t="s">
        <v>3962</v>
      </c>
      <c r="C3967" s="3" t="s">
        <v>8072</v>
      </c>
      <c r="D3967" s="12">
        <v>2000</v>
      </c>
      <c r="E3967" s="13">
        <v>285</v>
      </c>
      <c r="F3967" s="11" t="s">
        <v>8220</v>
      </c>
      <c r="G3967" s="11" t="s">
        <v>8223</v>
      </c>
      <c r="H3967" s="11" t="s">
        <v>8245</v>
      </c>
      <c r="I3967" s="11">
        <v>1460608780</v>
      </c>
      <c r="J3967" s="11">
        <v>1455428380</v>
      </c>
      <c r="K3967" s="11" t="b">
        <v>0</v>
      </c>
      <c r="L3967" s="11">
        <v>4</v>
      </c>
      <c r="M3967" s="11" t="b">
        <v>0</v>
      </c>
      <c r="N3967" s="11" t="s">
        <v>8269</v>
      </c>
      <c r="O3967" s="14">
        <f t="shared" si="245"/>
        <v>14</v>
      </c>
      <c r="P3967" s="11">
        <f t="shared" si="248"/>
        <v>71.25</v>
      </c>
      <c r="Q3967" s="16" t="s">
        <v>8315</v>
      </c>
      <c r="R3967" s="11" t="s">
        <v>8316</v>
      </c>
      <c r="S3967" s="21">
        <f t="shared" si="246"/>
        <v>42414.235879629632</v>
      </c>
      <c r="T3967" s="21">
        <f t="shared" si="247"/>
        <v>42474.194212962961</v>
      </c>
    </row>
    <row r="3968" spans="1:20" ht="49" hidden="1" x14ac:dyDescent="0.25">
      <c r="A3968">
        <v>3966</v>
      </c>
      <c r="B3968" s="9" t="s">
        <v>3963</v>
      </c>
      <c r="C3968" s="3" t="s">
        <v>8073</v>
      </c>
      <c r="D3968" s="12">
        <v>7500</v>
      </c>
      <c r="E3968" s="13">
        <v>45</v>
      </c>
      <c r="F3968" s="11" t="s">
        <v>8220</v>
      </c>
      <c r="G3968" s="11" t="s">
        <v>8223</v>
      </c>
      <c r="H3968" s="11" t="s">
        <v>8245</v>
      </c>
      <c r="I3968" s="11">
        <v>1406170740</v>
      </c>
      <c r="J3968" s="11">
        <v>1402506278</v>
      </c>
      <c r="K3968" s="11" t="b">
        <v>0</v>
      </c>
      <c r="L3968" s="11">
        <v>2</v>
      </c>
      <c r="M3968" s="11" t="b">
        <v>0</v>
      </c>
      <c r="N3968" s="11" t="s">
        <v>8269</v>
      </c>
      <c r="O3968" s="14">
        <f t="shared" si="245"/>
        <v>1</v>
      </c>
      <c r="P3968" s="11">
        <f t="shared" si="248"/>
        <v>22.5</v>
      </c>
      <c r="Q3968" s="16" t="s">
        <v>8315</v>
      </c>
      <c r="R3968" s="11" t="s">
        <v>8316</v>
      </c>
      <c r="S3968" s="21">
        <f t="shared" si="246"/>
        <v>41801.711550925924</v>
      </c>
      <c r="T3968" s="21">
        <f t="shared" si="247"/>
        <v>41844.124305555553</v>
      </c>
    </row>
    <row r="3969" spans="1:20" ht="49" hidden="1" x14ac:dyDescent="0.25">
      <c r="A3969">
        <v>3967</v>
      </c>
      <c r="B3969" s="9" t="s">
        <v>3964</v>
      </c>
      <c r="C3969" s="3" t="s">
        <v>8074</v>
      </c>
      <c r="D3969" s="12">
        <v>1700</v>
      </c>
      <c r="E3969" s="13">
        <v>410</v>
      </c>
      <c r="F3969" s="11" t="s">
        <v>8220</v>
      </c>
      <c r="G3969" s="11" t="s">
        <v>8223</v>
      </c>
      <c r="H3969" s="11" t="s">
        <v>8245</v>
      </c>
      <c r="I3969" s="11">
        <v>1488783507</v>
      </c>
      <c r="J3969" s="11">
        <v>1486191507</v>
      </c>
      <c r="K3969" s="11" t="b">
        <v>0</v>
      </c>
      <c r="L3969" s="11">
        <v>10</v>
      </c>
      <c r="M3969" s="11" t="b">
        <v>0</v>
      </c>
      <c r="N3969" s="11" t="s">
        <v>8269</v>
      </c>
      <c r="O3969" s="14">
        <f t="shared" si="245"/>
        <v>24</v>
      </c>
      <c r="P3969" s="11">
        <f t="shared" si="248"/>
        <v>41</v>
      </c>
      <c r="Q3969" s="16" t="s">
        <v>8315</v>
      </c>
      <c r="R3969" s="11" t="s">
        <v>8316</v>
      </c>
      <c r="S3969" s="21">
        <f t="shared" si="246"/>
        <v>42770.290590277778</v>
      </c>
      <c r="T3969" s="21">
        <f t="shared" si="247"/>
        <v>42800.290590277778</v>
      </c>
    </row>
    <row r="3970" spans="1:20" ht="49" hidden="1" x14ac:dyDescent="0.25">
      <c r="A3970">
        <v>3968</v>
      </c>
      <c r="B3970" s="9" t="s">
        <v>3965</v>
      </c>
      <c r="C3970" s="3" t="s">
        <v>8075</v>
      </c>
      <c r="D3970" s="12">
        <v>5000</v>
      </c>
      <c r="E3970" s="13">
        <v>527</v>
      </c>
      <c r="F3970" s="11" t="s">
        <v>8220</v>
      </c>
      <c r="G3970" s="11" t="s">
        <v>8223</v>
      </c>
      <c r="H3970" s="11" t="s">
        <v>8245</v>
      </c>
      <c r="I3970" s="11">
        <v>1463945673</v>
      </c>
      <c r="J3970" s="11">
        <v>1458761673</v>
      </c>
      <c r="K3970" s="11" t="b">
        <v>0</v>
      </c>
      <c r="L3970" s="11">
        <v>11</v>
      </c>
      <c r="M3970" s="11" t="b">
        <v>0</v>
      </c>
      <c r="N3970" s="11" t="s">
        <v>8269</v>
      </c>
      <c r="O3970" s="14">
        <f t="shared" ref="O3970:O4033" si="249">ROUND(E3970/D3970*100,0)</f>
        <v>11</v>
      </c>
      <c r="P3970" s="11">
        <f t="shared" si="248"/>
        <v>47.91</v>
      </c>
      <c r="Q3970" s="16" t="s">
        <v>8315</v>
      </c>
      <c r="R3970" s="11" t="s">
        <v>8316</v>
      </c>
      <c r="S3970" s="21">
        <f t="shared" si="246"/>
        <v>42452.815659722226</v>
      </c>
      <c r="T3970" s="21">
        <f t="shared" si="247"/>
        <v>42512.815659722226</v>
      </c>
    </row>
    <row r="3971" spans="1:20" ht="49" hidden="1" x14ac:dyDescent="0.25">
      <c r="A3971">
        <v>3969</v>
      </c>
      <c r="B3971" s="9" t="s">
        <v>3966</v>
      </c>
      <c r="C3971" s="3" t="s">
        <v>8076</v>
      </c>
      <c r="D3971" s="12">
        <v>2825</v>
      </c>
      <c r="E3971" s="13">
        <v>211</v>
      </c>
      <c r="F3971" s="11" t="s">
        <v>8220</v>
      </c>
      <c r="G3971" s="11" t="s">
        <v>8223</v>
      </c>
      <c r="H3971" s="11" t="s">
        <v>8245</v>
      </c>
      <c r="I3971" s="11">
        <v>1472442900</v>
      </c>
      <c r="J3971" s="11">
        <v>1471638646</v>
      </c>
      <c r="K3971" s="11" t="b">
        <v>0</v>
      </c>
      <c r="L3971" s="11">
        <v>6</v>
      </c>
      <c r="M3971" s="11" t="b">
        <v>0</v>
      </c>
      <c r="N3971" s="11" t="s">
        <v>8269</v>
      </c>
      <c r="O3971" s="14">
        <f t="shared" si="249"/>
        <v>7</v>
      </c>
      <c r="P3971" s="11">
        <f t="shared" si="248"/>
        <v>35.17</v>
      </c>
      <c r="Q3971" s="16" t="s">
        <v>8315</v>
      </c>
      <c r="R3971" s="11" t="s">
        <v>8316</v>
      </c>
      <c r="S3971" s="21">
        <f t="shared" ref="S3971:S4034" si="250">(((J3971/60)/60)/24)+DATE(1970,1,1)</f>
        <v>42601.854699074072</v>
      </c>
      <c r="T3971" s="21">
        <f t="shared" ref="T3971:T4034" si="251">(((I3971/60)/60)/24)+DATE(1970,1,1)</f>
        <v>42611.163194444445</v>
      </c>
    </row>
    <row r="3972" spans="1:20" ht="65" hidden="1" x14ac:dyDescent="0.25">
      <c r="A3972">
        <v>3970</v>
      </c>
      <c r="B3972" s="9" t="s">
        <v>3967</v>
      </c>
      <c r="C3972" s="3" t="s">
        <v>8077</v>
      </c>
      <c r="D3972" s="12">
        <v>15000</v>
      </c>
      <c r="E3972" s="13">
        <v>11</v>
      </c>
      <c r="F3972" s="11" t="s">
        <v>8220</v>
      </c>
      <c r="G3972" s="11" t="s">
        <v>8223</v>
      </c>
      <c r="H3972" s="11" t="s">
        <v>8245</v>
      </c>
      <c r="I3972" s="11">
        <v>1460925811</v>
      </c>
      <c r="J3972" s="11">
        <v>1458333811</v>
      </c>
      <c r="K3972" s="11" t="b">
        <v>0</v>
      </c>
      <c r="L3972" s="11">
        <v>2</v>
      </c>
      <c r="M3972" s="11" t="b">
        <v>0</v>
      </c>
      <c r="N3972" s="11" t="s">
        <v>8269</v>
      </c>
      <c r="O3972" s="14">
        <f t="shared" si="249"/>
        <v>0</v>
      </c>
      <c r="P3972" s="11">
        <f t="shared" si="248"/>
        <v>5.5</v>
      </c>
      <c r="Q3972" s="16" t="s">
        <v>8315</v>
      </c>
      <c r="R3972" s="11" t="s">
        <v>8316</v>
      </c>
      <c r="S3972" s="21">
        <f t="shared" si="250"/>
        <v>42447.863553240735</v>
      </c>
      <c r="T3972" s="21">
        <f t="shared" si="251"/>
        <v>42477.863553240735</v>
      </c>
    </row>
    <row r="3973" spans="1:20" ht="49" hidden="1" x14ac:dyDescent="0.25">
      <c r="A3973">
        <v>3971</v>
      </c>
      <c r="B3973" s="9" t="s">
        <v>3968</v>
      </c>
      <c r="C3973" s="3" t="s">
        <v>8078</v>
      </c>
      <c r="D3973" s="12">
        <v>14000</v>
      </c>
      <c r="E3973" s="13">
        <v>136</v>
      </c>
      <c r="F3973" s="11" t="s">
        <v>8220</v>
      </c>
      <c r="G3973" s="11" t="s">
        <v>8223</v>
      </c>
      <c r="H3973" s="11" t="s">
        <v>8245</v>
      </c>
      <c r="I3973" s="11">
        <v>1405947126</v>
      </c>
      <c r="J3973" s="11">
        <v>1403355126</v>
      </c>
      <c r="K3973" s="11" t="b">
        <v>0</v>
      </c>
      <c r="L3973" s="11">
        <v>6</v>
      </c>
      <c r="M3973" s="11" t="b">
        <v>0</v>
      </c>
      <c r="N3973" s="11" t="s">
        <v>8269</v>
      </c>
      <c r="O3973" s="14">
        <f t="shared" si="249"/>
        <v>1</v>
      </c>
      <c r="P3973" s="11">
        <f t="shared" si="248"/>
        <v>22.67</v>
      </c>
      <c r="Q3973" s="16" t="s">
        <v>8315</v>
      </c>
      <c r="R3973" s="11" t="s">
        <v>8316</v>
      </c>
      <c r="S3973" s="21">
        <f t="shared" si="250"/>
        <v>41811.536180555559</v>
      </c>
      <c r="T3973" s="21">
        <f t="shared" si="251"/>
        <v>41841.536180555559</v>
      </c>
    </row>
    <row r="3974" spans="1:20" ht="33" hidden="1" x14ac:dyDescent="0.25">
      <c r="A3974">
        <v>3972</v>
      </c>
      <c r="B3974" s="9" t="s">
        <v>3969</v>
      </c>
      <c r="C3974" s="3" t="s">
        <v>8079</v>
      </c>
      <c r="D3974" s="12">
        <v>1000</v>
      </c>
      <c r="E3974" s="13">
        <v>211</v>
      </c>
      <c r="F3974" s="11" t="s">
        <v>8220</v>
      </c>
      <c r="G3974" s="11" t="s">
        <v>8223</v>
      </c>
      <c r="H3974" s="11" t="s">
        <v>8245</v>
      </c>
      <c r="I3974" s="11">
        <v>1423186634</v>
      </c>
      <c r="J3974" s="11">
        <v>1418002634</v>
      </c>
      <c r="K3974" s="11" t="b">
        <v>0</v>
      </c>
      <c r="L3974" s="11">
        <v>8</v>
      </c>
      <c r="M3974" s="11" t="b">
        <v>0</v>
      </c>
      <c r="N3974" s="11" t="s">
        <v>8269</v>
      </c>
      <c r="O3974" s="14">
        <f t="shared" si="249"/>
        <v>21</v>
      </c>
      <c r="P3974" s="11">
        <f t="shared" si="248"/>
        <v>26.38</v>
      </c>
      <c r="Q3974" s="16" t="s">
        <v>8315</v>
      </c>
      <c r="R3974" s="11" t="s">
        <v>8316</v>
      </c>
      <c r="S3974" s="21">
        <f t="shared" si="250"/>
        <v>41981.067523148144</v>
      </c>
      <c r="T3974" s="21">
        <f t="shared" si="251"/>
        <v>42041.067523148144</v>
      </c>
    </row>
    <row r="3975" spans="1:20" ht="49" hidden="1" x14ac:dyDescent="0.25">
      <c r="A3975">
        <v>3973</v>
      </c>
      <c r="B3975" s="9" t="s">
        <v>3970</v>
      </c>
      <c r="C3975" s="3" t="s">
        <v>8080</v>
      </c>
      <c r="D3975" s="12">
        <v>5000</v>
      </c>
      <c r="E3975" s="13">
        <v>3905</v>
      </c>
      <c r="F3975" s="11" t="s">
        <v>8220</v>
      </c>
      <c r="G3975" s="11" t="s">
        <v>8223</v>
      </c>
      <c r="H3975" s="11" t="s">
        <v>8245</v>
      </c>
      <c r="I3975" s="11">
        <v>1462766400</v>
      </c>
      <c r="J3975" s="11">
        <v>1460219110</v>
      </c>
      <c r="K3975" s="11" t="b">
        <v>0</v>
      </c>
      <c r="L3975" s="11">
        <v>37</v>
      </c>
      <c r="M3975" s="11" t="b">
        <v>0</v>
      </c>
      <c r="N3975" s="11" t="s">
        <v>8269</v>
      </c>
      <c r="O3975" s="14">
        <f t="shared" si="249"/>
        <v>78</v>
      </c>
      <c r="P3975" s="11">
        <f t="shared" si="248"/>
        <v>105.54</v>
      </c>
      <c r="Q3975" s="16" t="s">
        <v>8315</v>
      </c>
      <c r="R3975" s="11" t="s">
        <v>8316</v>
      </c>
      <c r="S3975" s="21">
        <f t="shared" si="250"/>
        <v>42469.68414351852</v>
      </c>
      <c r="T3975" s="21">
        <f t="shared" si="251"/>
        <v>42499.166666666672</v>
      </c>
    </row>
    <row r="3976" spans="1:20" ht="49" hidden="1" x14ac:dyDescent="0.25">
      <c r="A3976">
        <v>3974</v>
      </c>
      <c r="B3976" s="9" t="s">
        <v>3971</v>
      </c>
      <c r="C3976" s="3" t="s">
        <v>8081</v>
      </c>
      <c r="D3976" s="12">
        <v>1000</v>
      </c>
      <c r="E3976" s="13">
        <v>320</v>
      </c>
      <c r="F3976" s="11" t="s">
        <v>8220</v>
      </c>
      <c r="G3976" s="11" t="s">
        <v>8224</v>
      </c>
      <c r="H3976" s="11" t="s">
        <v>8246</v>
      </c>
      <c r="I3976" s="11">
        <v>1464872848</v>
      </c>
      <c r="J3976" s="11">
        <v>1462280848</v>
      </c>
      <c r="K3976" s="11" t="b">
        <v>0</v>
      </c>
      <c r="L3976" s="11">
        <v>11</v>
      </c>
      <c r="M3976" s="11" t="b">
        <v>0</v>
      </c>
      <c r="N3976" s="11" t="s">
        <v>8269</v>
      </c>
      <c r="O3976" s="14">
        <f t="shared" si="249"/>
        <v>32</v>
      </c>
      <c r="P3976" s="11">
        <f t="shared" si="248"/>
        <v>29.09</v>
      </c>
      <c r="Q3976" s="16" t="s">
        <v>8315</v>
      </c>
      <c r="R3976" s="11" t="s">
        <v>8316</v>
      </c>
      <c r="S3976" s="21">
        <f t="shared" si="250"/>
        <v>42493.546851851846</v>
      </c>
      <c r="T3976" s="21">
        <f t="shared" si="251"/>
        <v>42523.546851851846</v>
      </c>
    </row>
    <row r="3977" spans="1:20" ht="49" hidden="1" x14ac:dyDescent="0.25">
      <c r="A3977">
        <v>3975</v>
      </c>
      <c r="B3977" s="9" t="s">
        <v>3972</v>
      </c>
      <c r="C3977" s="3" t="s">
        <v>8082</v>
      </c>
      <c r="D3977" s="12">
        <v>678</v>
      </c>
      <c r="E3977" s="13">
        <v>0</v>
      </c>
      <c r="F3977" s="11" t="s">
        <v>8220</v>
      </c>
      <c r="G3977" s="11" t="s">
        <v>8223</v>
      </c>
      <c r="H3977" s="11" t="s">
        <v>8245</v>
      </c>
      <c r="I3977" s="11">
        <v>1468442898</v>
      </c>
      <c r="J3977" s="11">
        <v>1465850898</v>
      </c>
      <c r="K3977" s="11" t="b">
        <v>0</v>
      </c>
      <c r="L3977" s="11">
        <v>0</v>
      </c>
      <c r="M3977" s="11" t="b">
        <v>0</v>
      </c>
      <c r="N3977" s="11" t="s">
        <v>8269</v>
      </c>
      <c r="O3977" s="14">
        <f t="shared" si="249"/>
        <v>0</v>
      </c>
      <c r="P3977" s="11">
        <f t="shared" si="248"/>
        <v>0</v>
      </c>
      <c r="Q3977" s="16" t="s">
        <v>8315</v>
      </c>
      <c r="R3977" s="11" t="s">
        <v>8316</v>
      </c>
      <c r="S3977" s="21">
        <f t="shared" si="250"/>
        <v>42534.866875</v>
      </c>
      <c r="T3977" s="21">
        <f t="shared" si="251"/>
        <v>42564.866875</v>
      </c>
    </row>
    <row r="3978" spans="1:20" ht="49" hidden="1" x14ac:dyDescent="0.25">
      <c r="A3978">
        <v>3976</v>
      </c>
      <c r="B3978" s="9" t="s">
        <v>3973</v>
      </c>
      <c r="C3978" s="3" t="s">
        <v>8083</v>
      </c>
      <c r="D3978" s="12">
        <v>1300</v>
      </c>
      <c r="E3978" s="13">
        <v>620</v>
      </c>
      <c r="F3978" s="11" t="s">
        <v>8220</v>
      </c>
      <c r="G3978" s="11" t="s">
        <v>8223</v>
      </c>
      <c r="H3978" s="11" t="s">
        <v>8245</v>
      </c>
      <c r="I3978" s="11">
        <v>1406876400</v>
      </c>
      <c r="J3978" s="11">
        <v>1405024561</v>
      </c>
      <c r="K3978" s="11" t="b">
        <v>0</v>
      </c>
      <c r="L3978" s="11">
        <v>10</v>
      </c>
      <c r="M3978" s="11" t="b">
        <v>0</v>
      </c>
      <c r="N3978" s="11" t="s">
        <v>8269</v>
      </c>
      <c r="O3978" s="14">
        <f t="shared" si="249"/>
        <v>48</v>
      </c>
      <c r="P3978" s="11">
        <f t="shared" si="248"/>
        <v>62</v>
      </c>
      <c r="Q3978" s="16" t="s">
        <v>8315</v>
      </c>
      <c r="R3978" s="11" t="s">
        <v>8316</v>
      </c>
      <c r="S3978" s="21">
        <f t="shared" si="250"/>
        <v>41830.858344907407</v>
      </c>
      <c r="T3978" s="21">
        <f t="shared" si="251"/>
        <v>41852.291666666664</v>
      </c>
    </row>
    <row r="3979" spans="1:20" ht="49" hidden="1" x14ac:dyDescent="0.25">
      <c r="A3979">
        <v>3977</v>
      </c>
      <c r="B3979" s="9" t="s">
        <v>3974</v>
      </c>
      <c r="C3979" s="3" t="s">
        <v>8084</v>
      </c>
      <c r="D3979" s="12">
        <v>90000</v>
      </c>
      <c r="E3979" s="13">
        <v>1305</v>
      </c>
      <c r="F3979" s="11" t="s">
        <v>8220</v>
      </c>
      <c r="G3979" s="11" t="s">
        <v>8223</v>
      </c>
      <c r="H3979" s="11" t="s">
        <v>8245</v>
      </c>
      <c r="I3979" s="11">
        <v>1469213732</v>
      </c>
      <c r="J3979" s="11">
        <v>1466621732</v>
      </c>
      <c r="K3979" s="11" t="b">
        <v>0</v>
      </c>
      <c r="L3979" s="11">
        <v>6</v>
      </c>
      <c r="M3979" s="11" t="b">
        <v>0</v>
      </c>
      <c r="N3979" s="11" t="s">
        <v>8269</v>
      </c>
      <c r="O3979" s="14">
        <f t="shared" si="249"/>
        <v>1</v>
      </c>
      <c r="P3979" s="11">
        <f t="shared" si="248"/>
        <v>217.5</v>
      </c>
      <c r="Q3979" s="16" t="s">
        <v>8315</v>
      </c>
      <c r="R3979" s="11" t="s">
        <v>8316</v>
      </c>
      <c r="S3979" s="21">
        <f t="shared" si="250"/>
        <v>42543.788564814815</v>
      </c>
      <c r="T3979" s="21">
        <f t="shared" si="251"/>
        <v>42573.788564814815</v>
      </c>
    </row>
    <row r="3980" spans="1:20" ht="49" hidden="1" x14ac:dyDescent="0.25">
      <c r="A3980">
        <v>3978</v>
      </c>
      <c r="B3980" s="9" t="s">
        <v>3975</v>
      </c>
      <c r="C3980" s="3" t="s">
        <v>8085</v>
      </c>
      <c r="D3980" s="12">
        <v>2000</v>
      </c>
      <c r="E3980" s="13">
        <v>214</v>
      </c>
      <c r="F3980" s="11" t="s">
        <v>8220</v>
      </c>
      <c r="G3980" s="11" t="s">
        <v>8223</v>
      </c>
      <c r="H3980" s="11" t="s">
        <v>8245</v>
      </c>
      <c r="I3980" s="11">
        <v>1422717953</v>
      </c>
      <c r="J3980" s="11">
        <v>1417533953</v>
      </c>
      <c r="K3980" s="11" t="b">
        <v>0</v>
      </c>
      <c r="L3980" s="11">
        <v>8</v>
      </c>
      <c r="M3980" s="11" t="b">
        <v>0</v>
      </c>
      <c r="N3980" s="11" t="s">
        <v>8269</v>
      </c>
      <c r="O3980" s="14">
        <f t="shared" si="249"/>
        <v>11</v>
      </c>
      <c r="P3980" s="11">
        <f t="shared" si="248"/>
        <v>26.75</v>
      </c>
      <c r="Q3980" s="16" t="s">
        <v>8315</v>
      </c>
      <c r="R3980" s="11" t="s">
        <v>8316</v>
      </c>
      <c r="S3980" s="21">
        <f t="shared" si="250"/>
        <v>41975.642974537041</v>
      </c>
      <c r="T3980" s="21">
        <f t="shared" si="251"/>
        <v>42035.642974537041</v>
      </c>
    </row>
    <row r="3981" spans="1:20" ht="49" hidden="1" x14ac:dyDescent="0.25">
      <c r="A3981">
        <v>3979</v>
      </c>
      <c r="B3981" s="9" t="s">
        <v>3976</v>
      </c>
      <c r="C3981" s="3" t="s">
        <v>8086</v>
      </c>
      <c r="D3981" s="12">
        <v>6000</v>
      </c>
      <c r="E3981" s="13">
        <v>110</v>
      </c>
      <c r="F3981" s="11" t="s">
        <v>8220</v>
      </c>
      <c r="G3981" s="11" t="s">
        <v>8224</v>
      </c>
      <c r="H3981" s="11" t="s">
        <v>8246</v>
      </c>
      <c r="I3981" s="11">
        <v>1427659200</v>
      </c>
      <c r="J3981" s="11">
        <v>1425678057</v>
      </c>
      <c r="K3981" s="11" t="b">
        <v>0</v>
      </c>
      <c r="L3981" s="11">
        <v>6</v>
      </c>
      <c r="M3981" s="11" t="b">
        <v>0</v>
      </c>
      <c r="N3981" s="11" t="s">
        <v>8269</v>
      </c>
      <c r="O3981" s="14">
        <f t="shared" si="249"/>
        <v>2</v>
      </c>
      <c r="P3981" s="11">
        <f t="shared" si="248"/>
        <v>18.329999999999998</v>
      </c>
      <c r="Q3981" s="16" t="s">
        <v>8315</v>
      </c>
      <c r="R3981" s="11" t="s">
        <v>8316</v>
      </c>
      <c r="S3981" s="21">
        <f t="shared" si="250"/>
        <v>42069.903437500005</v>
      </c>
      <c r="T3981" s="21">
        <f t="shared" si="251"/>
        <v>42092.833333333328</v>
      </c>
    </row>
    <row r="3982" spans="1:20" ht="49" hidden="1" x14ac:dyDescent="0.25">
      <c r="A3982">
        <v>3980</v>
      </c>
      <c r="B3982" s="9" t="s">
        <v>3977</v>
      </c>
      <c r="C3982" s="3" t="s">
        <v>8087</v>
      </c>
      <c r="D3982" s="12">
        <v>2500</v>
      </c>
      <c r="E3982" s="13">
        <v>450</v>
      </c>
      <c r="F3982" s="11" t="s">
        <v>8220</v>
      </c>
      <c r="G3982" s="11" t="s">
        <v>8223</v>
      </c>
      <c r="H3982" s="11" t="s">
        <v>8245</v>
      </c>
      <c r="I3982" s="11">
        <v>1404570147</v>
      </c>
      <c r="J3982" s="11">
        <v>1401978147</v>
      </c>
      <c r="K3982" s="11" t="b">
        <v>0</v>
      </c>
      <c r="L3982" s="11">
        <v>7</v>
      </c>
      <c r="M3982" s="11" t="b">
        <v>0</v>
      </c>
      <c r="N3982" s="11" t="s">
        <v>8269</v>
      </c>
      <c r="O3982" s="14">
        <f t="shared" si="249"/>
        <v>18</v>
      </c>
      <c r="P3982" s="11">
        <f t="shared" si="248"/>
        <v>64.290000000000006</v>
      </c>
      <c r="Q3982" s="16" t="s">
        <v>8315</v>
      </c>
      <c r="R3982" s="11" t="s">
        <v>8316</v>
      </c>
      <c r="S3982" s="21">
        <f t="shared" si="250"/>
        <v>41795.598923611113</v>
      </c>
      <c r="T3982" s="21">
        <f t="shared" si="251"/>
        <v>41825.598923611113</v>
      </c>
    </row>
    <row r="3983" spans="1:20" ht="33" hidden="1" x14ac:dyDescent="0.25">
      <c r="A3983">
        <v>3981</v>
      </c>
      <c r="B3983" s="9" t="s">
        <v>3358</v>
      </c>
      <c r="C3983" s="3" t="s">
        <v>7469</v>
      </c>
      <c r="D3983" s="12">
        <v>30000</v>
      </c>
      <c r="E3983" s="13">
        <v>1225</v>
      </c>
      <c r="F3983" s="11" t="s">
        <v>8220</v>
      </c>
      <c r="G3983" s="11" t="s">
        <v>8223</v>
      </c>
      <c r="H3983" s="11" t="s">
        <v>8245</v>
      </c>
      <c r="I3983" s="11">
        <v>1468729149</v>
      </c>
      <c r="J3983" s="11">
        <v>1463545149</v>
      </c>
      <c r="K3983" s="11" t="b">
        <v>0</v>
      </c>
      <c r="L3983" s="11">
        <v>7</v>
      </c>
      <c r="M3983" s="11" t="b">
        <v>0</v>
      </c>
      <c r="N3983" s="11" t="s">
        <v>8269</v>
      </c>
      <c r="O3983" s="14">
        <f t="shared" si="249"/>
        <v>4</v>
      </c>
      <c r="P3983" s="11">
        <f t="shared" si="248"/>
        <v>175</v>
      </c>
      <c r="Q3983" s="16" t="s">
        <v>8315</v>
      </c>
      <c r="R3983" s="11" t="s">
        <v>8316</v>
      </c>
      <c r="S3983" s="21">
        <f t="shared" si="250"/>
        <v>42508.179965277777</v>
      </c>
      <c r="T3983" s="21">
        <f t="shared" si="251"/>
        <v>42568.179965277777</v>
      </c>
    </row>
    <row r="3984" spans="1:20" ht="65" hidden="1" x14ac:dyDescent="0.25">
      <c r="A3984">
        <v>3982</v>
      </c>
      <c r="B3984" s="9" t="s">
        <v>3978</v>
      </c>
      <c r="C3984" s="3" t="s">
        <v>8088</v>
      </c>
      <c r="D3984" s="12">
        <v>850</v>
      </c>
      <c r="E3984" s="13">
        <v>170</v>
      </c>
      <c r="F3984" s="11" t="s">
        <v>8220</v>
      </c>
      <c r="G3984" s="11" t="s">
        <v>8224</v>
      </c>
      <c r="H3984" s="11" t="s">
        <v>8246</v>
      </c>
      <c r="I3984" s="11">
        <v>1436297180</v>
      </c>
      <c r="J3984" s="11">
        <v>1431113180</v>
      </c>
      <c r="K3984" s="11" t="b">
        <v>0</v>
      </c>
      <c r="L3984" s="11">
        <v>5</v>
      </c>
      <c r="M3984" s="11" t="b">
        <v>0</v>
      </c>
      <c r="N3984" s="11" t="s">
        <v>8269</v>
      </c>
      <c r="O3984" s="14">
        <f t="shared" si="249"/>
        <v>20</v>
      </c>
      <c r="P3984" s="11">
        <f t="shared" si="248"/>
        <v>34</v>
      </c>
      <c r="Q3984" s="16" t="s">
        <v>8315</v>
      </c>
      <c r="R3984" s="11" t="s">
        <v>8316</v>
      </c>
      <c r="S3984" s="21">
        <f t="shared" si="250"/>
        <v>42132.809953703705</v>
      </c>
      <c r="T3984" s="21">
        <f t="shared" si="251"/>
        <v>42192.809953703705</v>
      </c>
    </row>
    <row r="3985" spans="1:20" ht="49" hidden="1" x14ac:dyDescent="0.25">
      <c r="A3985">
        <v>3983</v>
      </c>
      <c r="B3985" s="9" t="s">
        <v>3979</v>
      </c>
      <c r="C3985" s="3" t="s">
        <v>8089</v>
      </c>
      <c r="D3985" s="12">
        <v>11140</v>
      </c>
      <c r="E3985" s="13">
        <v>3877</v>
      </c>
      <c r="F3985" s="11" t="s">
        <v>8220</v>
      </c>
      <c r="G3985" s="11" t="s">
        <v>8223</v>
      </c>
      <c r="H3985" s="11" t="s">
        <v>8245</v>
      </c>
      <c r="I3985" s="11">
        <v>1400569140</v>
      </c>
      <c r="J3985" s="11">
        <v>1397854356</v>
      </c>
      <c r="K3985" s="11" t="b">
        <v>0</v>
      </c>
      <c r="L3985" s="11">
        <v>46</v>
      </c>
      <c r="M3985" s="11" t="b">
        <v>0</v>
      </c>
      <c r="N3985" s="11" t="s">
        <v>8269</v>
      </c>
      <c r="O3985" s="14">
        <f t="shared" si="249"/>
        <v>35</v>
      </c>
      <c r="P3985" s="11">
        <f t="shared" si="248"/>
        <v>84.28</v>
      </c>
      <c r="Q3985" s="16" t="s">
        <v>8315</v>
      </c>
      <c r="R3985" s="11" t="s">
        <v>8316</v>
      </c>
      <c r="S3985" s="21">
        <f t="shared" si="250"/>
        <v>41747.86986111111</v>
      </c>
      <c r="T3985" s="21">
        <f t="shared" si="251"/>
        <v>41779.290972222225</v>
      </c>
    </row>
    <row r="3986" spans="1:20" ht="49" hidden="1" x14ac:dyDescent="0.25">
      <c r="A3986">
        <v>3984</v>
      </c>
      <c r="B3986" s="9" t="s">
        <v>3980</v>
      </c>
      <c r="C3986" s="3" t="s">
        <v>8090</v>
      </c>
      <c r="D3986" s="12">
        <v>1500</v>
      </c>
      <c r="E3986" s="13">
        <v>95</v>
      </c>
      <c r="F3986" s="11" t="s">
        <v>8220</v>
      </c>
      <c r="G3986" s="11" t="s">
        <v>8224</v>
      </c>
      <c r="H3986" s="11" t="s">
        <v>8246</v>
      </c>
      <c r="I3986" s="11">
        <v>1415404800</v>
      </c>
      <c r="J3986" s="11">
        <v>1412809644</v>
      </c>
      <c r="K3986" s="11" t="b">
        <v>0</v>
      </c>
      <c r="L3986" s="11">
        <v>10</v>
      </c>
      <c r="M3986" s="11" t="b">
        <v>0</v>
      </c>
      <c r="N3986" s="11" t="s">
        <v>8269</v>
      </c>
      <c r="O3986" s="14">
        <f t="shared" si="249"/>
        <v>6</v>
      </c>
      <c r="P3986" s="11">
        <f t="shared" si="248"/>
        <v>9.5</v>
      </c>
      <c r="Q3986" s="16" t="s">
        <v>8315</v>
      </c>
      <c r="R3986" s="11" t="s">
        <v>8316</v>
      </c>
      <c r="S3986" s="21">
        <f t="shared" si="250"/>
        <v>41920.963472222218</v>
      </c>
      <c r="T3986" s="21">
        <f t="shared" si="251"/>
        <v>41951</v>
      </c>
    </row>
    <row r="3987" spans="1:20" ht="49" hidden="1" x14ac:dyDescent="0.25">
      <c r="A3987">
        <v>3985</v>
      </c>
      <c r="B3987" s="9" t="s">
        <v>3981</v>
      </c>
      <c r="C3987" s="3" t="s">
        <v>8091</v>
      </c>
      <c r="D3987" s="12">
        <v>2000</v>
      </c>
      <c r="E3987" s="13">
        <v>641</v>
      </c>
      <c r="F3987" s="11" t="s">
        <v>8220</v>
      </c>
      <c r="G3987" s="11" t="s">
        <v>8223</v>
      </c>
      <c r="H3987" s="11" t="s">
        <v>8245</v>
      </c>
      <c r="I3987" s="11">
        <v>1456002300</v>
      </c>
      <c r="J3987" s="11">
        <v>1454173120</v>
      </c>
      <c r="K3987" s="11" t="b">
        <v>0</v>
      </c>
      <c r="L3987" s="11">
        <v>19</v>
      </c>
      <c r="M3987" s="11" t="b">
        <v>0</v>
      </c>
      <c r="N3987" s="11" t="s">
        <v>8269</v>
      </c>
      <c r="O3987" s="14">
        <f t="shared" si="249"/>
        <v>32</v>
      </c>
      <c r="P3987" s="11">
        <f t="shared" si="248"/>
        <v>33.74</v>
      </c>
      <c r="Q3987" s="16" t="s">
        <v>8315</v>
      </c>
      <c r="R3987" s="11" t="s">
        <v>8316</v>
      </c>
      <c r="S3987" s="21">
        <f t="shared" si="250"/>
        <v>42399.707407407404</v>
      </c>
      <c r="T3987" s="21">
        <f t="shared" si="251"/>
        <v>42420.878472222219</v>
      </c>
    </row>
    <row r="3988" spans="1:20" ht="49" hidden="1" x14ac:dyDescent="0.25">
      <c r="A3988">
        <v>3986</v>
      </c>
      <c r="B3988" s="9" t="s">
        <v>3982</v>
      </c>
      <c r="C3988" s="3" t="s">
        <v>8092</v>
      </c>
      <c r="D3988" s="12">
        <v>5000</v>
      </c>
      <c r="E3988" s="13">
        <v>488</v>
      </c>
      <c r="F3988" s="11" t="s">
        <v>8220</v>
      </c>
      <c r="G3988" s="11" t="s">
        <v>8224</v>
      </c>
      <c r="H3988" s="11" t="s">
        <v>8246</v>
      </c>
      <c r="I3988" s="11">
        <v>1462539840</v>
      </c>
      <c r="J3988" s="11">
        <v>1460034594</v>
      </c>
      <c r="K3988" s="11" t="b">
        <v>0</v>
      </c>
      <c r="L3988" s="11">
        <v>13</v>
      </c>
      <c r="M3988" s="11" t="b">
        <v>0</v>
      </c>
      <c r="N3988" s="11" t="s">
        <v>8269</v>
      </c>
      <c r="O3988" s="14">
        <f t="shared" si="249"/>
        <v>10</v>
      </c>
      <c r="P3988" s="11">
        <f t="shared" si="248"/>
        <v>37.54</v>
      </c>
      <c r="Q3988" s="16" t="s">
        <v>8315</v>
      </c>
      <c r="R3988" s="11" t="s">
        <v>8316</v>
      </c>
      <c r="S3988" s="21">
        <f t="shared" si="250"/>
        <v>42467.548541666663</v>
      </c>
      <c r="T3988" s="21">
        <f t="shared" si="251"/>
        <v>42496.544444444444</v>
      </c>
    </row>
    <row r="3989" spans="1:20" ht="49" hidden="1" x14ac:dyDescent="0.25">
      <c r="A3989">
        <v>3987</v>
      </c>
      <c r="B3989" s="9" t="s">
        <v>3983</v>
      </c>
      <c r="C3989" s="3" t="s">
        <v>8093</v>
      </c>
      <c r="D3989" s="12">
        <v>400</v>
      </c>
      <c r="E3989" s="13">
        <v>151</v>
      </c>
      <c r="F3989" s="11" t="s">
        <v>8220</v>
      </c>
      <c r="G3989" s="11" t="s">
        <v>8224</v>
      </c>
      <c r="H3989" s="11" t="s">
        <v>8246</v>
      </c>
      <c r="I3989" s="11">
        <v>1400278290</v>
      </c>
      <c r="J3989" s="11">
        <v>1399414290</v>
      </c>
      <c r="K3989" s="11" t="b">
        <v>0</v>
      </c>
      <c r="L3989" s="11">
        <v>13</v>
      </c>
      <c r="M3989" s="11" t="b">
        <v>0</v>
      </c>
      <c r="N3989" s="11" t="s">
        <v>8269</v>
      </c>
      <c r="O3989" s="14">
        <f t="shared" si="249"/>
        <v>38</v>
      </c>
      <c r="P3989" s="11">
        <f t="shared" si="248"/>
        <v>11.62</v>
      </c>
      <c r="Q3989" s="16" t="s">
        <v>8315</v>
      </c>
      <c r="R3989" s="11" t="s">
        <v>8316</v>
      </c>
      <c r="S3989" s="21">
        <f t="shared" si="250"/>
        <v>41765.92465277778</v>
      </c>
      <c r="T3989" s="21">
        <f t="shared" si="251"/>
        <v>41775.92465277778</v>
      </c>
    </row>
    <row r="3990" spans="1:20" ht="33" hidden="1" x14ac:dyDescent="0.25">
      <c r="A3990">
        <v>3988</v>
      </c>
      <c r="B3990" s="9" t="s">
        <v>3984</v>
      </c>
      <c r="C3990" s="3" t="s">
        <v>8094</v>
      </c>
      <c r="D3990" s="12">
        <v>1500</v>
      </c>
      <c r="E3990" s="13">
        <v>32</v>
      </c>
      <c r="F3990" s="11" t="s">
        <v>8220</v>
      </c>
      <c r="G3990" s="11" t="s">
        <v>8223</v>
      </c>
      <c r="H3990" s="11" t="s">
        <v>8245</v>
      </c>
      <c r="I3990" s="11">
        <v>1440813413</v>
      </c>
      <c r="J3990" s="11">
        <v>1439517413</v>
      </c>
      <c r="K3990" s="11" t="b">
        <v>0</v>
      </c>
      <c r="L3990" s="11">
        <v>4</v>
      </c>
      <c r="M3990" s="11" t="b">
        <v>0</v>
      </c>
      <c r="N3990" s="11" t="s">
        <v>8269</v>
      </c>
      <c r="O3990" s="14">
        <f t="shared" si="249"/>
        <v>2</v>
      </c>
      <c r="P3990" s="11">
        <f t="shared" si="248"/>
        <v>8</v>
      </c>
      <c r="Q3990" s="16" t="s">
        <v>8315</v>
      </c>
      <c r="R3990" s="11" t="s">
        <v>8316</v>
      </c>
      <c r="S3990" s="21">
        <f t="shared" si="250"/>
        <v>42230.08116898148</v>
      </c>
      <c r="T3990" s="21">
        <f t="shared" si="251"/>
        <v>42245.08116898148</v>
      </c>
    </row>
    <row r="3991" spans="1:20" ht="49" hidden="1" x14ac:dyDescent="0.25">
      <c r="A3991">
        <v>3989</v>
      </c>
      <c r="B3991" s="9" t="s">
        <v>3985</v>
      </c>
      <c r="C3991" s="3" t="s">
        <v>8095</v>
      </c>
      <c r="D3991" s="12">
        <v>3000</v>
      </c>
      <c r="E3991" s="13">
        <v>0</v>
      </c>
      <c r="F3991" s="11" t="s">
        <v>8220</v>
      </c>
      <c r="G3991" s="11" t="s">
        <v>8223</v>
      </c>
      <c r="H3991" s="11" t="s">
        <v>8245</v>
      </c>
      <c r="I3991" s="11">
        <v>1447009181</v>
      </c>
      <c r="J3991" s="11">
        <v>1444413581</v>
      </c>
      <c r="K3991" s="11" t="b">
        <v>0</v>
      </c>
      <c r="L3991" s="11">
        <v>0</v>
      </c>
      <c r="M3991" s="11" t="b">
        <v>0</v>
      </c>
      <c r="N3991" s="11" t="s">
        <v>8269</v>
      </c>
      <c r="O3991" s="14">
        <f t="shared" si="249"/>
        <v>0</v>
      </c>
      <c r="P3991" s="11">
        <f t="shared" si="248"/>
        <v>0</v>
      </c>
      <c r="Q3991" s="16" t="s">
        <v>8315</v>
      </c>
      <c r="R3991" s="11" t="s">
        <v>8316</v>
      </c>
      <c r="S3991" s="21">
        <f t="shared" si="250"/>
        <v>42286.749780092592</v>
      </c>
      <c r="T3991" s="21">
        <f t="shared" si="251"/>
        <v>42316.791446759264</v>
      </c>
    </row>
    <row r="3992" spans="1:20" ht="49" hidden="1" x14ac:dyDescent="0.25">
      <c r="A3992">
        <v>3990</v>
      </c>
      <c r="B3992" s="9" t="s">
        <v>3986</v>
      </c>
      <c r="C3992" s="3" t="s">
        <v>8096</v>
      </c>
      <c r="D3992" s="12">
        <v>1650</v>
      </c>
      <c r="E3992" s="13">
        <v>69</v>
      </c>
      <c r="F3992" s="11" t="s">
        <v>8220</v>
      </c>
      <c r="G3992" s="11" t="s">
        <v>8224</v>
      </c>
      <c r="H3992" s="11" t="s">
        <v>8246</v>
      </c>
      <c r="I3992" s="11">
        <v>1456934893</v>
      </c>
      <c r="J3992" s="11">
        <v>1454342893</v>
      </c>
      <c r="K3992" s="11" t="b">
        <v>0</v>
      </c>
      <c r="L3992" s="11">
        <v>3</v>
      </c>
      <c r="M3992" s="11" t="b">
        <v>0</v>
      </c>
      <c r="N3992" s="11" t="s">
        <v>8269</v>
      </c>
      <c r="O3992" s="14">
        <f t="shared" si="249"/>
        <v>4</v>
      </c>
      <c r="P3992" s="11">
        <f t="shared" si="248"/>
        <v>23</v>
      </c>
      <c r="Q3992" s="16" t="s">
        <v>8315</v>
      </c>
      <c r="R3992" s="11" t="s">
        <v>8316</v>
      </c>
      <c r="S3992" s="21">
        <f t="shared" si="250"/>
        <v>42401.672372685185</v>
      </c>
      <c r="T3992" s="21">
        <f t="shared" si="251"/>
        <v>42431.672372685185</v>
      </c>
    </row>
    <row r="3993" spans="1:20" ht="33" hidden="1" x14ac:dyDescent="0.25">
      <c r="A3993">
        <v>3991</v>
      </c>
      <c r="B3993" s="9" t="s">
        <v>3987</v>
      </c>
      <c r="C3993" s="3" t="s">
        <v>8097</v>
      </c>
      <c r="D3993" s="12">
        <v>500</v>
      </c>
      <c r="E3993" s="13">
        <v>100</v>
      </c>
      <c r="F3993" s="11" t="s">
        <v>8220</v>
      </c>
      <c r="G3993" s="11" t="s">
        <v>8223</v>
      </c>
      <c r="H3993" s="11" t="s">
        <v>8245</v>
      </c>
      <c r="I3993" s="11">
        <v>1433086082</v>
      </c>
      <c r="J3993" s="11">
        <v>1430494082</v>
      </c>
      <c r="K3993" s="11" t="b">
        <v>0</v>
      </c>
      <c r="L3993" s="11">
        <v>1</v>
      </c>
      <c r="M3993" s="11" t="b">
        <v>0</v>
      </c>
      <c r="N3993" s="11" t="s">
        <v>8269</v>
      </c>
      <c r="O3993" s="14">
        <f t="shared" si="249"/>
        <v>20</v>
      </c>
      <c r="P3993" s="11">
        <f t="shared" si="248"/>
        <v>100</v>
      </c>
      <c r="Q3993" s="16" t="s">
        <v>8315</v>
      </c>
      <c r="R3993" s="11" t="s">
        <v>8316</v>
      </c>
      <c r="S3993" s="21">
        <f t="shared" si="250"/>
        <v>42125.644467592589</v>
      </c>
      <c r="T3993" s="21">
        <f t="shared" si="251"/>
        <v>42155.644467592589</v>
      </c>
    </row>
    <row r="3994" spans="1:20" ht="49" hidden="1" x14ac:dyDescent="0.25">
      <c r="A3994">
        <v>3992</v>
      </c>
      <c r="B3994" s="9" t="s">
        <v>3988</v>
      </c>
      <c r="C3994" s="3" t="s">
        <v>8098</v>
      </c>
      <c r="D3994" s="12">
        <v>10000</v>
      </c>
      <c r="E3994" s="13">
        <v>541</v>
      </c>
      <c r="F3994" s="11" t="s">
        <v>8220</v>
      </c>
      <c r="G3994" s="11" t="s">
        <v>8223</v>
      </c>
      <c r="H3994" s="11" t="s">
        <v>8245</v>
      </c>
      <c r="I3994" s="11">
        <v>1449876859</v>
      </c>
      <c r="J3994" s="11">
        <v>1444689259</v>
      </c>
      <c r="K3994" s="11" t="b">
        <v>0</v>
      </c>
      <c r="L3994" s="11">
        <v>9</v>
      </c>
      <c r="M3994" s="11" t="b">
        <v>0</v>
      </c>
      <c r="N3994" s="11" t="s">
        <v>8269</v>
      </c>
      <c r="O3994" s="14">
        <f t="shared" si="249"/>
        <v>5</v>
      </c>
      <c r="P3994" s="11">
        <f t="shared" si="248"/>
        <v>60.11</v>
      </c>
      <c r="Q3994" s="16" t="s">
        <v>8315</v>
      </c>
      <c r="R3994" s="11" t="s">
        <v>8316</v>
      </c>
      <c r="S3994" s="21">
        <f t="shared" si="250"/>
        <v>42289.94049768518</v>
      </c>
      <c r="T3994" s="21">
        <f t="shared" si="251"/>
        <v>42349.982164351852</v>
      </c>
    </row>
    <row r="3995" spans="1:20" ht="49" hidden="1" x14ac:dyDescent="0.25">
      <c r="A3995">
        <v>3993</v>
      </c>
      <c r="B3995" s="9" t="s">
        <v>3989</v>
      </c>
      <c r="C3995" s="3" t="s">
        <v>8099</v>
      </c>
      <c r="D3995" s="12">
        <v>50000</v>
      </c>
      <c r="E3995" s="13">
        <v>3</v>
      </c>
      <c r="F3995" s="11" t="s">
        <v>8220</v>
      </c>
      <c r="G3995" s="11" t="s">
        <v>8223</v>
      </c>
      <c r="H3995" s="11" t="s">
        <v>8245</v>
      </c>
      <c r="I3995" s="11">
        <v>1431549912</v>
      </c>
      <c r="J3995" s="11">
        <v>1428957912</v>
      </c>
      <c r="K3995" s="11" t="b">
        <v>0</v>
      </c>
      <c r="L3995" s="11">
        <v>1</v>
      </c>
      <c r="M3995" s="11" t="b">
        <v>0</v>
      </c>
      <c r="N3995" s="11" t="s">
        <v>8269</v>
      </c>
      <c r="O3995" s="14">
        <f t="shared" si="249"/>
        <v>0</v>
      </c>
      <c r="P3995" s="11">
        <f t="shared" si="248"/>
        <v>3</v>
      </c>
      <c r="Q3995" s="16" t="s">
        <v>8315</v>
      </c>
      <c r="R3995" s="11" t="s">
        <v>8316</v>
      </c>
      <c r="S3995" s="21">
        <f t="shared" si="250"/>
        <v>42107.864722222221</v>
      </c>
      <c r="T3995" s="21">
        <f t="shared" si="251"/>
        <v>42137.864722222221</v>
      </c>
    </row>
    <row r="3996" spans="1:20" ht="33" hidden="1" x14ac:dyDescent="0.25">
      <c r="A3996">
        <v>3994</v>
      </c>
      <c r="B3996" s="9" t="s">
        <v>3990</v>
      </c>
      <c r="C3996" s="3" t="s">
        <v>8100</v>
      </c>
      <c r="D3996" s="12">
        <v>2000</v>
      </c>
      <c r="E3996" s="13">
        <v>5</v>
      </c>
      <c r="F3996" s="11" t="s">
        <v>8220</v>
      </c>
      <c r="G3996" s="11" t="s">
        <v>8223</v>
      </c>
      <c r="H3996" s="11" t="s">
        <v>8245</v>
      </c>
      <c r="I3996" s="11">
        <v>1405761690</v>
      </c>
      <c r="J3996" s="11">
        <v>1403169690</v>
      </c>
      <c r="K3996" s="11" t="b">
        <v>0</v>
      </c>
      <c r="L3996" s="11">
        <v>1</v>
      </c>
      <c r="M3996" s="11" t="b">
        <v>0</v>
      </c>
      <c r="N3996" s="11" t="s">
        <v>8269</v>
      </c>
      <c r="O3996" s="14">
        <f t="shared" si="249"/>
        <v>0</v>
      </c>
      <c r="P3996" s="11">
        <f t="shared" si="248"/>
        <v>5</v>
      </c>
      <c r="Q3996" s="16" t="s">
        <v>8315</v>
      </c>
      <c r="R3996" s="11" t="s">
        <v>8316</v>
      </c>
      <c r="S3996" s="21">
        <f t="shared" si="250"/>
        <v>41809.389930555553</v>
      </c>
      <c r="T3996" s="21">
        <f t="shared" si="251"/>
        <v>41839.389930555553</v>
      </c>
    </row>
    <row r="3997" spans="1:20" ht="49" hidden="1" x14ac:dyDescent="0.25">
      <c r="A3997">
        <v>3995</v>
      </c>
      <c r="B3997" s="9" t="s">
        <v>3991</v>
      </c>
      <c r="C3997" s="3" t="s">
        <v>8101</v>
      </c>
      <c r="D3997" s="12">
        <v>200</v>
      </c>
      <c r="E3997" s="13">
        <v>70</v>
      </c>
      <c r="F3997" s="11" t="s">
        <v>8220</v>
      </c>
      <c r="G3997" s="11" t="s">
        <v>8224</v>
      </c>
      <c r="H3997" s="11" t="s">
        <v>8246</v>
      </c>
      <c r="I3997" s="11">
        <v>1423913220</v>
      </c>
      <c r="J3997" s="11">
        <v>1421339077</v>
      </c>
      <c r="K3997" s="11" t="b">
        <v>0</v>
      </c>
      <c r="L3997" s="11">
        <v>4</v>
      </c>
      <c r="M3997" s="11" t="b">
        <v>0</v>
      </c>
      <c r="N3997" s="11" t="s">
        <v>8269</v>
      </c>
      <c r="O3997" s="14">
        <f t="shared" si="249"/>
        <v>35</v>
      </c>
      <c r="P3997" s="11">
        <f t="shared" ref="P3997:P4060" si="252">IFERROR(ROUND(E3997/L3997,2),0)</f>
        <v>17.5</v>
      </c>
      <c r="Q3997" s="16" t="s">
        <v>8315</v>
      </c>
      <c r="R3997" s="11" t="s">
        <v>8316</v>
      </c>
      <c r="S3997" s="21">
        <f t="shared" si="250"/>
        <v>42019.683761574073</v>
      </c>
      <c r="T3997" s="21">
        <f t="shared" si="251"/>
        <v>42049.477083333331</v>
      </c>
    </row>
    <row r="3998" spans="1:20" ht="49" hidden="1" x14ac:dyDescent="0.25">
      <c r="A3998">
        <v>3996</v>
      </c>
      <c r="B3998" s="9" t="s">
        <v>3992</v>
      </c>
      <c r="C3998" s="3" t="s">
        <v>8102</v>
      </c>
      <c r="D3998" s="12">
        <v>3000</v>
      </c>
      <c r="E3998" s="13">
        <v>497</v>
      </c>
      <c r="F3998" s="11" t="s">
        <v>8220</v>
      </c>
      <c r="G3998" s="11" t="s">
        <v>8223</v>
      </c>
      <c r="H3998" s="11" t="s">
        <v>8245</v>
      </c>
      <c r="I3998" s="11">
        <v>1416499440</v>
      </c>
      <c r="J3998" s="11">
        <v>1415341464</v>
      </c>
      <c r="K3998" s="11" t="b">
        <v>0</v>
      </c>
      <c r="L3998" s="11">
        <v>17</v>
      </c>
      <c r="M3998" s="11" t="b">
        <v>0</v>
      </c>
      <c r="N3998" s="11" t="s">
        <v>8269</v>
      </c>
      <c r="O3998" s="14">
        <f t="shared" si="249"/>
        <v>17</v>
      </c>
      <c r="P3998" s="11">
        <f t="shared" si="252"/>
        <v>29.24</v>
      </c>
      <c r="Q3998" s="16" t="s">
        <v>8315</v>
      </c>
      <c r="R3998" s="11" t="s">
        <v>8316</v>
      </c>
      <c r="S3998" s="21">
        <f t="shared" si="250"/>
        <v>41950.26694444444</v>
      </c>
      <c r="T3998" s="21">
        <f t="shared" si="251"/>
        <v>41963.669444444444</v>
      </c>
    </row>
    <row r="3999" spans="1:20" ht="49" hidden="1" x14ac:dyDescent="0.25">
      <c r="A3999">
        <v>3997</v>
      </c>
      <c r="B3999" s="9" t="s">
        <v>3993</v>
      </c>
      <c r="C3999" s="3" t="s">
        <v>8103</v>
      </c>
      <c r="D3999" s="12">
        <v>3000</v>
      </c>
      <c r="E3999" s="13">
        <v>0</v>
      </c>
      <c r="F3999" s="11" t="s">
        <v>8220</v>
      </c>
      <c r="G3999" s="11" t="s">
        <v>8224</v>
      </c>
      <c r="H3999" s="11" t="s">
        <v>8246</v>
      </c>
      <c r="I3999" s="11">
        <v>1428222221</v>
      </c>
      <c r="J3999" s="11">
        <v>1425633821</v>
      </c>
      <c r="K3999" s="11" t="b">
        <v>0</v>
      </c>
      <c r="L3999" s="11">
        <v>0</v>
      </c>
      <c r="M3999" s="11" t="b">
        <v>0</v>
      </c>
      <c r="N3999" s="11" t="s">
        <v>8269</v>
      </c>
      <c r="O3999" s="14">
        <f t="shared" si="249"/>
        <v>0</v>
      </c>
      <c r="P3999" s="11">
        <f t="shared" si="252"/>
        <v>0</v>
      </c>
      <c r="Q3999" s="16" t="s">
        <v>8315</v>
      </c>
      <c r="R3999" s="11" t="s">
        <v>8316</v>
      </c>
      <c r="S3999" s="21">
        <f t="shared" si="250"/>
        <v>42069.391446759255</v>
      </c>
      <c r="T3999" s="21">
        <f t="shared" si="251"/>
        <v>42099.349780092598</v>
      </c>
    </row>
    <row r="4000" spans="1:20" ht="49" hidden="1" x14ac:dyDescent="0.25">
      <c r="A4000">
        <v>3998</v>
      </c>
      <c r="B4000" s="9" t="s">
        <v>3994</v>
      </c>
      <c r="C4000" s="3" t="s">
        <v>8104</v>
      </c>
      <c r="D4000" s="12">
        <v>1250</v>
      </c>
      <c r="E4000" s="13">
        <v>715</v>
      </c>
      <c r="F4000" s="11" t="s">
        <v>8220</v>
      </c>
      <c r="G4000" s="11" t="s">
        <v>8223</v>
      </c>
      <c r="H4000" s="11" t="s">
        <v>8245</v>
      </c>
      <c r="I4000" s="11">
        <v>1427580426</v>
      </c>
      <c r="J4000" s="11">
        <v>1424992026</v>
      </c>
      <c r="K4000" s="11" t="b">
        <v>0</v>
      </c>
      <c r="L4000" s="11">
        <v>12</v>
      </c>
      <c r="M4000" s="11" t="b">
        <v>0</v>
      </c>
      <c r="N4000" s="11" t="s">
        <v>8269</v>
      </c>
      <c r="O4000" s="14">
        <f t="shared" si="249"/>
        <v>57</v>
      </c>
      <c r="P4000" s="11">
        <f t="shared" si="252"/>
        <v>59.58</v>
      </c>
      <c r="Q4000" s="16" t="s">
        <v>8315</v>
      </c>
      <c r="R4000" s="11" t="s">
        <v>8316</v>
      </c>
      <c r="S4000" s="21">
        <f t="shared" si="250"/>
        <v>42061.963263888887</v>
      </c>
      <c r="T4000" s="21">
        <f t="shared" si="251"/>
        <v>42091.921597222223</v>
      </c>
    </row>
    <row r="4001" spans="1:20" ht="49" hidden="1" x14ac:dyDescent="0.25">
      <c r="A4001">
        <v>3999</v>
      </c>
      <c r="B4001" s="9" t="s">
        <v>3995</v>
      </c>
      <c r="C4001" s="3" t="s">
        <v>8105</v>
      </c>
      <c r="D4001" s="12">
        <v>7000</v>
      </c>
      <c r="E4001" s="13">
        <v>1156</v>
      </c>
      <c r="F4001" s="11" t="s">
        <v>8220</v>
      </c>
      <c r="G4001" s="11" t="s">
        <v>8223</v>
      </c>
      <c r="H4001" s="11" t="s">
        <v>8245</v>
      </c>
      <c r="I4001" s="11">
        <v>1409514709</v>
      </c>
      <c r="J4001" s="11">
        <v>1406058798</v>
      </c>
      <c r="K4001" s="11" t="b">
        <v>0</v>
      </c>
      <c r="L4001" s="11">
        <v>14</v>
      </c>
      <c r="M4001" s="11" t="b">
        <v>0</v>
      </c>
      <c r="N4001" s="11" t="s">
        <v>8269</v>
      </c>
      <c r="O4001" s="14">
        <f t="shared" si="249"/>
        <v>17</v>
      </c>
      <c r="P4001" s="11">
        <f t="shared" si="252"/>
        <v>82.57</v>
      </c>
      <c r="Q4001" s="16" t="s">
        <v>8315</v>
      </c>
      <c r="R4001" s="11" t="s">
        <v>8316</v>
      </c>
      <c r="S4001" s="21">
        <f t="shared" si="250"/>
        <v>41842.828680555554</v>
      </c>
      <c r="T4001" s="21">
        <f t="shared" si="251"/>
        <v>41882.827650462961</v>
      </c>
    </row>
    <row r="4002" spans="1:20" ht="21" hidden="1" x14ac:dyDescent="0.25">
      <c r="A4002">
        <v>4000</v>
      </c>
      <c r="B4002" s="9" t="s">
        <v>3996</v>
      </c>
      <c r="C4002" s="3" t="s">
        <v>8106</v>
      </c>
      <c r="D4002" s="12">
        <v>8000</v>
      </c>
      <c r="E4002" s="13">
        <v>10</v>
      </c>
      <c r="F4002" s="11" t="s">
        <v>8220</v>
      </c>
      <c r="G4002" s="11" t="s">
        <v>8223</v>
      </c>
      <c r="H4002" s="11" t="s">
        <v>8245</v>
      </c>
      <c r="I4002" s="11">
        <v>1462631358</v>
      </c>
      <c r="J4002" s="11">
        <v>1457450958</v>
      </c>
      <c r="K4002" s="11" t="b">
        <v>0</v>
      </c>
      <c r="L4002" s="11">
        <v>1</v>
      </c>
      <c r="M4002" s="11" t="b">
        <v>0</v>
      </c>
      <c r="N4002" s="11" t="s">
        <v>8269</v>
      </c>
      <c r="O4002" s="14">
        <f t="shared" si="249"/>
        <v>0</v>
      </c>
      <c r="P4002" s="11">
        <f t="shared" si="252"/>
        <v>10</v>
      </c>
      <c r="Q4002" s="16" t="s">
        <v>8315</v>
      </c>
      <c r="R4002" s="11" t="s">
        <v>8316</v>
      </c>
      <c r="S4002" s="21">
        <f t="shared" si="250"/>
        <v>42437.64534722222</v>
      </c>
      <c r="T4002" s="21">
        <f t="shared" si="251"/>
        <v>42497.603680555556</v>
      </c>
    </row>
    <row r="4003" spans="1:20" ht="49" hidden="1" x14ac:dyDescent="0.25">
      <c r="A4003">
        <v>4001</v>
      </c>
      <c r="B4003" s="9" t="s">
        <v>3997</v>
      </c>
      <c r="C4003" s="3" t="s">
        <v>8107</v>
      </c>
      <c r="D4003" s="12">
        <v>1200</v>
      </c>
      <c r="E4003" s="13">
        <v>453</v>
      </c>
      <c r="F4003" s="11" t="s">
        <v>8220</v>
      </c>
      <c r="G4003" s="11" t="s">
        <v>8224</v>
      </c>
      <c r="H4003" s="11" t="s">
        <v>8246</v>
      </c>
      <c r="I4003" s="11">
        <v>1488394800</v>
      </c>
      <c r="J4003" s="11">
        <v>1486681708</v>
      </c>
      <c r="K4003" s="11" t="b">
        <v>0</v>
      </c>
      <c r="L4003" s="11">
        <v>14</v>
      </c>
      <c r="M4003" s="11" t="b">
        <v>0</v>
      </c>
      <c r="N4003" s="11" t="s">
        <v>8269</v>
      </c>
      <c r="O4003" s="14">
        <f t="shared" si="249"/>
        <v>38</v>
      </c>
      <c r="P4003" s="11">
        <f t="shared" si="252"/>
        <v>32.36</v>
      </c>
      <c r="Q4003" s="16" t="s">
        <v>8315</v>
      </c>
      <c r="R4003" s="11" t="s">
        <v>8316</v>
      </c>
      <c r="S4003" s="21">
        <f t="shared" si="250"/>
        <v>42775.964212962965</v>
      </c>
      <c r="T4003" s="21">
        <f t="shared" si="251"/>
        <v>42795.791666666672</v>
      </c>
    </row>
    <row r="4004" spans="1:20" ht="49" hidden="1" x14ac:dyDescent="0.25">
      <c r="A4004">
        <v>4002</v>
      </c>
      <c r="B4004" s="9" t="s">
        <v>3998</v>
      </c>
      <c r="C4004" s="3" t="s">
        <v>8108</v>
      </c>
      <c r="D4004" s="12">
        <v>1250</v>
      </c>
      <c r="E4004" s="13">
        <v>23</v>
      </c>
      <c r="F4004" s="11" t="s">
        <v>8220</v>
      </c>
      <c r="G4004" s="11" t="s">
        <v>8223</v>
      </c>
      <c r="H4004" s="11" t="s">
        <v>8245</v>
      </c>
      <c r="I4004" s="11">
        <v>1411779761</v>
      </c>
      <c r="J4004" s="11">
        <v>1409187761</v>
      </c>
      <c r="K4004" s="11" t="b">
        <v>0</v>
      </c>
      <c r="L4004" s="11">
        <v>4</v>
      </c>
      <c r="M4004" s="11" t="b">
        <v>0</v>
      </c>
      <c r="N4004" s="11" t="s">
        <v>8269</v>
      </c>
      <c r="O4004" s="14">
        <f t="shared" si="249"/>
        <v>2</v>
      </c>
      <c r="P4004" s="11">
        <f t="shared" si="252"/>
        <v>5.75</v>
      </c>
      <c r="Q4004" s="16" t="s">
        <v>8315</v>
      </c>
      <c r="R4004" s="11" t="s">
        <v>8316</v>
      </c>
      <c r="S4004" s="21">
        <f t="shared" si="250"/>
        <v>41879.043530092589</v>
      </c>
      <c r="T4004" s="21">
        <f t="shared" si="251"/>
        <v>41909.043530092589</v>
      </c>
    </row>
    <row r="4005" spans="1:20" ht="49" hidden="1" x14ac:dyDescent="0.25">
      <c r="A4005">
        <v>4003</v>
      </c>
      <c r="B4005" s="9" t="s">
        <v>3999</v>
      </c>
      <c r="C4005" s="3" t="s">
        <v>8071</v>
      </c>
      <c r="D4005" s="12">
        <v>2000</v>
      </c>
      <c r="E4005" s="13">
        <v>201</v>
      </c>
      <c r="F4005" s="11" t="s">
        <v>8220</v>
      </c>
      <c r="G4005" s="11" t="s">
        <v>8223</v>
      </c>
      <c r="H4005" s="11" t="s">
        <v>8245</v>
      </c>
      <c r="I4005" s="11">
        <v>1424009147</v>
      </c>
      <c r="J4005" s="11">
        <v>1421417147</v>
      </c>
      <c r="K4005" s="11" t="b">
        <v>0</v>
      </c>
      <c r="L4005" s="11">
        <v>2</v>
      </c>
      <c r="M4005" s="11" t="b">
        <v>0</v>
      </c>
      <c r="N4005" s="11" t="s">
        <v>8269</v>
      </c>
      <c r="O4005" s="14">
        <f t="shared" si="249"/>
        <v>10</v>
      </c>
      <c r="P4005" s="11">
        <f t="shared" si="252"/>
        <v>100.5</v>
      </c>
      <c r="Q4005" s="16" t="s">
        <v>8315</v>
      </c>
      <c r="R4005" s="11" t="s">
        <v>8316</v>
      </c>
      <c r="S4005" s="21">
        <f t="shared" si="250"/>
        <v>42020.587349537032</v>
      </c>
      <c r="T4005" s="21">
        <f t="shared" si="251"/>
        <v>42050.587349537032</v>
      </c>
    </row>
    <row r="4006" spans="1:20" ht="21" hidden="1" x14ac:dyDescent="0.25">
      <c r="A4006">
        <v>4004</v>
      </c>
      <c r="B4006" s="9" t="s">
        <v>4000</v>
      </c>
      <c r="C4006" s="3" t="s">
        <v>8109</v>
      </c>
      <c r="D4006" s="12">
        <v>500</v>
      </c>
      <c r="E4006" s="13">
        <v>1</v>
      </c>
      <c r="F4006" s="11" t="s">
        <v>8220</v>
      </c>
      <c r="G4006" s="11" t="s">
        <v>8223</v>
      </c>
      <c r="H4006" s="11" t="s">
        <v>8245</v>
      </c>
      <c r="I4006" s="11">
        <v>1412740457</v>
      </c>
      <c r="J4006" s="11">
        <v>1410148457</v>
      </c>
      <c r="K4006" s="11" t="b">
        <v>0</v>
      </c>
      <c r="L4006" s="11">
        <v>1</v>
      </c>
      <c r="M4006" s="11" t="b">
        <v>0</v>
      </c>
      <c r="N4006" s="11" t="s">
        <v>8269</v>
      </c>
      <c r="O4006" s="14">
        <f t="shared" si="249"/>
        <v>0</v>
      </c>
      <c r="P4006" s="11">
        <f t="shared" si="252"/>
        <v>1</v>
      </c>
      <c r="Q4006" s="16" t="s">
        <v>8315</v>
      </c>
      <c r="R4006" s="11" t="s">
        <v>8316</v>
      </c>
      <c r="S4006" s="21">
        <f t="shared" si="250"/>
        <v>41890.16269675926</v>
      </c>
      <c r="T4006" s="21">
        <f t="shared" si="251"/>
        <v>41920.16269675926</v>
      </c>
    </row>
    <row r="4007" spans="1:20" ht="49" hidden="1" x14ac:dyDescent="0.25">
      <c r="A4007">
        <v>4005</v>
      </c>
      <c r="B4007" s="9" t="s">
        <v>4001</v>
      </c>
      <c r="C4007" s="3" t="s">
        <v>8110</v>
      </c>
      <c r="D4007" s="12">
        <v>3000</v>
      </c>
      <c r="E4007" s="13">
        <v>40</v>
      </c>
      <c r="F4007" s="11" t="s">
        <v>8220</v>
      </c>
      <c r="G4007" s="11" t="s">
        <v>8223</v>
      </c>
      <c r="H4007" s="11" t="s">
        <v>8245</v>
      </c>
      <c r="I4007" s="11">
        <v>1413832985</v>
      </c>
      <c r="J4007" s="11">
        <v>1408648985</v>
      </c>
      <c r="K4007" s="11" t="b">
        <v>0</v>
      </c>
      <c r="L4007" s="11">
        <v>2</v>
      </c>
      <c r="M4007" s="11" t="b">
        <v>0</v>
      </c>
      <c r="N4007" s="11" t="s">
        <v>8269</v>
      </c>
      <c r="O4007" s="14">
        <f t="shared" si="249"/>
        <v>1</v>
      </c>
      <c r="P4007" s="11">
        <f t="shared" si="252"/>
        <v>20</v>
      </c>
      <c r="Q4007" s="16" t="s">
        <v>8315</v>
      </c>
      <c r="R4007" s="11" t="s">
        <v>8316</v>
      </c>
      <c r="S4007" s="21">
        <f t="shared" si="250"/>
        <v>41872.807696759257</v>
      </c>
      <c r="T4007" s="21">
        <f t="shared" si="251"/>
        <v>41932.807696759257</v>
      </c>
    </row>
    <row r="4008" spans="1:20" ht="49" hidden="1" x14ac:dyDescent="0.25">
      <c r="A4008">
        <v>4006</v>
      </c>
      <c r="B4008" s="9" t="s">
        <v>4002</v>
      </c>
      <c r="C4008" s="3" t="s">
        <v>8111</v>
      </c>
      <c r="D4008" s="12">
        <v>30000</v>
      </c>
      <c r="E4008" s="13">
        <v>2</v>
      </c>
      <c r="F4008" s="11" t="s">
        <v>8220</v>
      </c>
      <c r="G4008" s="11" t="s">
        <v>8223</v>
      </c>
      <c r="H4008" s="11" t="s">
        <v>8245</v>
      </c>
      <c r="I4008" s="11">
        <v>1455647587</v>
      </c>
      <c r="J4008" s="11">
        <v>1453487587</v>
      </c>
      <c r="K4008" s="11" t="b">
        <v>0</v>
      </c>
      <c r="L4008" s="11">
        <v>1</v>
      </c>
      <c r="M4008" s="11" t="b">
        <v>0</v>
      </c>
      <c r="N4008" s="11" t="s">
        <v>8269</v>
      </c>
      <c r="O4008" s="14">
        <f t="shared" si="249"/>
        <v>0</v>
      </c>
      <c r="P4008" s="11">
        <f t="shared" si="252"/>
        <v>2</v>
      </c>
      <c r="Q4008" s="16" t="s">
        <v>8315</v>
      </c>
      <c r="R4008" s="11" t="s">
        <v>8316</v>
      </c>
      <c r="S4008" s="21">
        <f t="shared" si="250"/>
        <v>42391.772997685184</v>
      </c>
      <c r="T4008" s="21">
        <f t="shared" si="251"/>
        <v>42416.772997685184</v>
      </c>
    </row>
    <row r="4009" spans="1:20" ht="49" hidden="1" x14ac:dyDescent="0.25">
      <c r="A4009">
        <v>4007</v>
      </c>
      <c r="B4009" s="9" t="s">
        <v>4003</v>
      </c>
      <c r="C4009" s="3" t="s">
        <v>8112</v>
      </c>
      <c r="D4009" s="12">
        <v>2000</v>
      </c>
      <c r="E4009" s="13">
        <v>5</v>
      </c>
      <c r="F4009" s="11" t="s">
        <v>8220</v>
      </c>
      <c r="G4009" s="11" t="s">
        <v>8223</v>
      </c>
      <c r="H4009" s="11" t="s">
        <v>8245</v>
      </c>
      <c r="I4009" s="11">
        <v>1409070480</v>
      </c>
      <c r="J4009" s="11">
        <v>1406572381</v>
      </c>
      <c r="K4009" s="11" t="b">
        <v>0</v>
      </c>
      <c r="L4009" s="11">
        <v>1</v>
      </c>
      <c r="M4009" s="11" t="b">
        <v>0</v>
      </c>
      <c r="N4009" s="11" t="s">
        <v>8269</v>
      </c>
      <c r="O4009" s="14">
        <f t="shared" si="249"/>
        <v>0</v>
      </c>
      <c r="P4009" s="11">
        <f t="shared" si="252"/>
        <v>5</v>
      </c>
      <c r="Q4009" s="16" t="s">
        <v>8315</v>
      </c>
      <c r="R4009" s="11" t="s">
        <v>8316</v>
      </c>
      <c r="S4009" s="21">
        <f t="shared" si="250"/>
        <v>41848.772928240738</v>
      </c>
      <c r="T4009" s="21">
        <f t="shared" si="251"/>
        <v>41877.686111111114</v>
      </c>
    </row>
    <row r="4010" spans="1:20" ht="49" hidden="1" x14ac:dyDescent="0.25">
      <c r="A4010">
        <v>4008</v>
      </c>
      <c r="B4010" s="9" t="s">
        <v>4004</v>
      </c>
      <c r="C4010" s="3" t="s">
        <v>8113</v>
      </c>
      <c r="D4010" s="12">
        <v>1000</v>
      </c>
      <c r="E4010" s="13">
        <v>60</v>
      </c>
      <c r="F4010" s="11" t="s">
        <v>8220</v>
      </c>
      <c r="G4010" s="11" t="s">
        <v>8224</v>
      </c>
      <c r="H4010" s="11" t="s">
        <v>8246</v>
      </c>
      <c r="I4010" s="11">
        <v>1437606507</v>
      </c>
      <c r="J4010" s="11">
        <v>1435014507</v>
      </c>
      <c r="K4010" s="11" t="b">
        <v>0</v>
      </c>
      <c r="L4010" s="11">
        <v>4</v>
      </c>
      <c r="M4010" s="11" t="b">
        <v>0</v>
      </c>
      <c r="N4010" s="11" t="s">
        <v>8269</v>
      </c>
      <c r="O4010" s="14">
        <f t="shared" si="249"/>
        <v>6</v>
      </c>
      <c r="P4010" s="11">
        <f t="shared" si="252"/>
        <v>15</v>
      </c>
      <c r="Q4010" s="16" t="s">
        <v>8315</v>
      </c>
      <c r="R4010" s="11" t="s">
        <v>8316</v>
      </c>
      <c r="S4010" s="21">
        <f t="shared" si="250"/>
        <v>42177.964201388888</v>
      </c>
      <c r="T4010" s="21">
        <f t="shared" si="251"/>
        <v>42207.964201388888</v>
      </c>
    </row>
    <row r="4011" spans="1:20" ht="49" hidden="1" x14ac:dyDescent="0.25">
      <c r="A4011">
        <v>4009</v>
      </c>
      <c r="B4011" s="9" t="s">
        <v>4005</v>
      </c>
      <c r="C4011" s="3" t="s">
        <v>8114</v>
      </c>
      <c r="D4011" s="12">
        <v>1930</v>
      </c>
      <c r="E4011" s="13">
        <v>75</v>
      </c>
      <c r="F4011" s="11" t="s">
        <v>8220</v>
      </c>
      <c r="G4011" s="11" t="s">
        <v>8224</v>
      </c>
      <c r="H4011" s="11" t="s">
        <v>8246</v>
      </c>
      <c r="I4011" s="11">
        <v>1410281360</v>
      </c>
      <c r="J4011" s="11">
        <v>1406825360</v>
      </c>
      <c r="K4011" s="11" t="b">
        <v>0</v>
      </c>
      <c r="L4011" s="11">
        <v>3</v>
      </c>
      <c r="M4011" s="11" t="b">
        <v>0</v>
      </c>
      <c r="N4011" s="11" t="s">
        <v>8269</v>
      </c>
      <c r="O4011" s="14">
        <f t="shared" si="249"/>
        <v>4</v>
      </c>
      <c r="P4011" s="11">
        <f t="shared" si="252"/>
        <v>25</v>
      </c>
      <c r="Q4011" s="16" t="s">
        <v>8315</v>
      </c>
      <c r="R4011" s="11" t="s">
        <v>8316</v>
      </c>
      <c r="S4011" s="21">
        <f t="shared" si="250"/>
        <v>41851.700925925928</v>
      </c>
      <c r="T4011" s="21">
        <f t="shared" si="251"/>
        <v>41891.700925925928</v>
      </c>
    </row>
    <row r="4012" spans="1:20" ht="49" hidden="1" x14ac:dyDescent="0.25">
      <c r="A4012">
        <v>4010</v>
      </c>
      <c r="B4012" s="9" t="s">
        <v>4006</v>
      </c>
      <c r="C4012" s="3" t="s">
        <v>8115</v>
      </c>
      <c r="D4012" s="12">
        <v>7200</v>
      </c>
      <c r="E4012" s="13">
        <v>1742</v>
      </c>
      <c r="F4012" s="11" t="s">
        <v>8220</v>
      </c>
      <c r="G4012" s="11" t="s">
        <v>8223</v>
      </c>
      <c r="H4012" s="11" t="s">
        <v>8245</v>
      </c>
      <c r="I4012" s="11">
        <v>1414348166</v>
      </c>
      <c r="J4012" s="11">
        <v>1412879366</v>
      </c>
      <c r="K4012" s="11" t="b">
        <v>0</v>
      </c>
      <c r="L4012" s="11">
        <v>38</v>
      </c>
      <c r="M4012" s="11" t="b">
        <v>0</v>
      </c>
      <c r="N4012" s="11" t="s">
        <v>8269</v>
      </c>
      <c r="O4012" s="14">
        <f t="shared" si="249"/>
        <v>24</v>
      </c>
      <c r="P4012" s="11">
        <f t="shared" si="252"/>
        <v>45.84</v>
      </c>
      <c r="Q4012" s="16" t="s">
        <v>8315</v>
      </c>
      <c r="R4012" s="11" t="s">
        <v>8316</v>
      </c>
      <c r="S4012" s="21">
        <f t="shared" si="250"/>
        <v>41921.770439814813</v>
      </c>
      <c r="T4012" s="21">
        <f t="shared" si="251"/>
        <v>41938.770439814813</v>
      </c>
    </row>
    <row r="4013" spans="1:20" ht="49" hidden="1" x14ac:dyDescent="0.25">
      <c r="A4013">
        <v>4011</v>
      </c>
      <c r="B4013" s="9" t="s">
        <v>4007</v>
      </c>
      <c r="C4013" s="3" t="s">
        <v>8116</v>
      </c>
      <c r="D4013" s="12">
        <v>250</v>
      </c>
      <c r="E4013" s="13">
        <v>19</v>
      </c>
      <c r="F4013" s="11" t="s">
        <v>8220</v>
      </c>
      <c r="G4013" s="11" t="s">
        <v>8224</v>
      </c>
      <c r="H4013" s="11" t="s">
        <v>8246</v>
      </c>
      <c r="I4013" s="11">
        <v>1422450278</v>
      </c>
      <c r="J4013" s="11">
        <v>1419858278</v>
      </c>
      <c r="K4013" s="11" t="b">
        <v>0</v>
      </c>
      <c r="L4013" s="11">
        <v>4</v>
      </c>
      <c r="M4013" s="11" t="b">
        <v>0</v>
      </c>
      <c r="N4013" s="11" t="s">
        <v>8269</v>
      </c>
      <c r="O4013" s="14">
        <f t="shared" si="249"/>
        <v>8</v>
      </c>
      <c r="P4013" s="11">
        <f t="shared" si="252"/>
        <v>4.75</v>
      </c>
      <c r="Q4013" s="16" t="s">
        <v>8315</v>
      </c>
      <c r="R4013" s="11" t="s">
        <v>8316</v>
      </c>
      <c r="S4013" s="21">
        <f t="shared" si="250"/>
        <v>42002.54488425926</v>
      </c>
      <c r="T4013" s="21">
        <f t="shared" si="251"/>
        <v>42032.54488425926</v>
      </c>
    </row>
    <row r="4014" spans="1:20" ht="49" hidden="1" x14ac:dyDescent="0.25">
      <c r="A4014">
        <v>4012</v>
      </c>
      <c r="B4014" s="9" t="s">
        <v>4008</v>
      </c>
      <c r="C4014" s="3" t="s">
        <v>8117</v>
      </c>
      <c r="D4014" s="12">
        <v>575</v>
      </c>
      <c r="E4014" s="13">
        <v>0</v>
      </c>
      <c r="F4014" s="11" t="s">
        <v>8220</v>
      </c>
      <c r="G4014" s="11" t="s">
        <v>8224</v>
      </c>
      <c r="H4014" s="11" t="s">
        <v>8246</v>
      </c>
      <c r="I4014" s="11">
        <v>1430571849</v>
      </c>
      <c r="J4014" s="11">
        <v>1427979849</v>
      </c>
      <c r="K4014" s="11" t="b">
        <v>0</v>
      </c>
      <c r="L4014" s="11">
        <v>0</v>
      </c>
      <c r="M4014" s="11" t="b">
        <v>0</v>
      </c>
      <c r="N4014" s="11" t="s">
        <v>8269</v>
      </c>
      <c r="O4014" s="14">
        <f t="shared" si="249"/>
        <v>0</v>
      </c>
      <c r="P4014" s="11">
        <f t="shared" si="252"/>
        <v>0</v>
      </c>
      <c r="Q4014" s="16" t="s">
        <v>8315</v>
      </c>
      <c r="R4014" s="11" t="s">
        <v>8316</v>
      </c>
      <c r="S4014" s="21">
        <f t="shared" si="250"/>
        <v>42096.544548611113</v>
      </c>
      <c r="T4014" s="21">
        <f t="shared" si="251"/>
        <v>42126.544548611113</v>
      </c>
    </row>
    <row r="4015" spans="1:20" ht="49" hidden="1" x14ac:dyDescent="0.25">
      <c r="A4015">
        <v>4013</v>
      </c>
      <c r="B4015" s="9" t="s">
        <v>4009</v>
      </c>
      <c r="C4015" s="3" t="s">
        <v>8118</v>
      </c>
      <c r="D4015" s="12">
        <v>2000</v>
      </c>
      <c r="E4015" s="13">
        <v>26</v>
      </c>
      <c r="F4015" s="11" t="s">
        <v>8220</v>
      </c>
      <c r="G4015" s="11" t="s">
        <v>8223</v>
      </c>
      <c r="H4015" s="11" t="s">
        <v>8245</v>
      </c>
      <c r="I4015" s="11">
        <v>1424070823</v>
      </c>
      <c r="J4015" s="11">
        <v>1421478823</v>
      </c>
      <c r="K4015" s="11" t="b">
        <v>0</v>
      </c>
      <c r="L4015" s="11">
        <v>2</v>
      </c>
      <c r="M4015" s="11" t="b">
        <v>0</v>
      </c>
      <c r="N4015" s="11" t="s">
        <v>8269</v>
      </c>
      <c r="O4015" s="14">
        <f t="shared" si="249"/>
        <v>1</v>
      </c>
      <c r="P4015" s="11">
        <f t="shared" si="252"/>
        <v>13</v>
      </c>
      <c r="Q4015" s="16" t="s">
        <v>8315</v>
      </c>
      <c r="R4015" s="11" t="s">
        <v>8316</v>
      </c>
      <c r="S4015" s="21">
        <f t="shared" si="250"/>
        <v>42021.301192129627</v>
      </c>
      <c r="T4015" s="21">
        <f t="shared" si="251"/>
        <v>42051.301192129627</v>
      </c>
    </row>
    <row r="4016" spans="1:20" ht="49" hidden="1" x14ac:dyDescent="0.25">
      <c r="A4016">
        <v>4014</v>
      </c>
      <c r="B4016" s="9" t="s">
        <v>4010</v>
      </c>
      <c r="C4016" s="3" t="s">
        <v>8119</v>
      </c>
      <c r="D4016" s="12">
        <v>9000</v>
      </c>
      <c r="E4016" s="13">
        <v>0</v>
      </c>
      <c r="F4016" s="11" t="s">
        <v>8220</v>
      </c>
      <c r="G4016" s="11" t="s">
        <v>8223</v>
      </c>
      <c r="H4016" s="11" t="s">
        <v>8245</v>
      </c>
      <c r="I4016" s="11">
        <v>1457157269</v>
      </c>
      <c r="J4016" s="11">
        <v>1455861269</v>
      </c>
      <c r="K4016" s="11" t="b">
        <v>0</v>
      </c>
      <c r="L4016" s="11">
        <v>0</v>
      </c>
      <c r="M4016" s="11" t="b">
        <v>0</v>
      </c>
      <c r="N4016" s="11" t="s">
        <v>8269</v>
      </c>
      <c r="O4016" s="14">
        <f t="shared" si="249"/>
        <v>0</v>
      </c>
      <c r="P4016" s="11">
        <f t="shared" si="252"/>
        <v>0</v>
      </c>
      <c r="Q4016" s="16" t="s">
        <v>8315</v>
      </c>
      <c r="R4016" s="11" t="s">
        <v>8316</v>
      </c>
      <c r="S4016" s="21">
        <f t="shared" si="250"/>
        <v>42419.246168981481</v>
      </c>
      <c r="T4016" s="21">
        <f t="shared" si="251"/>
        <v>42434.246168981481</v>
      </c>
    </row>
    <row r="4017" spans="1:20" ht="49" hidden="1" x14ac:dyDescent="0.25">
      <c r="A4017">
        <v>4015</v>
      </c>
      <c r="B4017" s="9" t="s">
        <v>4011</v>
      </c>
      <c r="C4017" s="3" t="s">
        <v>8120</v>
      </c>
      <c r="D4017" s="12">
        <v>7000</v>
      </c>
      <c r="E4017" s="13">
        <v>1</v>
      </c>
      <c r="F4017" s="11" t="s">
        <v>8220</v>
      </c>
      <c r="G4017" s="11" t="s">
        <v>8223</v>
      </c>
      <c r="H4017" s="11" t="s">
        <v>8245</v>
      </c>
      <c r="I4017" s="11">
        <v>1437331463</v>
      </c>
      <c r="J4017" s="11">
        <v>1434739463</v>
      </c>
      <c r="K4017" s="11" t="b">
        <v>0</v>
      </c>
      <c r="L4017" s="11">
        <v>1</v>
      </c>
      <c r="M4017" s="11" t="b">
        <v>0</v>
      </c>
      <c r="N4017" s="11" t="s">
        <v>8269</v>
      </c>
      <c r="O4017" s="14">
        <f t="shared" si="249"/>
        <v>0</v>
      </c>
      <c r="P4017" s="11">
        <f t="shared" si="252"/>
        <v>1</v>
      </c>
      <c r="Q4017" s="16" t="s">
        <v>8315</v>
      </c>
      <c r="R4017" s="11" t="s">
        <v>8316</v>
      </c>
      <c r="S4017" s="21">
        <f t="shared" si="250"/>
        <v>42174.780821759254</v>
      </c>
      <c r="T4017" s="21">
        <f t="shared" si="251"/>
        <v>42204.780821759254</v>
      </c>
    </row>
    <row r="4018" spans="1:20" ht="49" hidden="1" x14ac:dyDescent="0.25">
      <c r="A4018">
        <v>4016</v>
      </c>
      <c r="B4018" s="9" t="s">
        <v>4012</v>
      </c>
      <c r="C4018" s="3" t="s">
        <v>8121</v>
      </c>
      <c r="D4018" s="12">
        <v>500</v>
      </c>
      <c r="E4018" s="13">
        <v>70</v>
      </c>
      <c r="F4018" s="11" t="s">
        <v>8220</v>
      </c>
      <c r="G4018" s="11" t="s">
        <v>8224</v>
      </c>
      <c r="H4018" s="11" t="s">
        <v>8246</v>
      </c>
      <c r="I4018" s="11">
        <v>1410987400</v>
      </c>
      <c r="J4018" s="11">
        <v>1408395400</v>
      </c>
      <c r="K4018" s="11" t="b">
        <v>0</v>
      </c>
      <c r="L4018" s="11">
        <v>7</v>
      </c>
      <c r="M4018" s="11" t="b">
        <v>0</v>
      </c>
      <c r="N4018" s="11" t="s">
        <v>8269</v>
      </c>
      <c r="O4018" s="14">
        <f t="shared" si="249"/>
        <v>14</v>
      </c>
      <c r="P4018" s="11">
        <f t="shared" si="252"/>
        <v>10</v>
      </c>
      <c r="Q4018" s="16" t="s">
        <v>8315</v>
      </c>
      <c r="R4018" s="11" t="s">
        <v>8316</v>
      </c>
      <c r="S4018" s="21">
        <f t="shared" si="250"/>
        <v>41869.872685185182</v>
      </c>
      <c r="T4018" s="21">
        <f t="shared" si="251"/>
        <v>41899.872685185182</v>
      </c>
    </row>
    <row r="4019" spans="1:20" ht="49" hidden="1" x14ac:dyDescent="0.25">
      <c r="A4019">
        <v>4017</v>
      </c>
      <c r="B4019" s="9" t="s">
        <v>4013</v>
      </c>
      <c r="C4019" s="3" t="s">
        <v>8122</v>
      </c>
      <c r="D4019" s="12">
        <v>10000</v>
      </c>
      <c r="E4019" s="13">
        <v>105</v>
      </c>
      <c r="F4019" s="11" t="s">
        <v>8220</v>
      </c>
      <c r="G4019" s="11" t="s">
        <v>8223</v>
      </c>
      <c r="H4019" s="11" t="s">
        <v>8245</v>
      </c>
      <c r="I4019" s="11">
        <v>1409846874</v>
      </c>
      <c r="J4019" s="11">
        <v>1407254874</v>
      </c>
      <c r="K4019" s="11" t="b">
        <v>0</v>
      </c>
      <c r="L4019" s="11">
        <v>2</v>
      </c>
      <c r="M4019" s="11" t="b">
        <v>0</v>
      </c>
      <c r="N4019" s="11" t="s">
        <v>8269</v>
      </c>
      <c r="O4019" s="14">
        <f t="shared" si="249"/>
        <v>1</v>
      </c>
      <c r="P4019" s="11">
        <f t="shared" si="252"/>
        <v>52.5</v>
      </c>
      <c r="Q4019" s="16" t="s">
        <v>8315</v>
      </c>
      <c r="R4019" s="11" t="s">
        <v>8316</v>
      </c>
      <c r="S4019" s="21">
        <f t="shared" si="250"/>
        <v>41856.672152777777</v>
      </c>
      <c r="T4019" s="21">
        <f t="shared" si="251"/>
        <v>41886.672152777777</v>
      </c>
    </row>
    <row r="4020" spans="1:20" ht="33" hidden="1" x14ac:dyDescent="0.25">
      <c r="A4020">
        <v>4018</v>
      </c>
      <c r="B4020" s="9" t="s">
        <v>4014</v>
      </c>
      <c r="C4020" s="3" t="s">
        <v>8123</v>
      </c>
      <c r="D4020" s="12">
        <v>1500</v>
      </c>
      <c r="E4020" s="13">
        <v>130</v>
      </c>
      <c r="F4020" s="11" t="s">
        <v>8220</v>
      </c>
      <c r="G4020" s="11" t="s">
        <v>8224</v>
      </c>
      <c r="H4020" s="11" t="s">
        <v>8246</v>
      </c>
      <c r="I4020" s="11">
        <v>1475877108</v>
      </c>
      <c r="J4020" s="11">
        <v>1473285108</v>
      </c>
      <c r="K4020" s="11" t="b">
        <v>0</v>
      </c>
      <c r="L4020" s="11">
        <v>4</v>
      </c>
      <c r="M4020" s="11" t="b">
        <v>0</v>
      </c>
      <c r="N4020" s="11" t="s">
        <v>8269</v>
      </c>
      <c r="O4020" s="14">
        <f t="shared" si="249"/>
        <v>9</v>
      </c>
      <c r="P4020" s="11">
        <f t="shared" si="252"/>
        <v>32.5</v>
      </c>
      <c r="Q4020" s="16" t="s">
        <v>8315</v>
      </c>
      <c r="R4020" s="11" t="s">
        <v>8316</v>
      </c>
      <c r="S4020" s="21">
        <f t="shared" si="250"/>
        <v>42620.91097222222</v>
      </c>
      <c r="T4020" s="21">
        <f t="shared" si="251"/>
        <v>42650.91097222222</v>
      </c>
    </row>
    <row r="4021" spans="1:20" ht="49" hidden="1" x14ac:dyDescent="0.25">
      <c r="A4021">
        <v>4019</v>
      </c>
      <c r="B4021" s="9" t="s">
        <v>4015</v>
      </c>
      <c r="C4021" s="3" t="s">
        <v>8124</v>
      </c>
      <c r="D4021" s="12">
        <v>3500</v>
      </c>
      <c r="E4021" s="13">
        <v>29</v>
      </c>
      <c r="F4021" s="11" t="s">
        <v>8220</v>
      </c>
      <c r="G4021" s="11" t="s">
        <v>8223</v>
      </c>
      <c r="H4021" s="11" t="s">
        <v>8245</v>
      </c>
      <c r="I4021" s="11">
        <v>1460737680</v>
      </c>
      <c r="J4021" s="11">
        <v>1455725596</v>
      </c>
      <c r="K4021" s="11" t="b">
        <v>0</v>
      </c>
      <c r="L4021" s="11">
        <v>4</v>
      </c>
      <c r="M4021" s="11" t="b">
        <v>0</v>
      </c>
      <c r="N4021" s="11" t="s">
        <v>8269</v>
      </c>
      <c r="O4021" s="14">
        <f t="shared" si="249"/>
        <v>1</v>
      </c>
      <c r="P4021" s="11">
        <f t="shared" si="252"/>
        <v>7.25</v>
      </c>
      <c r="Q4021" s="16" t="s">
        <v>8315</v>
      </c>
      <c r="R4021" s="11" t="s">
        <v>8316</v>
      </c>
      <c r="S4021" s="21">
        <f t="shared" si="250"/>
        <v>42417.675879629634</v>
      </c>
      <c r="T4021" s="21">
        <f t="shared" si="251"/>
        <v>42475.686111111107</v>
      </c>
    </row>
    <row r="4022" spans="1:20" ht="49" hidden="1" x14ac:dyDescent="0.25">
      <c r="A4022">
        <v>4020</v>
      </c>
      <c r="B4022" s="9" t="s">
        <v>4016</v>
      </c>
      <c r="C4022" s="3" t="s">
        <v>8125</v>
      </c>
      <c r="D4022" s="12">
        <v>600</v>
      </c>
      <c r="E4022" s="13">
        <v>100</v>
      </c>
      <c r="F4022" s="11" t="s">
        <v>8220</v>
      </c>
      <c r="G4022" s="11" t="s">
        <v>8223</v>
      </c>
      <c r="H4022" s="11" t="s">
        <v>8245</v>
      </c>
      <c r="I4022" s="11">
        <v>1427168099</v>
      </c>
      <c r="J4022" s="11">
        <v>1424579699</v>
      </c>
      <c r="K4022" s="11" t="b">
        <v>0</v>
      </c>
      <c r="L4022" s="11">
        <v>3</v>
      </c>
      <c r="M4022" s="11" t="b">
        <v>0</v>
      </c>
      <c r="N4022" s="11" t="s">
        <v>8269</v>
      </c>
      <c r="O4022" s="14">
        <f t="shared" si="249"/>
        <v>17</v>
      </c>
      <c r="P4022" s="11">
        <f t="shared" si="252"/>
        <v>33.33</v>
      </c>
      <c r="Q4022" s="16" t="s">
        <v>8315</v>
      </c>
      <c r="R4022" s="11" t="s">
        <v>8316</v>
      </c>
      <c r="S4022" s="21">
        <f t="shared" si="250"/>
        <v>42057.190960648149</v>
      </c>
      <c r="T4022" s="21">
        <f t="shared" si="251"/>
        <v>42087.149293981478</v>
      </c>
    </row>
    <row r="4023" spans="1:20" ht="49" hidden="1" x14ac:dyDescent="0.25">
      <c r="A4023">
        <v>4021</v>
      </c>
      <c r="B4023" s="9" t="s">
        <v>4017</v>
      </c>
      <c r="C4023" s="3" t="s">
        <v>8126</v>
      </c>
      <c r="D4023" s="12">
        <v>15000</v>
      </c>
      <c r="E4023" s="13">
        <v>125</v>
      </c>
      <c r="F4023" s="11" t="s">
        <v>8220</v>
      </c>
      <c r="G4023" s="11" t="s">
        <v>8223</v>
      </c>
      <c r="H4023" s="11" t="s">
        <v>8245</v>
      </c>
      <c r="I4023" s="11">
        <v>1414360358</v>
      </c>
      <c r="J4023" s="11">
        <v>1409176358</v>
      </c>
      <c r="K4023" s="11" t="b">
        <v>0</v>
      </c>
      <c r="L4023" s="11">
        <v>2</v>
      </c>
      <c r="M4023" s="11" t="b">
        <v>0</v>
      </c>
      <c r="N4023" s="11" t="s">
        <v>8269</v>
      </c>
      <c r="O4023" s="14">
        <f t="shared" si="249"/>
        <v>1</v>
      </c>
      <c r="P4023" s="11">
        <f t="shared" si="252"/>
        <v>62.5</v>
      </c>
      <c r="Q4023" s="16" t="s">
        <v>8315</v>
      </c>
      <c r="R4023" s="11" t="s">
        <v>8316</v>
      </c>
      <c r="S4023" s="21">
        <f t="shared" si="250"/>
        <v>41878.911550925928</v>
      </c>
      <c r="T4023" s="21">
        <f t="shared" si="251"/>
        <v>41938.911550925928</v>
      </c>
    </row>
    <row r="4024" spans="1:20" ht="33" hidden="1" x14ac:dyDescent="0.25">
      <c r="A4024">
        <v>4022</v>
      </c>
      <c r="B4024" s="9" t="s">
        <v>4018</v>
      </c>
      <c r="C4024" s="3" t="s">
        <v>8127</v>
      </c>
      <c r="D4024" s="12">
        <v>18000</v>
      </c>
      <c r="E4024" s="13">
        <v>12521</v>
      </c>
      <c r="F4024" s="11" t="s">
        <v>8220</v>
      </c>
      <c r="G4024" s="11" t="s">
        <v>8223</v>
      </c>
      <c r="H4024" s="11" t="s">
        <v>8245</v>
      </c>
      <c r="I4024" s="11">
        <v>1422759240</v>
      </c>
      <c r="J4024" s="11">
        <v>1418824867</v>
      </c>
      <c r="K4024" s="11" t="b">
        <v>0</v>
      </c>
      <c r="L4024" s="11">
        <v>197</v>
      </c>
      <c r="M4024" s="11" t="b">
        <v>0</v>
      </c>
      <c r="N4024" s="11" t="s">
        <v>8269</v>
      </c>
      <c r="O4024" s="14">
        <f t="shared" si="249"/>
        <v>70</v>
      </c>
      <c r="P4024" s="11">
        <f t="shared" si="252"/>
        <v>63.56</v>
      </c>
      <c r="Q4024" s="16" t="s">
        <v>8315</v>
      </c>
      <c r="R4024" s="11" t="s">
        <v>8316</v>
      </c>
      <c r="S4024" s="21">
        <f t="shared" si="250"/>
        <v>41990.584108796291</v>
      </c>
      <c r="T4024" s="21">
        <f t="shared" si="251"/>
        <v>42036.120833333334</v>
      </c>
    </row>
    <row r="4025" spans="1:20" ht="49" hidden="1" x14ac:dyDescent="0.25">
      <c r="A4025">
        <v>4023</v>
      </c>
      <c r="B4025" s="9" t="s">
        <v>4019</v>
      </c>
      <c r="C4025" s="3" t="s">
        <v>8128</v>
      </c>
      <c r="D4025" s="12">
        <v>7000</v>
      </c>
      <c r="E4025" s="13">
        <v>0</v>
      </c>
      <c r="F4025" s="11" t="s">
        <v>8220</v>
      </c>
      <c r="G4025" s="11" t="s">
        <v>8223</v>
      </c>
      <c r="H4025" s="11" t="s">
        <v>8245</v>
      </c>
      <c r="I4025" s="11">
        <v>1458860363</v>
      </c>
      <c r="J4025" s="11">
        <v>1454975963</v>
      </c>
      <c r="K4025" s="11" t="b">
        <v>0</v>
      </c>
      <c r="L4025" s="11">
        <v>0</v>
      </c>
      <c r="M4025" s="11" t="b">
        <v>0</v>
      </c>
      <c r="N4025" s="11" t="s">
        <v>8269</v>
      </c>
      <c r="O4025" s="14">
        <f t="shared" si="249"/>
        <v>0</v>
      </c>
      <c r="P4025" s="11">
        <f t="shared" si="252"/>
        <v>0</v>
      </c>
      <c r="Q4025" s="16" t="s">
        <v>8315</v>
      </c>
      <c r="R4025" s="11" t="s">
        <v>8316</v>
      </c>
      <c r="S4025" s="21">
        <f t="shared" si="250"/>
        <v>42408.999571759254</v>
      </c>
      <c r="T4025" s="21">
        <f t="shared" si="251"/>
        <v>42453.957905092597</v>
      </c>
    </row>
    <row r="4026" spans="1:20" ht="49" hidden="1" x14ac:dyDescent="0.25">
      <c r="A4026">
        <v>4024</v>
      </c>
      <c r="B4026" s="9" t="s">
        <v>4020</v>
      </c>
      <c r="C4026" s="3" t="s">
        <v>8129</v>
      </c>
      <c r="D4026" s="12">
        <v>800</v>
      </c>
      <c r="E4026" s="13">
        <v>10</v>
      </c>
      <c r="F4026" s="11" t="s">
        <v>8220</v>
      </c>
      <c r="G4026" s="11" t="s">
        <v>8223</v>
      </c>
      <c r="H4026" s="11" t="s">
        <v>8245</v>
      </c>
      <c r="I4026" s="11">
        <v>1441037097</v>
      </c>
      <c r="J4026" s="11">
        <v>1438445097</v>
      </c>
      <c r="K4026" s="11" t="b">
        <v>0</v>
      </c>
      <c r="L4026" s="11">
        <v>1</v>
      </c>
      <c r="M4026" s="11" t="b">
        <v>0</v>
      </c>
      <c r="N4026" s="11" t="s">
        <v>8269</v>
      </c>
      <c r="O4026" s="14">
        <f t="shared" si="249"/>
        <v>1</v>
      </c>
      <c r="P4026" s="11">
        <f t="shared" si="252"/>
        <v>10</v>
      </c>
      <c r="Q4026" s="16" t="s">
        <v>8315</v>
      </c>
      <c r="R4026" s="11" t="s">
        <v>8316</v>
      </c>
      <c r="S4026" s="21">
        <f t="shared" si="250"/>
        <v>42217.670104166667</v>
      </c>
      <c r="T4026" s="21">
        <f t="shared" si="251"/>
        <v>42247.670104166667</v>
      </c>
    </row>
    <row r="4027" spans="1:20" ht="49" hidden="1" x14ac:dyDescent="0.25">
      <c r="A4027">
        <v>4025</v>
      </c>
      <c r="B4027" s="9" t="s">
        <v>4021</v>
      </c>
      <c r="C4027" s="3" t="s">
        <v>8130</v>
      </c>
      <c r="D4027" s="12">
        <v>5000</v>
      </c>
      <c r="E4027" s="13">
        <v>250</v>
      </c>
      <c r="F4027" s="11" t="s">
        <v>8220</v>
      </c>
      <c r="G4027" s="11" t="s">
        <v>8229</v>
      </c>
      <c r="H4027" s="11" t="s">
        <v>8248</v>
      </c>
      <c r="I4027" s="11">
        <v>1437889336</v>
      </c>
      <c r="J4027" s="11">
        <v>1432705336</v>
      </c>
      <c r="K4027" s="11" t="b">
        <v>0</v>
      </c>
      <c r="L4027" s="11">
        <v>4</v>
      </c>
      <c r="M4027" s="11" t="b">
        <v>0</v>
      </c>
      <c r="N4027" s="11" t="s">
        <v>8269</v>
      </c>
      <c r="O4027" s="14">
        <f t="shared" si="249"/>
        <v>5</v>
      </c>
      <c r="P4027" s="11">
        <f t="shared" si="252"/>
        <v>62.5</v>
      </c>
      <c r="Q4027" s="16" t="s">
        <v>8315</v>
      </c>
      <c r="R4027" s="11" t="s">
        <v>8316</v>
      </c>
      <c r="S4027" s="21">
        <f t="shared" si="250"/>
        <v>42151.237685185188</v>
      </c>
      <c r="T4027" s="21">
        <f t="shared" si="251"/>
        <v>42211.237685185188</v>
      </c>
    </row>
    <row r="4028" spans="1:20" ht="49" hidden="1" x14ac:dyDescent="0.25">
      <c r="A4028">
        <v>4026</v>
      </c>
      <c r="B4028" s="9" t="s">
        <v>4022</v>
      </c>
      <c r="C4028" s="3" t="s">
        <v>8131</v>
      </c>
      <c r="D4028" s="12">
        <v>4000</v>
      </c>
      <c r="E4028" s="13">
        <v>0</v>
      </c>
      <c r="F4028" s="11" t="s">
        <v>8220</v>
      </c>
      <c r="G4028" s="11" t="s">
        <v>8223</v>
      </c>
      <c r="H4028" s="11" t="s">
        <v>8245</v>
      </c>
      <c r="I4028" s="11">
        <v>1449247439</v>
      </c>
      <c r="J4028" s="11">
        <v>1444059839</v>
      </c>
      <c r="K4028" s="11" t="b">
        <v>0</v>
      </c>
      <c r="L4028" s="11">
        <v>0</v>
      </c>
      <c r="M4028" s="11" t="b">
        <v>0</v>
      </c>
      <c r="N4028" s="11" t="s">
        <v>8269</v>
      </c>
      <c r="O4028" s="14">
        <f t="shared" si="249"/>
        <v>0</v>
      </c>
      <c r="P4028" s="11">
        <f t="shared" si="252"/>
        <v>0</v>
      </c>
      <c r="Q4028" s="16" t="s">
        <v>8315</v>
      </c>
      <c r="R4028" s="11" t="s">
        <v>8316</v>
      </c>
      <c r="S4028" s="21">
        <f t="shared" si="250"/>
        <v>42282.655543981484</v>
      </c>
      <c r="T4028" s="21">
        <f t="shared" si="251"/>
        <v>42342.697210648148</v>
      </c>
    </row>
    <row r="4029" spans="1:20" ht="49" hidden="1" x14ac:dyDescent="0.25">
      <c r="A4029">
        <v>4027</v>
      </c>
      <c r="B4029" s="9" t="s">
        <v>4023</v>
      </c>
      <c r="C4029" s="3" t="s">
        <v>8132</v>
      </c>
      <c r="D4029" s="12">
        <v>3000</v>
      </c>
      <c r="E4029" s="13">
        <v>215</v>
      </c>
      <c r="F4029" s="11" t="s">
        <v>8220</v>
      </c>
      <c r="G4029" s="11" t="s">
        <v>8223</v>
      </c>
      <c r="H4029" s="11" t="s">
        <v>8245</v>
      </c>
      <c r="I4029" s="11">
        <v>1487811600</v>
      </c>
      <c r="J4029" s="11">
        <v>1486077481</v>
      </c>
      <c r="K4029" s="11" t="b">
        <v>0</v>
      </c>
      <c r="L4029" s="11">
        <v>7</v>
      </c>
      <c r="M4029" s="11" t="b">
        <v>0</v>
      </c>
      <c r="N4029" s="11" t="s">
        <v>8269</v>
      </c>
      <c r="O4029" s="14">
        <f t="shared" si="249"/>
        <v>7</v>
      </c>
      <c r="P4029" s="11">
        <f t="shared" si="252"/>
        <v>30.71</v>
      </c>
      <c r="Q4029" s="16" t="s">
        <v>8315</v>
      </c>
      <c r="R4029" s="11" t="s">
        <v>8316</v>
      </c>
      <c r="S4029" s="21">
        <f t="shared" si="250"/>
        <v>42768.97084490741</v>
      </c>
      <c r="T4029" s="21">
        <f t="shared" si="251"/>
        <v>42789.041666666672</v>
      </c>
    </row>
    <row r="4030" spans="1:20" ht="49" hidden="1" x14ac:dyDescent="0.25">
      <c r="A4030">
        <v>4028</v>
      </c>
      <c r="B4030" s="9" t="s">
        <v>4024</v>
      </c>
      <c r="C4030" s="3" t="s">
        <v>8133</v>
      </c>
      <c r="D4030" s="12">
        <v>2000</v>
      </c>
      <c r="E4030" s="13">
        <v>561</v>
      </c>
      <c r="F4030" s="11" t="s">
        <v>8220</v>
      </c>
      <c r="G4030" s="11" t="s">
        <v>8223</v>
      </c>
      <c r="H4030" s="11" t="s">
        <v>8245</v>
      </c>
      <c r="I4030" s="11">
        <v>1402007500</v>
      </c>
      <c r="J4030" s="11">
        <v>1399415500</v>
      </c>
      <c r="K4030" s="11" t="b">
        <v>0</v>
      </c>
      <c r="L4030" s="11">
        <v>11</v>
      </c>
      <c r="M4030" s="11" t="b">
        <v>0</v>
      </c>
      <c r="N4030" s="11" t="s">
        <v>8269</v>
      </c>
      <c r="O4030" s="14">
        <f t="shared" si="249"/>
        <v>28</v>
      </c>
      <c r="P4030" s="11">
        <f t="shared" si="252"/>
        <v>51</v>
      </c>
      <c r="Q4030" s="16" t="s">
        <v>8315</v>
      </c>
      <c r="R4030" s="11" t="s">
        <v>8316</v>
      </c>
      <c r="S4030" s="21">
        <f t="shared" si="250"/>
        <v>41765.938657407409</v>
      </c>
      <c r="T4030" s="21">
        <f t="shared" si="251"/>
        <v>41795.938657407409</v>
      </c>
    </row>
    <row r="4031" spans="1:20" ht="49" hidden="1" x14ac:dyDescent="0.25">
      <c r="A4031">
        <v>4029</v>
      </c>
      <c r="B4031" s="9" t="s">
        <v>4025</v>
      </c>
      <c r="C4031" s="3" t="s">
        <v>8134</v>
      </c>
      <c r="D4031" s="12">
        <v>20000</v>
      </c>
      <c r="E4031" s="13">
        <v>0</v>
      </c>
      <c r="F4031" s="11" t="s">
        <v>8220</v>
      </c>
      <c r="G4031" s="11" t="s">
        <v>8223</v>
      </c>
      <c r="H4031" s="11" t="s">
        <v>8245</v>
      </c>
      <c r="I4031" s="11">
        <v>1450053370</v>
      </c>
      <c r="J4031" s="11">
        <v>1447461370</v>
      </c>
      <c r="K4031" s="11" t="b">
        <v>0</v>
      </c>
      <c r="L4031" s="11">
        <v>0</v>
      </c>
      <c r="M4031" s="11" t="b">
        <v>0</v>
      </c>
      <c r="N4031" s="11" t="s">
        <v>8269</v>
      </c>
      <c r="O4031" s="14">
        <f t="shared" si="249"/>
        <v>0</v>
      </c>
      <c r="P4031" s="11">
        <f t="shared" si="252"/>
        <v>0</v>
      </c>
      <c r="Q4031" s="16" t="s">
        <v>8315</v>
      </c>
      <c r="R4031" s="11" t="s">
        <v>8316</v>
      </c>
      <c r="S4031" s="21">
        <f t="shared" si="250"/>
        <v>42322.025115740747</v>
      </c>
      <c r="T4031" s="21">
        <f t="shared" si="251"/>
        <v>42352.025115740747</v>
      </c>
    </row>
    <row r="4032" spans="1:20" ht="49" hidden="1" x14ac:dyDescent="0.25">
      <c r="A4032">
        <v>4030</v>
      </c>
      <c r="B4032" s="9" t="s">
        <v>4026</v>
      </c>
      <c r="C4032" s="3" t="s">
        <v>8135</v>
      </c>
      <c r="D4032" s="12">
        <v>2500</v>
      </c>
      <c r="E4032" s="13">
        <v>400</v>
      </c>
      <c r="F4032" s="11" t="s">
        <v>8220</v>
      </c>
      <c r="G4032" s="11" t="s">
        <v>8223</v>
      </c>
      <c r="H4032" s="11" t="s">
        <v>8245</v>
      </c>
      <c r="I4032" s="11">
        <v>1454525340</v>
      </c>
      <c r="J4032" s="11">
        <v>1452008599</v>
      </c>
      <c r="K4032" s="11" t="b">
        <v>0</v>
      </c>
      <c r="L4032" s="11">
        <v>6</v>
      </c>
      <c r="M4032" s="11" t="b">
        <v>0</v>
      </c>
      <c r="N4032" s="11" t="s">
        <v>8269</v>
      </c>
      <c r="O4032" s="14">
        <f t="shared" si="249"/>
        <v>16</v>
      </c>
      <c r="P4032" s="11">
        <f t="shared" si="252"/>
        <v>66.67</v>
      </c>
      <c r="Q4032" s="16" t="s">
        <v>8315</v>
      </c>
      <c r="R4032" s="11" t="s">
        <v>8316</v>
      </c>
      <c r="S4032" s="21">
        <f t="shared" si="250"/>
        <v>42374.655081018514</v>
      </c>
      <c r="T4032" s="21">
        <f t="shared" si="251"/>
        <v>42403.784027777772</v>
      </c>
    </row>
    <row r="4033" spans="1:20" ht="49" hidden="1" x14ac:dyDescent="0.25">
      <c r="A4033">
        <v>4031</v>
      </c>
      <c r="B4033" s="9" t="s">
        <v>4027</v>
      </c>
      <c r="C4033" s="3" t="s">
        <v>8136</v>
      </c>
      <c r="D4033" s="12">
        <v>5000</v>
      </c>
      <c r="E4033" s="13">
        <v>0</v>
      </c>
      <c r="F4033" s="11" t="s">
        <v>8220</v>
      </c>
      <c r="G4033" s="11" t="s">
        <v>8223</v>
      </c>
      <c r="H4033" s="11" t="s">
        <v>8245</v>
      </c>
      <c r="I4033" s="11">
        <v>1418914964</v>
      </c>
      <c r="J4033" s="11">
        <v>1414591364</v>
      </c>
      <c r="K4033" s="11" t="b">
        <v>0</v>
      </c>
      <c r="L4033" s="11">
        <v>0</v>
      </c>
      <c r="M4033" s="11" t="b">
        <v>0</v>
      </c>
      <c r="N4033" s="11" t="s">
        <v>8269</v>
      </c>
      <c r="O4033" s="14">
        <f t="shared" si="249"/>
        <v>0</v>
      </c>
      <c r="P4033" s="11">
        <f t="shared" si="252"/>
        <v>0</v>
      </c>
      <c r="Q4033" s="16" t="s">
        <v>8315</v>
      </c>
      <c r="R4033" s="11" t="s">
        <v>8316</v>
      </c>
      <c r="S4033" s="21">
        <f t="shared" si="250"/>
        <v>41941.585231481484</v>
      </c>
      <c r="T4033" s="21">
        <f t="shared" si="251"/>
        <v>41991.626898148148</v>
      </c>
    </row>
    <row r="4034" spans="1:20" ht="49" hidden="1" x14ac:dyDescent="0.25">
      <c r="A4034">
        <v>4032</v>
      </c>
      <c r="B4034" s="9" t="s">
        <v>4028</v>
      </c>
      <c r="C4034" s="3" t="s">
        <v>8137</v>
      </c>
      <c r="D4034" s="12">
        <v>6048</v>
      </c>
      <c r="E4034" s="13">
        <v>413</v>
      </c>
      <c r="F4034" s="11" t="s">
        <v>8220</v>
      </c>
      <c r="G4034" s="11" t="s">
        <v>8223</v>
      </c>
      <c r="H4034" s="11" t="s">
        <v>8245</v>
      </c>
      <c r="I4034" s="11">
        <v>1450211116</v>
      </c>
      <c r="J4034" s="11">
        <v>1445023516</v>
      </c>
      <c r="K4034" s="11" t="b">
        <v>0</v>
      </c>
      <c r="L4034" s="11">
        <v>7</v>
      </c>
      <c r="M4034" s="11" t="b">
        <v>0</v>
      </c>
      <c r="N4034" s="11" t="s">
        <v>8269</v>
      </c>
      <c r="O4034" s="14">
        <f t="shared" ref="O4034:O4097" si="253">ROUND(E4034/D4034*100,0)</f>
        <v>7</v>
      </c>
      <c r="P4034" s="11">
        <f t="shared" si="252"/>
        <v>59</v>
      </c>
      <c r="Q4034" s="16" t="s">
        <v>8315</v>
      </c>
      <c r="R4034" s="11" t="s">
        <v>8316</v>
      </c>
      <c r="S4034" s="21">
        <f t="shared" si="250"/>
        <v>42293.809212962966</v>
      </c>
      <c r="T4034" s="21">
        <f t="shared" si="251"/>
        <v>42353.85087962963</v>
      </c>
    </row>
    <row r="4035" spans="1:20" ht="49" hidden="1" x14ac:dyDescent="0.25">
      <c r="A4035">
        <v>4033</v>
      </c>
      <c r="B4035" s="9" t="s">
        <v>4029</v>
      </c>
      <c r="C4035" s="3" t="s">
        <v>8138</v>
      </c>
      <c r="D4035" s="12">
        <v>23900</v>
      </c>
      <c r="E4035" s="13">
        <v>6141.99</v>
      </c>
      <c r="F4035" s="11" t="s">
        <v>8220</v>
      </c>
      <c r="G4035" s="11" t="s">
        <v>8224</v>
      </c>
      <c r="H4035" s="11" t="s">
        <v>8246</v>
      </c>
      <c r="I4035" s="11">
        <v>1475398800</v>
      </c>
      <c r="J4035" s="11">
        <v>1472711224</v>
      </c>
      <c r="K4035" s="11" t="b">
        <v>0</v>
      </c>
      <c r="L4035" s="11">
        <v>94</v>
      </c>
      <c r="M4035" s="11" t="b">
        <v>0</v>
      </c>
      <c r="N4035" s="11" t="s">
        <v>8269</v>
      </c>
      <c r="O4035" s="14">
        <f t="shared" si="253"/>
        <v>26</v>
      </c>
      <c r="P4035" s="11">
        <f t="shared" si="252"/>
        <v>65.34</v>
      </c>
      <c r="Q4035" s="16" t="s">
        <v>8315</v>
      </c>
      <c r="R4035" s="11" t="s">
        <v>8316</v>
      </c>
      <c r="S4035" s="21">
        <f t="shared" ref="S4035:S4098" si="254">(((J4035/60)/60)/24)+DATE(1970,1,1)</f>
        <v>42614.268796296295</v>
      </c>
      <c r="T4035" s="21">
        <f t="shared" ref="T4035:T4098" si="255">(((I4035/60)/60)/24)+DATE(1970,1,1)</f>
        <v>42645.375</v>
      </c>
    </row>
    <row r="4036" spans="1:20" ht="49" hidden="1" x14ac:dyDescent="0.25">
      <c r="A4036">
        <v>4034</v>
      </c>
      <c r="B4036" s="9" t="s">
        <v>4030</v>
      </c>
      <c r="C4036" s="3" t="s">
        <v>8139</v>
      </c>
      <c r="D4036" s="12">
        <v>13500</v>
      </c>
      <c r="E4036" s="13">
        <v>200</v>
      </c>
      <c r="F4036" s="11" t="s">
        <v>8220</v>
      </c>
      <c r="G4036" s="11" t="s">
        <v>8223</v>
      </c>
      <c r="H4036" s="11" t="s">
        <v>8245</v>
      </c>
      <c r="I4036" s="11">
        <v>1428097450</v>
      </c>
      <c r="J4036" s="11">
        <v>1425509050</v>
      </c>
      <c r="K4036" s="11" t="b">
        <v>0</v>
      </c>
      <c r="L4036" s="11">
        <v>2</v>
      </c>
      <c r="M4036" s="11" t="b">
        <v>0</v>
      </c>
      <c r="N4036" s="11" t="s">
        <v>8269</v>
      </c>
      <c r="O4036" s="14">
        <f t="shared" si="253"/>
        <v>1</v>
      </c>
      <c r="P4036" s="11">
        <f t="shared" si="252"/>
        <v>100</v>
      </c>
      <c r="Q4036" s="16" t="s">
        <v>8315</v>
      </c>
      <c r="R4036" s="11" t="s">
        <v>8316</v>
      </c>
      <c r="S4036" s="21">
        <f t="shared" si="254"/>
        <v>42067.947337962964</v>
      </c>
      <c r="T4036" s="21">
        <f t="shared" si="255"/>
        <v>42097.905671296292</v>
      </c>
    </row>
    <row r="4037" spans="1:20" ht="33" hidden="1" x14ac:dyDescent="0.25">
      <c r="A4037">
        <v>4035</v>
      </c>
      <c r="B4037" s="9" t="s">
        <v>4031</v>
      </c>
      <c r="C4037" s="3" t="s">
        <v>8140</v>
      </c>
      <c r="D4037" s="12">
        <v>10000</v>
      </c>
      <c r="E4037" s="13">
        <v>3685</v>
      </c>
      <c r="F4037" s="11" t="s">
        <v>8220</v>
      </c>
      <c r="G4037" s="11" t="s">
        <v>8223</v>
      </c>
      <c r="H4037" s="11" t="s">
        <v>8245</v>
      </c>
      <c r="I4037" s="11">
        <v>1413925887</v>
      </c>
      <c r="J4037" s="11">
        <v>1411333887</v>
      </c>
      <c r="K4037" s="11" t="b">
        <v>0</v>
      </c>
      <c r="L4037" s="11">
        <v>25</v>
      </c>
      <c r="M4037" s="11" t="b">
        <v>0</v>
      </c>
      <c r="N4037" s="11" t="s">
        <v>8269</v>
      </c>
      <c r="O4037" s="14">
        <f t="shared" si="253"/>
        <v>37</v>
      </c>
      <c r="P4037" s="11">
        <f t="shared" si="252"/>
        <v>147.4</v>
      </c>
      <c r="Q4037" s="16" t="s">
        <v>8315</v>
      </c>
      <c r="R4037" s="11" t="s">
        <v>8316</v>
      </c>
      <c r="S4037" s="21">
        <f t="shared" si="254"/>
        <v>41903.882951388885</v>
      </c>
      <c r="T4037" s="21">
        <f t="shared" si="255"/>
        <v>41933.882951388885</v>
      </c>
    </row>
    <row r="4038" spans="1:20" ht="49" hidden="1" x14ac:dyDescent="0.25">
      <c r="A4038">
        <v>4036</v>
      </c>
      <c r="B4038" s="9" t="s">
        <v>4032</v>
      </c>
      <c r="C4038" s="3" t="s">
        <v>7438</v>
      </c>
      <c r="D4038" s="12">
        <v>6000</v>
      </c>
      <c r="E4038" s="13">
        <v>2823</v>
      </c>
      <c r="F4038" s="11" t="s">
        <v>8220</v>
      </c>
      <c r="G4038" s="11" t="s">
        <v>8223</v>
      </c>
      <c r="H4038" s="11" t="s">
        <v>8245</v>
      </c>
      <c r="I4038" s="11">
        <v>1404253800</v>
      </c>
      <c r="J4038" s="11">
        <v>1402784964</v>
      </c>
      <c r="K4038" s="11" t="b">
        <v>0</v>
      </c>
      <c r="L4038" s="11">
        <v>17</v>
      </c>
      <c r="M4038" s="11" t="b">
        <v>0</v>
      </c>
      <c r="N4038" s="11" t="s">
        <v>8269</v>
      </c>
      <c r="O4038" s="14">
        <f t="shared" si="253"/>
        <v>47</v>
      </c>
      <c r="P4038" s="11">
        <f t="shared" si="252"/>
        <v>166.06</v>
      </c>
      <c r="Q4038" s="16" t="s">
        <v>8315</v>
      </c>
      <c r="R4038" s="11" t="s">
        <v>8316</v>
      </c>
      <c r="S4038" s="21">
        <f t="shared" si="254"/>
        <v>41804.937083333331</v>
      </c>
      <c r="T4038" s="21">
        <f t="shared" si="255"/>
        <v>41821.9375</v>
      </c>
    </row>
    <row r="4039" spans="1:20" ht="49" hidden="1" x14ac:dyDescent="0.25">
      <c r="A4039">
        <v>4037</v>
      </c>
      <c r="B4039" s="9" t="s">
        <v>4033</v>
      </c>
      <c r="C4039" s="3" t="s">
        <v>8141</v>
      </c>
      <c r="D4039" s="12">
        <v>700</v>
      </c>
      <c r="E4039" s="13">
        <v>80</v>
      </c>
      <c r="F4039" s="11" t="s">
        <v>8220</v>
      </c>
      <c r="G4039" s="11" t="s">
        <v>8223</v>
      </c>
      <c r="H4039" s="11" t="s">
        <v>8245</v>
      </c>
      <c r="I4039" s="11">
        <v>1464099900</v>
      </c>
      <c r="J4039" s="11">
        <v>1462585315</v>
      </c>
      <c r="K4039" s="11" t="b">
        <v>0</v>
      </c>
      <c r="L4039" s="11">
        <v>2</v>
      </c>
      <c r="M4039" s="11" t="b">
        <v>0</v>
      </c>
      <c r="N4039" s="11" t="s">
        <v>8269</v>
      </c>
      <c r="O4039" s="14">
        <f t="shared" si="253"/>
        <v>11</v>
      </c>
      <c r="P4039" s="11">
        <f t="shared" si="252"/>
        <v>40</v>
      </c>
      <c r="Q4039" s="16" t="s">
        <v>8315</v>
      </c>
      <c r="R4039" s="11" t="s">
        <v>8316</v>
      </c>
      <c r="S4039" s="21">
        <f t="shared" si="254"/>
        <v>42497.070775462969</v>
      </c>
      <c r="T4039" s="21">
        <f t="shared" si="255"/>
        <v>42514.600694444445</v>
      </c>
    </row>
    <row r="4040" spans="1:20" ht="49" hidden="1" x14ac:dyDescent="0.25">
      <c r="A4040">
        <v>4038</v>
      </c>
      <c r="B4040" s="9" t="s">
        <v>4034</v>
      </c>
      <c r="C4040" s="3" t="s">
        <v>8142</v>
      </c>
      <c r="D4040" s="12">
        <v>2500</v>
      </c>
      <c r="E4040" s="13">
        <v>301</v>
      </c>
      <c r="F4040" s="11" t="s">
        <v>8220</v>
      </c>
      <c r="G4040" s="11" t="s">
        <v>8223</v>
      </c>
      <c r="H4040" s="11" t="s">
        <v>8245</v>
      </c>
      <c r="I4040" s="11">
        <v>1413573010</v>
      </c>
      <c r="J4040" s="11">
        <v>1408389010</v>
      </c>
      <c r="K4040" s="11" t="b">
        <v>0</v>
      </c>
      <c r="L4040" s="11">
        <v>4</v>
      </c>
      <c r="M4040" s="11" t="b">
        <v>0</v>
      </c>
      <c r="N4040" s="11" t="s">
        <v>8269</v>
      </c>
      <c r="O4040" s="14">
        <f t="shared" si="253"/>
        <v>12</v>
      </c>
      <c r="P4040" s="11">
        <f t="shared" si="252"/>
        <v>75.25</v>
      </c>
      <c r="Q4040" s="16" t="s">
        <v>8315</v>
      </c>
      <c r="R4040" s="11" t="s">
        <v>8316</v>
      </c>
      <c r="S4040" s="21">
        <f t="shared" si="254"/>
        <v>41869.798726851855</v>
      </c>
      <c r="T4040" s="21">
        <f t="shared" si="255"/>
        <v>41929.798726851855</v>
      </c>
    </row>
    <row r="4041" spans="1:20" ht="33" hidden="1" x14ac:dyDescent="0.25">
      <c r="A4041">
        <v>4039</v>
      </c>
      <c r="B4041" s="9" t="s">
        <v>4035</v>
      </c>
      <c r="C4041" s="3" t="s">
        <v>8143</v>
      </c>
      <c r="D4041" s="12">
        <v>500</v>
      </c>
      <c r="E4041" s="13">
        <v>300</v>
      </c>
      <c r="F4041" s="11" t="s">
        <v>8220</v>
      </c>
      <c r="G4041" s="11" t="s">
        <v>8223</v>
      </c>
      <c r="H4041" s="11" t="s">
        <v>8245</v>
      </c>
      <c r="I4041" s="11">
        <v>1448949540</v>
      </c>
      <c r="J4041" s="11">
        <v>1446048367</v>
      </c>
      <c r="K4041" s="11" t="b">
        <v>0</v>
      </c>
      <c r="L4041" s="11">
        <v>5</v>
      </c>
      <c r="M4041" s="11" t="b">
        <v>0</v>
      </c>
      <c r="N4041" s="11" t="s">
        <v>8269</v>
      </c>
      <c r="O4041" s="14">
        <f t="shared" si="253"/>
        <v>60</v>
      </c>
      <c r="P4041" s="11">
        <f t="shared" si="252"/>
        <v>60</v>
      </c>
      <c r="Q4041" s="16" t="s">
        <v>8315</v>
      </c>
      <c r="R4041" s="11" t="s">
        <v>8316</v>
      </c>
      <c r="S4041" s="21">
        <f t="shared" si="254"/>
        <v>42305.670914351853</v>
      </c>
      <c r="T4041" s="21">
        <f t="shared" si="255"/>
        <v>42339.249305555553</v>
      </c>
    </row>
    <row r="4042" spans="1:20" ht="49" hidden="1" x14ac:dyDescent="0.25">
      <c r="A4042">
        <v>4040</v>
      </c>
      <c r="B4042" s="9" t="s">
        <v>4036</v>
      </c>
      <c r="C4042" s="3" t="s">
        <v>8144</v>
      </c>
      <c r="D4042" s="12">
        <v>8000</v>
      </c>
      <c r="E4042" s="13">
        <v>2500</v>
      </c>
      <c r="F4042" s="11" t="s">
        <v>8220</v>
      </c>
      <c r="G4042" s="11" t="s">
        <v>8223</v>
      </c>
      <c r="H4042" s="11" t="s">
        <v>8245</v>
      </c>
      <c r="I4042" s="11">
        <v>1437188400</v>
      </c>
      <c r="J4042" s="11">
        <v>1432100004</v>
      </c>
      <c r="K4042" s="11" t="b">
        <v>0</v>
      </c>
      <c r="L4042" s="11">
        <v>2</v>
      </c>
      <c r="M4042" s="11" t="b">
        <v>0</v>
      </c>
      <c r="N4042" s="11" t="s">
        <v>8269</v>
      </c>
      <c r="O4042" s="14">
        <f t="shared" si="253"/>
        <v>31</v>
      </c>
      <c r="P4042" s="11">
        <f t="shared" si="252"/>
        <v>1250</v>
      </c>
      <c r="Q4042" s="16" t="s">
        <v>8315</v>
      </c>
      <c r="R4042" s="11" t="s">
        <v>8316</v>
      </c>
      <c r="S4042" s="21">
        <f t="shared" si="254"/>
        <v>42144.231527777782</v>
      </c>
      <c r="T4042" s="21">
        <f t="shared" si="255"/>
        <v>42203.125</v>
      </c>
    </row>
    <row r="4043" spans="1:20" ht="33" hidden="1" x14ac:dyDescent="0.25">
      <c r="A4043">
        <v>4041</v>
      </c>
      <c r="B4043" s="9" t="s">
        <v>4037</v>
      </c>
      <c r="C4043" s="3" t="s">
        <v>8145</v>
      </c>
      <c r="D4043" s="12">
        <v>5000</v>
      </c>
      <c r="E4043" s="13">
        <v>21</v>
      </c>
      <c r="F4043" s="11" t="s">
        <v>8220</v>
      </c>
      <c r="G4043" s="11" t="s">
        <v>8224</v>
      </c>
      <c r="H4043" s="11" t="s">
        <v>8246</v>
      </c>
      <c r="I4043" s="11">
        <v>1473160954</v>
      </c>
      <c r="J4043" s="11">
        <v>1467976954</v>
      </c>
      <c r="K4043" s="11" t="b">
        <v>0</v>
      </c>
      <c r="L4043" s="11">
        <v>2</v>
      </c>
      <c r="M4043" s="11" t="b">
        <v>0</v>
      </c>
      <c r="N4043" s="11" t="s">
        <v>8269</v>
      </c>
      <c r="O4043" s="14">
        <f t="shared" si="253"/>
        <v>0</v>
      </c>
      <c r="P4043" s="11">
        <f t="shared" si="252"/>
        <v>10.5</v>
      </c>
      <c r="Q4043" s="16" t="s">
        <v>8315</v>
      </c>
      <c r="R4043" s="11" t="s">
        <v>8316</v>
      </c>
      <c r="S4043" s="21">
        <f t="shared" si="254"/>
        <v>42559.474004629628</v>
      </c>
      <c r="T4043" s="21">
        <f t="shared" si="255"/>
        <v>42619.474004629628</v>
      </c>
    </row>
    <row r="4044" spans="1:20" ht="49" hidden="1" x14ac:dyDescent="0.25">
      <c r="A4044">
        <v>4042</v>
      </c>
      <c r="B4044" s="9" t="s">
        <v>4038</v>
      </c>
      <c r="C4044" s="3" t="s">
        <v>8146</v>
      </c>
      <c r="D4044" s="12">
        <v>10000</v>
      </c>
      <c r="E4044" s="13">
        <v>21</v>
      </c>
      <c r="F4044" s="11" t="s">
        <v>8220</v>
      </c>
      <c r="G4044" s="11" t="s">
        <v>8223</v>
      </c>
      <c r="H4044" s="11" t="s">
        <v>8245</v>
      </c>
      <c r="I4044" s="11">
        <v>1421781360</v>
      </c>
      <c r="J4044" s="11">
        <v>1419213664</v>
      </c>
      <c r="K4044" s="11" t="b">
        <v>0</v>
      </c>
      <c r="L4044" s="11">
        <v>3</v>
      </c>
      <c r="M4044" s="11" t="b">
        <v>0</v>
      </c>
      <c r="N4044" s="11" t="s">
        <v>8269</v>
      </c>
      <c r="O4044" s="14">
        <f t="shared" si="253"/>
        <v>0</v>
      </c>
      <c r="P4044" s="11">
        <f t="shared" si="252"/>
        <v>7</v>
      </c>
      <c r="Q4044" s="16" t="s">
        <v>8315</v>
      </c>
      <c r="R4044" s="11" t="s">
        <v>8316</v>
      </c>
      <c r="S4044" s="21">
        <f t="shared" si="254"/>
        <v>41995.084074074075</v>
      </c>
      <c r="T4044" s="21">
        <f t="shared" si="255"/>
        <v>42024.802777777775</v>
      </c>
    </row>
    <row r="4045" spans="1:20" ht="49" hidden="1" x14ac:dyDescent="0.25">
      <c r="A4045">
        <v>4043</v>
      </c>
      <c r="B4045" s="9" t="s">
        <v>4039</v>
      </c>
      <c r="C4045" s="3" t="s">
        <v>8147</v>
      </c>
      <c r="D4045" s="12">
        <v>300</v>
      </c>
      <c r="E4045" s="13">
        <v>0</v>
      </c>
      <c r="F4045" s="11" t="s">
        <v>8220</v>
      </c>
      <c r="G4045" s="11" t="s">
        <v>8228</v>
      </c>
      <c r="H4045" s="11" t="s">
        <v>8250</v>
      </c>
      <c r="I4045" s="11">
        <v>1416524325</v>
      </c>
      <c r="J4045" s="11">
        <v>1415228325</v>
      </c>
      <c r="K4045" s="11" t="b">
        <v>0</v>
      </c>
      <c r="L4045" s="11">
        <v>0</v>
      </c>
      <c r="M4045" s="11" t="b">
        <v>0</v>
      </c>
      <c r="N4045" s="11" t="s">
        <v>8269</v>
      </c>
      <c r="O4045" s="14">
        <f t="shared" si="253"/>
        <v>0</v>
      </c>
      <c r="P4045" s="11">
        <f t="shared" si="252"/>
        <v>0</v>
      </c>
      <c r="Q4045" s="16" t="s">
        <v>8315</v>
      </c>
      <c r="R4045" s="11" t="s">
        <v>8316</v>
      </c>
      <c r="S4045" s="21">
        <f t="shared" si="254"/>
        <v>41948.957465277781</v>
      </c>
      <c r="T4045" s="21">
        <f t="shared" si="255"/>
        <v>41963.957465277781</v>
      </c>
    </row>
    <row r="4046" spans="1:20" ht="49" hidden="1" x14ac:dyDescent="0.25">
      <c r="A4046">
        <v>4044</v>
      </c>
      <c r="B4046" s="9" t="s">
        <v>4040</v>
      </c>
      <c r="C4046" s="3" t="s">
        <v>8148</v>
      </c>
      <c r="D4046" s="12">
        <v>600</v>
      </c>
      <c r="E4046" s="13">
        <v>225</v>
      </c>
      <c r="F4046" s="11" t="s">
        <v>8220</v>
      </c>
      <c r="G4046" s="11" t="s">
        <v>8223</v>
      </c>
      <c r="H4046" s="11" t="s">
        <v>8245</v>
      </c>
      <c r="I4046" s="11">
        <v>1428642000</v>
      </c>
      <c r="J4046" s="11">
        <v>1426050982</v>
      </c>
      <c r="K4046" s="11" t="b">
        <v>0</v>
      </c>
      <c r="L4046" s="11">
        <v>4</v>
      </c>
      <c r="M4046" s="11" t="b">
        <v>0</v>
      </c>
      <c r="N4046" s="11" t="s">
        <v>8269</v>
      </c>
      <c r="O4046" s="14">
        <f t="shared" si="253"/>
        <v>38</v>
      </c>
      <c r="P4046" s="11">
        <f t="shared" si="252"/>
        <v>56.25</v>
      </c>
      <c r="Q4046" s="16" t="s">
        <v>8315</v>
      </c>
      <c r="R4046" s="11" t="s">
        <v>8316</v>
      </c>
      <c r="S4046" s="21">
        <f t="shared" si="254"/>
        <v>42074.219699074078</v>
      </c>
      <c r="T4046" s="21">
        <f t="shared" si="255"/>
        <v>42104.208333333328</v>
      </c>
    </row>
    <row r="4047" spans="1:20" ht="49" hidden="1" x14ac:dyDescent="0.25">
      <c r="A4047">
        <v>4045</v>
      </c>
      <c r="B4047" s="9" t="s">
        <v>4041</v>
      </c>
      <c r="C4047" s="3" t="s">
        <v>8149</v>
      </c>
      <c r="D4047" s="12">
        <v>5000</v>
      </c>
      <c r="E4047" s="13">
        <v>1</v>
      </c>
      <c r="F4047" s="11" t="s">
        <v>8220</v>
      </c>
      <c r="G4047" s="11" t="s">
        <v>8225</v>
      </c>
      <c r="H4047" s="11" t="s">
        <v>8247</v>
      </c>
      <c r="I4047" s="11">
        <v>1408596589</v>
      </c>
      <c r="J4047" s="11">
        <v>1406004589</v>
      </c>
      <c r="K4047" s="11" t="b">
        <v>0</v>
      </c>
      <c r="L4047" s="11">
        <v>1</v>
      </c>
      <c r="M4047" s="11" t="b">
        <v>0</v>
      </c>
      <c r="N4047" s="11" t="s">
        <v>8269</v>
      </c>
      <c r="O4047" s="14">
        <f t="shared" si="253"/>
        <v>0</v>
      </c>
      <c r="P4047" s="11">
        <f t="shared" si="252"/>
        <v>1</v>
      </c>
      <c r="Q4047" s="16" t="s">
        <v>8315</v>
      </c>
      <c r="R4047" s="11" t="s">
        <v>8316</v>
      </c>
      <c r="S4047" s="21">
        <f t="shared" si="254"/>
        <v>41842.201261574075</v>
      </c>
      <c r="T4047" s="21">
        <f t="shared" si="255"/>
        <v>41872.201261574075</v>
      </c>
    </row>
    <row r="4048" spans="1:20" ht="49" hidden="1" x14ac:dyDescent="0.25">
      <c r="A4048">
        <v>4046</v>
      </c>
      <c r="B4048" s="9" t="s">
        <v>4042</v>
      </c>
      <c r="C4048" s="3" t="s">
        <v>8150</v>
      </c>
      <c r="D4048" s="12">
        <v>5600</v>
      </c>
      <c r="E4048" s="13">
        <v>460</v>
      </c>
      <c r="F4048" s="11" t="s">
        <v>8220</v>
      </c>
      <c r="G4048" s="11" t="s">
        <v>8223</v>
      </c>
      <c r="H4048" s="11" t="s">
        <v>8245</v>
      </c>
      <c r="I4048" s="11">
        <v>1413992210</v>
      </c>
      <c r="J4048" s="11">
        <v>1411400210</v>
      </c>
      <c r="K4048" s="11" t="b">
        <v>0</v>
      </c>
      <c r="L4048" s="11">
        <v>12</v>
      </c>
      <c r="M4048" s="11" t="b">
        <v>0</v>
      </c>
      <c r="N4048" s="11" t="s">
        <v>8269</v>
      </c>
      <c r="O4048" s="14">
        <f t="shared" si="253"/>
        <v>8</v>
      </c>
      <c r="P4048" s="11">
        <f t="shared" si="252"/>
        <v>38.33</v>
      </c>
      <c r="Q4048" s="16" t="s">
        <v>8315</v>
      </c>
      <c r="R4048" s="11" t="s">
        <v>8316</v>
      </c>
      <c r="S4048" s="21">
        <f t="shared" si="254"/>
        <v>41904.650578703702</v>
      </c>
      <c r="T4048" s="21">
        <f t="shared" si="255"/>
        <v>41934.650578703702</v>
      </c>
    </row>
    <row r="4049" spans="1:20" ht="49" hidden="1" x14ac:dyDescent="0.25">
      <c r="A4049">
        <v>4047</v>
      </c>
      <c r="B4049" s="9" t="s">
        <v>4043</v>
      </c>
      <c r="C4049" s="3" t="s">
        <v>8151</v>
      </c>
      <c r="D4049" s="12">
        <v>5000</v>
      </c>
      <c r="E4049" s="13">
        <v>110</v>
      </c>
      <c r="F4049" s="11" t="s">
        <v>8220</v>
      </c>
      <c r="G4049" s="11" t="s">
        <v>8223</v>
      </c>
      <c r="H4049" s="11" t="s">
        <v>8245</v>
      </c>
      <c r="I4049" s="11">
        <v>1420938000</v>
      </c>
      <c r="J4049" s="11">
        <v>1418862743</v>
      </c>
      <c r="K4049" s="11" t="b">
        <v>0</v>
      </c>
      <c r="L4049" s="11">
        <v>4</v>
      </c>
      <c r="M4049" s="11" t="b">
        <v>0</v>
      </c>
      <c r="N4049" s="11" t="s">
        <v>8269</v>
      </c>
      <c r="O4049" s="14">
        <f t="shared" si="253"/>
        <v>2</v>
      </c>
      <c r="P4049" s="11">
        <f t="shared" si="252"/>
        <v>27.5</v>
      </c>
      <c r="Q4049" s="16" t="s">
        <v>8315</v>
      </c>
      <c r="R4049" s="11" t="s">
        <v>8316</v>
      </c>
      <c r="S4049" s="21">
        <f t="shared" si="254"/>
        <v>41991.022488425922</v>
      </c>
      <c r="T4049" s="21">
        <f t="shared" si="255"/>
        <v>42015.041666666672</v>
      </c>
    </row>
    <row r="4050" spans="1:20" ht="49" hidden="1" x14ac:dyDescent="0.25">
      <c r="A4050">
        <v>4048</v>
      </c>
      <c r="B4050" s="9" t="s">
        <v>4044</v>
      </c>
      <c r="C4050" s="3" t="s">
        <v>8152</v>
      </c>
      <c r="D4050" s="12">
        <v>17000</v>
      </c>
      <c r="E4050" s="13">
        <v>3001</v>
      </c>
      <c r="F4050" s="11" t="s">
        <v>8220</v>
      </c>
      <c r="G4050" s="11" t="s">
        <v>8224</v>
      </c>
      <c r="H4050" s="11" t="s">
        <v>8246</v>
      </c>
      <c r="I4050" s="11">
        <v>1460373187</v>
      </c>
      <c r="J4050" s="11">
        <v>1457352787</v>
      </c>
      <c r="K4050" s="11" t="b">
        <v>0</v>
      </c>
      <c r="L4050" s="11">
        <v>91</v>
      </c>
      <c r="M4050" s="11" t="b">
        <v>0</v>
      </c>
      <c r="N4050" s="11" t="s">
        <v>8269</v>
      </c>
      <c r="O4050" s="14">
        <f t="shared" si="253"/>
        <v>18</v>
      </c>
      <c r="P4050" s="11">
        <f t="shared" si="252"/>
        <v>32.979999999999997</v>
      </c>
      <c r="Q4050" s="16" t="s">
        <v>8315</v>
      </c>
      <c r="R4050" s="11" t="s">
        <v>8316</v>
      </c>
      <c r="S4050" s="21">
        <f t="shared" si="254"/>
        <v>42436.509108796294</v>
      </c>
      <c r="T4050" s="21">
        <f t="shared" si="255"/>
        <v>42471.467442129629</v>
      </c>
    </row>
    <row r="4051" spans="1:20" ht="49" hidden="1" x14ac:dyDescent="0.25">
      <c r="A4051">
        <v>4049</v>
      </c>
      <c r="B4051" s="9" t="s">
        <v>4045</v>
      </c>
      <c r="C4051" s="3" t="s">
        <v>8153</v>
      </c>
      <c r="D4051" s="12">
        <v>20000</v>
      </c>
      <c r="E4051" s="13">
        <v>16</v>
      </c>
      <c r="F4051" s="11" t="s">
        <v>8220</v>
      </c>
      <c r="G4051" s="11" t="s">
        <v>8223</v>
      </c>
      <c r="H4051" s="11" t="s">
        <v>8245</v>
      </c>
      <c r="I4051" s="11">
        <v>1436914815</v>
      </c>
      <c r="J4051" s="11">
        <v>1434322815</v>
      </c>
      <c r="K4051" s="11" t="b">
        <v>0</v>
      </c>
      <c r="L4051" s="11">
        <v>1</v>
      </c>
      <c r="M4051" s="11" t="b">
        <v>0</v>
      </c>
      <c r="N4051" s="11" t="s">
        <v>8269</v>
      </c>
      <c r="O4051" s="14">
        <f t="shared" si="253"/>
        <v>0</v>
      </c>
      <c r="P4051" s="11">
        <f t="shared" si="252"/>
        <v>16</v>
      </c>
      <c r="Q4051" s="16" t="s">
        <v>8315</v>
      </c>
      <c r="R4051" s="11" t="s">
        <v>8316</v>
      </c>
      <c r="S4051" s="21">
        <f t="shared" si="254"/>
        <v>42169.958506944444</v>
      </c>
      <c r="T4051" s="21">
        <f t="shared" si="255"/>
        <v>42199.958506944444</v>
      </c>
    </row>
    <row r="4052" spans="1:20" ht="49" hidden="1" x14ac:dyDescent="0.25">
      <c r="A4052">
        <v>4050</v>
      </c>
      <c r="B4052" s="9" t="s">
        <v>4046</v>
      </c>
      <c r="C4052" s="3" t="s">
        <v>8154</v>
      </c>
      <c r="D4052" s="12">
        <v>1500</v>
      </c>
      <c r="E4052" s="13">
        <v>1</v>
      </c>
      <c r="F4052" s="11" t="s">
        <v>8220</v>
      </c>
      <c r="G4052" s="11" t="s">
        <v>8223</v>
      </c>
      <c r="H4052" s="11" t="s">
        <v>8245</v>
      </c>
      <c r="I4052" s="11">
        <v>1414077391</v>
      </c>
      <c r="J4052" s="11">
        <v>1411485391</v>
      </c>
      <c r="K4052" s="11" t="b">
        <v>0</v>
      </c>
      <c r="L4052" s="11">
        <v>1</v>
      </c>
      <c r="M4052" s="11" t="b">
        <v>0</v>
      </c>
      <c r="N4052" s="11" t="s">
        <v>8269</v>
      </c>
      <c r="O4052" s="14">
        <f t="shared" si="253"/>
        <v>0</v>
      </c>
      <c r="P4052" s="11">
        <f t="shared" si="252"/>
        <v>1</v>
      </c>
      <c r="Q4052" s="16" t="s">
        <v>8315</v>
      </c>
      <c r="R4052" s="11" t="s">
        <v>8316</v>
      </c>
      <c r="S4052" s="21">
        <f t="shared" si="254"/>
        <v>41905.636469907404</v>
      </c>
      <c r="T4052" s="21">
        <f t="shared" si="255"/>
        <v>41935.636469907404</v>
      </c>
    </row>
    <row r="4053" spans="1:20" ht="49" hidden="1" x14ac:dyDescent="0.25">
      <c r="A4053">
        <v>4051</v>
      </c>
      <c r="B4053" s="9" t="s">
        <v>4047</v>
      </c>
      <c r="C4053" s="3" t="s">
        <v>8155</v>
      </c>
      <c r="D4053" s="12">
        <v>500</v>
      </c>
      <c r="E4053" s="13">
        <v>0</v>
      </c>
      <c r="F4053" s="11" t="s">
        <v>8220</v>
      </c>
      <c r="G4053" s="11" t="s">
        <v>8223</v>
      </c>
      <c r="H4053" s="11" t="s">
        <v>8245</v>
      </c>
      <c r="I4053" s="11">
        <v>1399618380</v>
      </c>
      <c r="J4053" s="11">
        <v>1399058797</v>
      </c>
      <c r="K4053" s="11" t="b">
        <v>0</v>
      </c>
      <c r="L4053" s="11">
        <v>0</v>
      </c>
      <c r="M4053" s="11" t="b">
        <v>0</v>
      </c>
      <c r="N4053" s="11" t="s">
        <v>8269</v>
      </c>
      <c r="O4053" s="14">
        <f t="shared" si="253"/>
        <v>0</v>
      </c>
      <c r="P4053" s="11">
        <f t="shared" si="252"/>
        <v>0</v>
      </c>
      <c r="Q4053" s="16" t="s">
        <v>8315</v>
      </c>
      <c r="R4053" s="11" t="s">
        <v>8316</v>
      </c>
      <c r="S4053" s="21">
        <f t="shared" si="254"/>
        <v>41761.810150462967</v>
      </c>
      <c r="T4053" s="21">
        <f t="shared" si="255"/>
        <v>41768.286805555559</v>
      </c>
    </row>
    <row r="4054" spans="1:20" ht="65" hidden="1" x14ac:dyDescent="0.25">
      <c r="A4054">
        <v>4052</v>
      </c>
      <c r="B4054" s="9" t="s">
        <v>4048</v>
      </c>
      <c r="C4054" s="3" t="s">
        <v>8156</v>
      </c>
      <c r="D4054" s="12">
        <v>3000</v>
      </c>
      <c r="E4054" s="13">
        <v>1126</v>
      </c>
      <c r="F4054" s="11" t="s">
        <v>8220</v>
      </c>
      <c r="G4054" s="11" t="s">
        <v>8223</v>
      </c>
      <c r="H4054" s="11" t="s">
        <v>8245</v>
      </c>
      <c r="I4054" s="11">
        <v>1413234316</v>
      </c>
      <c r="J4054" s="11">
        <v>1408050316</v>
      </c>
      <c r="K4054" s="11" t="b">
        <v>0</v>
      </c>
      <c r="L4054" s="11">
        <v>13</v>
      </c>
      <c r="M4054" s="11" t="b">
        <v>0</v>
      </c>
      <c r="N4054" s="11" t="s">
        <v>8269</v>
      </c>
      <c r="O4054" s="14">
        <f t="shared" si="253"/>
        <v>38</v>
      </c>
      <c r="P4054" s="11">
        <f t="shared" si="252"/>
        <v>86.62</v>
      </c>
      <c r="Q4054" s="16" t="s">
        <v>8315</v>
      </c>
      <c r="R4054" s="11" t="s">
        <v>8316</v>
      </c>
      <c r="S4054" s="21">
        <f t="shared" si="254"/>
        <v>41865.878657407404</v>
      </c>
      <c r="T4054" s="21">
        <f t="shared" si="255"/>
        <v>41925.878657407404</v>
      </c>
    </row>
    <row r="4055" spans="1:20" ht="49" hidden="1" x14ac:dyDescent="0.25">
      <c r="A4055">
        <v>4053</v>
      </c>
      <c r="B4055" s="9" t="s">
        <v>4049</v>
      </c>
      <c r="C4055" s="3" t="s">
        <v>8157</v>
      </c>
      <c r="D4055" s="12">
        <v>500</v>
      </c>
      <c r="E4055" s="13">
        <v>110</v>
      </c>
      <c r="F4055" s="11" t="s">
        <v>8220</v>
      </c>
      <c r="G4055" s="11" t="s">
        <v>8224</v>
      </c>
      <c r="H4055" s="11" t="s">
        <v>8246</v>
      </c>
      <c r="I4055" s="11">
        <v>1416081600</v>
      </c>
      <c r="J4055" s="11">
        <v>1413477228</v>
      </c>
      <c r="K4055" s="11" t="b">
        <v>0</v>
      </c>
      <c r="L4055" s="11">
        <v>2</v>
      </c>
      <c r="M4055" s="11" t="b">
        <v>0</v>
      </c>
      <c r="N4055" s="11" t="s">
        <v>8269</v>
      </c>
      <c r="O4055" s="14">
        <f t="shared" si="253"/>
        <v>22</v>
      </c>
      <c r="P4055" s="11">
        <f t="shared" si="252"/>
        <v>55</v>
      </c>
      <c r="Q4055" s="16" t="s">
        <v>8315</v>
      </c>
      <c r="R4055" s="11" t="s">
        <v>8316</v>
      </c>
      <c r="S4055" s="21">
        <f t="shared" si="254"/>
        <v>41928.690138888887</v>
      </c>
      <c r="T4055" s="21">
        <f t="shared" si="255"/>
        <v>41958.833333333328</v>
      </c>
    </row>
    <row r="4056" spans="1:20" ht="49" hidden="1" x14ac:dyDescent="0.25">
      <c r="A4056">
        <v>4054</v>
      </c>
      <c r="B4056" s="9" t="s">
        <v>4050</v>
      </c>
      <c r="C4056" s="3" t="s">
        <v>8158</v>
      </c>
      <c r="D4056" s="12">
        <v>8880</v>
      </c>
      <c r="E4056" s="13">
        <v>0</v>
      </c>
      <c r="F4056" s="11" t="s">
        <v>8220</v>
      </c>
      <c r="G4056" s="11" t="s">
        <v>8223</v>
      </c>
      <c r="H4056" s="11" t="s">
        <v>8245</v>
      </c>
      <c r="I4056" s="11">
        <v>1475294400</v>
      </c>
      <c r="J4056" s="11">
        <v>1472674285</v>
      </c>
      <c r="K4056" s="11" t="b">
        <v>0</v>
      </c>
      <c r="L4056" s="11">
        <v>0</v>
      </c>
      <c r="M4056" s="11" t="b">
        <v>0</v>
      </c>
      <c r="N4056" s="11" t="s">
        <v>8269</v>
      </c>
      <c r="O4056" s="14">
        <f t="shared" si="253"/>
        <v>0</v>
      </c>
      <c r="P4056" s="11">
        <f t="shared" si="252"/>
        <v>0</v>
      </c>
      <c r="Q4056" s="16" t="s">
        <v>8315</v>
      </c>
      <c r="R4056" s="11" t="s">
        <v>8316</v>
      </c>
      <c r="S4056" s="21">
        <f t="shared" si="254"/>
        <v>42613.841261574074</v>
      </c>
      <c r="T4056" s="21">
        <f t="shared" si="255"/>
        <v>42644.166666666672</v>
      </c>
    </row>
    <row r="4057" spans="1:20" ht="49" hidden="1" x14ac:dyDescent="0.25">
      <c r="A4057">
        <v>4055</v>
      </c>
      <c r="B4057" s="9" t="s">
        <v>4051</v>
      </c>
      <c r="C4057" s="3" t="s">
        <v>8159</v>
      </c>
      <c r="D4057" s="12">
        <v>5000</v>
      </c>
      <c r="E4057" s="13">
        <v>881</v>
      </c>
      <c r="F4057" s="11" t="s">
        <v>8220</v>
      </c>
      <c r="G4057" s="11" t="s">
        <v>8224</v>
      </c>
      <c r="H4057" s="11" t="s">
        <v>8246</v>
      </c>
      <c r="I4057" s="11">
        <v>1403192031</v>
      </c>
      <c r="J4057" s="11">
        <v>1400600031</v>
      </c>
      <c r="K4057" s="11" t="b">
        <v>0</v>
      </c>
      <c r="L4057" s="11">
        <v>21</v>
      </c>
      <c r="M4057" s="11" t="b">
        <v>0</v>
      </c>
      <c r="N4057" s="11" t="s">
        <v>8269</v>
      </c>
      <c r="O4057" s="14">
        <f t="shared" si="253"/>
        <v>18</v>
      </c>
      <c r="P4057" s="11">
        <f t="shared" si="252"/>
        <v>41.95</v>
      </c>
      <c r="Q4057" s="16" t="s">
        <v>8315</v>
      </c>
      <c r="R4057" s="11" t="s">
        <v>8316</v>
      </c>
      <c r="S4057" s="21">
        <f t="shared" si="254"/>
        <v>41779.648506944446</v>
      </c>
      <c r="T4057" s="21">
        <f t="shared" si="255"/>
        <v>41809.648506944446</v>
      </c>
    </row>
    <row r="4058" spans="1:20" ht="49" hidden="1" x14ac:dyDescent="0.25">
      <c r="A4058">
        <v>4056</v>
      </c>
      <c r="B4058" s="9" t="s">
        <v>4052</v>
      </c>
      <c r="C4058" s="3" t="s">
        <v>8160</v>
      </c>
      <c r="D4058" s="12">
        <v>1500</v>
      </c>
      <c r="E4058" s="13">
        <v>795</v>
      </c>
      <c r="F4058" s="11" t="s">
        <v>8220</v>
      </c>
      <c r="G4058" s="11" t="s">
        <v>8223</v>
      </c>
      <c r="H4058" s="11" t="s">
        <v>8245</v>
      </c>
      <c r="I4058" s="11">
        <v>1467575940</v>
      </c>
      <c r="J4058" s="11">
        <v>1465856639</v>
      </c>
      <c r="K4058" s="11" t="b">
        <v>0</v>
      </c>
      <c r="L4058" s="11">
        <v>9</v>
      </c>
      <c r="M4058" s="11" t="b">
        <v>0</v>
      </c>
      <c r="N4058" s="11" t="s">
        <v>8269</v>
      </c>
      <c r="O4058" s="14">
        <f t="shared" si="253"/>
        <v>53</v>
      </c>
      <c r="P4058" s="11">
        <f t="shared" si="252"/>
        <v>88.33</v>
      </c>
      <c r="Q4058" s="16" t="s">
        <v>8315</v>
      </c>
      <c r="R4058" s="11" t="s">
        <v>8316</v>
      </c>
      <c r="S4058" s="21">
        <f t="shared" si="254"/>
        <v>42534.933321759265</v>
      </c>
      <c r="T4058" s="21">
        <f t="shared" si="255"/>
        <v>42554.832638888889</v>
      </c>
    </row>
    <row r="4059" spans="1:20" ht="49" hidden="1" x14ac:dyDescent="0.25">
      <c r="A4059">
        <v>4057</v>
      </c>
      <c r="B4059" s="9" t="s">
        <v>4053</v>
      </c>
      <c r="C4059" s="3" t="s">
        <v>8161</v>
      </c>
      <c r="D4059" s="12">
        <v>3500</v>
      </c>
      <c r="E4059" s="13">
        <v>775</v>
      </c>
      <c r="F4059" s="11" t="s">
        <v>8220</v>
      </c>
      <c r="G4059" s="11" t="s">
        <v>8224</v>
      </c>
      <c r="H4059" s="11" t="s">
        <v>8246</v>
      </c>
      <c r="I4059" s="11">
        <v>1448492400</v>
      </c>
      <c r="J4059" s="11">
        <v>1446506080</v>
      </c>
      <c r="K4059" s="11" t="b">
        <v>0</v>
      </c>
      <c r="L4059" s="11">
        <v>6</v>
      </c>
      <c r="M4059" s="11" t="b">
        <v>0</v>
      </c>
      <c r="N4059" s="11" t="s">
        <v>8269</v>
      </c>
      <c r="O4059" s="14">
        <f t="shared" si="253"/>
        <v>22</v>
      </c>
      <c r="P4059" s="11">
        <f t="shared" si="252"/>
        <v>129.16999999999999</v>
      </c>
      <c r="Q4059" s="16" t="s">
        <v>8315</v>
      </c>
      <c r="R4059" s="11" t="s">
        <v>8316</v>
      </c>
      <c r="S4059" s="21">
        <f t="shared" si="254"/>
        <v>42310.968518518523</v>
      </c>
      <c r="T4059" s="21">
        <f t="shared" si="255"/>
        <v>42333.958333333328</v>
      </c>
    </row>
    <row r="4060" spans="1:20" ht="49" hidden="1" x14ac:dyDescent="0.25">
      <c r="A4060">
        <v>4058</v>
      </c>
      <c r="B4060" s="9" t="s">
        <v>4054</v>
      </c>
      <c r="C4060" s="3" t="s">
        <v>8162</v>
      </c>
      <c r="D4060" s="12">
        <v>3750</v>
      </c>
      <c r="E4060" s="13">
        <v>95</v>
      </c>
      <c r="F4060" s="11" t="s">
        <v>8220</v>
      </c>
      <c r="G4060" s="11" t="s">
        <v>8223</v>
      </c>
      <c r="H4060" s="11" t="s">
        <v>8245</v>
      </c>
      <c r="I4060" s="11">
        <v>1459483140</v>
      </c>
      <c r="J4060" s="11">
        <v>1458178044</v>
      </c>
      <c r="K4060" s="11" t="b">
        <v>0</v>
      </c>
      <c r="L4060" s="11">
        <v>4</v>
      </c>
      <c r="M4060" s="11" t="b">
        <v>0</v>
      </c>
      <c r="N4060" s="11" t="s">
        <v>8269</v>
      </c>
      <c r="O4060" s="14">
        <f t="shared" si="253"/>
        <v>3</v>
      </c>
      <c r="P4060" s="11">
        <f t="shared" si="252"/>
        <v>23.75</v>
      </c>
      <c r="Q4060" s="16" t="s">
        <v>8315</v>
      </c>
      <c r="R4060" s="11" t="s">
        <v>8316</v>
      </c>
      <c r="S4060" s="21">
        <f t="shared" si="254"/>
        <v>42446.060694444444</v>
      </c>
      <c r="T4060" s="21">
        <f t="shared" si="255"/>
        <v>42461.165972222225</v>
      </c>
    </row>
    <row r="4061" spans="1:20" ht="49" hidden="1" x14ac:dyDescent="0.25">
      <c r="A4061">
        <v>4059</v>
      </c>
      <c r="B4061" s="9" t="s">
        <v>4055</v>
      </c>
      <c r="C4061" s="3" t="s">
        <v>8163</v>
      </c>
      <c r="D4061" s="12">
        <v>10000</v>
      </c>
      <c r="E4061" s="13">
        <v>250</v>
      </c>
      <c r="F4061" s="11" t="s">
        <v>8220</v>
      </c>
      <c r="G4061" s="11" t="s">
        <v>8228</v>
      </c>
      <c r="H4061" s="11" t="s">
        <v>8250</v>
      </c>
      <c r="I4061" s="11">
        <v>1410836400</v>
      </c>
      <c r="J4061" s="11">
        <v>1408116152</v>
      </c>
      <c r="K4061" s="11" t="b">
        <v>0</v>
      </c>
      <c r="L4061" s="11">
        <v>7</v>
      </c>
      <c r="M4061" s="11" t="b">
        <v>0</v>
      </c>
      <c r="N4061" s="11" t="s">
        <v>8269</v>
      </c>
      <c r="O4061" s="14">
        <f t="shared" si="253"/>
        <v>3</v>
      </c>
      <c r="P4061" s="11">
        <f t="shared" ref="P4061:P4115" si="256">IFERROR(ROUND(E4061/L4061,2),0)</f>
        <v>35.71</v>
      </c>
      <c r="Q4061" s="16" t="s">
        <v>8315</v>
      </c>
      <c r="R4061" s="11" t="s">
        <v>8316</v>
      </c>
      <c r="S4061" s="21">
        <f t="shared" si="254"/>
        <v>41866.640648148146</v>
      </c>
      <c r="T4061" s="21">
        <f t="shared" si="255"/>
        <v>41898.125</v>
      </c>
    </row>
    <row r="4062" spans="1:20" ht="49" hidden="1" x14ac:dyDescent="0.25">
      <c r="A4062">
        <v>4060</v>
      </c>
      <c r="B4062" s="9" t="s">
        <v>4056</v>
      </c>
      <c r="C4062" s="3" t="s">
        <v>8164</v>
      </c>
      <c r="D4062" s="12">
        <v>10000</v>
      </c>
      <c r="E4062" s="13">
        <v>285</v>
      </c>
      <c r="F4062" s="11" t="s">
        <v>8220</v>
      </c>
      <c r="G4062" s="11" t="s">
        <v>8228</v>
      </c>
      <c r="H4062" s="11" t="s">
        <v>8250</v>
      </c>
      <c r="I4062" s="11">
        <v>1403539200</v>
      </c>
      <c r="J4062" s="11">
        <v>1400604056</v>
      </c>
      <c r="K4062" s="11" t="b">
        <v>0</v>
      </c>
      <c r="L4062" s="11">
        <v>5</v>
      </c>
      <c r="M4062" s="11" t="b">
        <v>0</v>
      </c>
      <c r="N4062" s="11" t="s">
        <v>8269</v>
      </c>
      <c r="O4062" s="14">
        <f t="shared" si="253"/>
        <v>3</v>
      </c>
      <c r="P4062" s="11">
        <f t="shared" si="256"/>
        <v>57</v>
      </c>
      <c r="Q4062" s="16" t="s">
        <v>8315</v>
      </c>
      <c r="R4062" s="11" t="s">
        <v>8316</v>
      </c>
      <c r="S4062" s="21">
        <f t="shared" si="254"/>
        <v>41779.695092592592</v>
      </c>
      <c r="T4062" s="21">
        <f t="shared" si="255"/>
        <v>41813.666666666664</v>
      </c>
    </row>
    <row r="4063" spans="1:20" ht="33" hidden="1" x14ac:dyDescent="0.25">
      <c r="A4063">
        <v>4061</v>
      </c>
      <c r="B4063" s="9" t="s">
        <v>4057</v>
      </c>
      <c r="C4063" s="3" t="s">
        <v>8165</v>
      </c>
      <c r="D4063" s="12">
        <v>525</v>
      </c>
      <c r="E4063" s="13">
        <v>0</v>
      </c>
      <c r="F4063" s="11" t="s">
        <v>8220</v>
      </c>
      <c r="G4063" s="11" t="s">
        <v>8223</v>
      </c>
      <c r="H4063" s="11" t="s">
        <v>8245</v>
      </c>
      <c r="I4063" s="11">
        <v>1461205423</v>
      </c>
      <c r="J4063" s="11">
        <v>1456025023</v>
      </c>
      <c r="K4063" s="11" t="b">
        <v>0</v>
      </c>
      <c r="L4063" s="11">
        <v>0</v>
      </c>
      <c r="M4063" s="11" t="b">
        <v>0</v>
      </c>
      <c r="N4063" s="11" t="s">
        <v>8269</v>
      </c>
      <c r="O4063" s="14">
        <f t="shared" si="253"/>
        <v>0</v>
      </c>
      <c r="P4063" s="11">
        <f t="shared" si="256"/>
        <v>0</v>
      </c>
      <c r="Q4063" s="16" t="s">
        <v>8315</v>
      </c>
      <c r="R4063" s="11" t="s">
        <v>8316</v>
      </c>
      <c r="S4063" s="21">
        <f t="shared" si="254"/>
        <v>42421.141469907408</v>
      </c>
      <c r="T4063" s="21">
        <f t="shared" si="255"/>
        <v>42481.099803240737</v>
      </c>
    </row>
    <row r="4064" spans="1:20" ht="49" hidden="1" x14ac:dyDescent="0.25">
      <c r="A4064">
        <v>4062</v>
      </c>
      <c r="B4064" s="9" t="s">
        <v>4058</v>
      </c>
      <c r="C4064" s="3" t="s">
        <v>8166</v>
      </c>
      <c r="D4064" s="12">
        <v>20000</v>
      </c>
      <c r="E4064" s="13">
        <v>490</v>
      </c>
      <c r="F4064" s="11" t="s">
        <v>8220</v>
      </c>
      <c r="G4064" s="11" t="s">
        <v>8223</v>
      </c>
      <c r="H4064" s="11" t="s">
        <v>8245</v>
      </c>
      <c r="I4064" s="11">
        <v>1467481468</v>
      </c>
      <c r="J4064" s="11">
        <v>1464889468</v>
      </c>
      <c r="K4064" s="11" t="b">
        <v>0</v>
      </c>
      <c r="L4064" s="11">
        <v>3</v>
      </c>
      <c r="M4064" s="11" t="b">
        <v>0</v>
      </c>
      <c r="N4064" s="11" t="s">
        <v>8269</v>
      </c>
      <c r="O4064" s="14">
        <f t="shared" si="253"/>
        <v>2</v>
      </c>
      <c r="P4064" s="11">
        <f t="shared" si="256"/>
        <v>163.33000000000001</v>
      </c>
      <c r="Q4064" s="16" t="s">
        <v>8315</v>
      </c>
      <c r="R4064" s="11" t="s">
        <v>8316</v>
      </c>
      <c r="S4064" s="21">
        <f t="shared" si="254"/>
        <v>42523.739212962959</v>
      </c>
      <c r="T4064" s="21">
        <f t="shared" si="255"/>
        <v>42553.739212962959</v>
      </c>
    </row>
    <row r="4065" spans="1:20" ht="49" hidden="1" x14ac:dyDescent="0.25">
      <c r="A4065">
        <v>4063</v>
      </c>
      <c r="B4065" s="9" t="s">
        <v>4059</v>
      </c>
      <c r="C4065" s="3" t="s">
        <v>8167</v>
      </c>
      <c r="D4065" s="12">
        <v>9500</v>
      </c>
      <c r="E4065" s="13">
        <v>135</v>
      </c>
      <c r="F4065" s="11" t="s">
        <v>8220</v>
      </c>
      <c r="G4065" s="11" t="s">
        <v>8224</v>
      </c>
      <c r="H4065" s="11" t="s">
        <v>8246</v>
      </c>
      <c r="I4065" s="11">
        <v>1403886084</v>
      </c>
      <c r="J4065" s="11">
        <v>1401294084</v>
      </c>
      <c r="K4065" s="11" t="b">
        <v>0</v>
      </c>
      <c r="L4065" s="11">
        <v>9</v>
      </c>
      <c r="M4065" s="11" t="b">
        <v>0</v>
      </c>
      <c r="N4065" s="11" t="s">
        <v>8269</v>
      </c>
      <c r="O4065" s="14">
        <f t="shared" si="253"/>
        <v>1</v>
      </c>
      <c r="P4065" s="11">
        <f t="shared" si="256"/>
        <v>15</v>
      </c>
      <c r="Q4065" s="16" t="s">
        <v>8315</v>
      </c>
      <c r="R4065" s="11" t="s">
        <v>8316</v>
      </c>
      <c r="S4065" s="21">
        <f t="shared" si="254"/>
        <v>41787.681527777779</v>
      </c>
      <c r="T4065" s="21">
        <f t="shared" si="255"/>
        <v>41817.681527777779</v>
      </c>
    </row>
    <row r="4066" spans="1:20" ht="49" hidden="1" x14ac:dyDescent="0.25">
      <c r="A4066">
        <v>4064</v>
      </c>
      <c r="B4066" s="9" t="s">
        <v>4060</v>
      </c>
      <c r="C4066" s="3" t="s">
        <v>8168</v>
      </c>
      <c r="D4066" s="12">
        <v>2000</v>
      </c>
      <c r="E4066" s="13">
        <v>385</v>
      </c>
      <c r="F4066" s="11" t="s">
        <v>8220</v>
      </c>
      <c r="G4066" s="11" t="s">
        <v>8225</v>
      </c>
      <c r="H4066" s="11" t="s">
        <v>8247</v>
      </c>
      <c r="I4066" s="11">
        <v>1430316426</v>
      </c>
      <c r="J4066" s="11">
        <v>1427724426</v>
      </c>
      <c r="K4066" s="11" t="b">
        <v>0</v>
      </c>
      <c r="L4066" s="11">
        <v>6</v>
      </c>
      <c r="M4066" s="11" t="b">
        <v>0</v>
      </c>
      <c r="N4066" s="11" t="s">
        <v>8269</v>
      </c>
      <c r="O4066" s="14">
        <f t="shared" si="253"/>
        <v>19</v>
      </c>
      <c r="P4066" s="11">
        <f t="shared" si="256"/>
        <v>64.17</v>
      </c>
      <c r="Q4066" s="16" t="s">
        <v>8315</v>
      </c>
      <c r="R4066" s="11" t="s">
        <v>8316</v>
      </c>
      <c r="S4066" s="21">
        <f t="shared" si="254"/>
        <v>42093.588263888887</v>
      </c>
      <c r="T4066" s="21">
        <f t="shared" si="255"/>
        <v>42123.588263888887</v>
      </c>
    </row>
    <row r="4067" spans="1:20" ht="33" hidden="1" x14ac:dyDescent="0.25">
      <c r="A4067">
        <v>4065</v>
      </c>
      <c r="B4067" s="9" t="s">
        <v>4061</v>
      </c>
      <c r="C4067" s="3" t="s">
        <v>8169</v>
      </c>
      <c r="D4067" s="12">
        <v>4000</v>
      </c>
      <c r="E4067" s="13">
        <v>27</v>
      </c>
      <c r="F4067" s="11" t="s">
        <v>8220</v>
      </c>
      <c r="G4067" s="11" t="s">
        <v>8223</v>
      </c>
      <c r="H4067" s="11" t="s">
        <v>8245</v>
      </c>
      <c r="I4067" s="11">
        <v>1407883811</v>
      </c>
      <c r="J4067" s="11">
        <v>1405291811</v>
      </c>
      <c r="K4067" s="11" t="b">
        <v>0</v>
      </c>
      <c r="L4067" s="11">
        <v>4</v>
      </c>
      <c r="M4067" s="11" t="b">
        <v>0</v>
      </c>
      <c r="N4067" s="11" t="s">
        <v>8269</v>
      </c>
      <c r="O4067" s="14">
        <f t="shared" si="253"/>
        <v>1</v>
      </c>
      <c r="P4067" s="11">
        <f t="shared" si="256"/>
        <v>6.75</v>
      </c>
      <c r="Q4067" s="16" t="s">
        <v>8315</v>
      </c>
      <c r="R4067" s="11" t="s">
        <v>8316</v>
      </c>
      <c r="S4067" s="21">
        <f t="shared" si="254"/>
        <v>41833.951516203706</v>
      </c>
      <c r="T4067" s="21">
        <f t="shared" si="255"/>
        <v>41863.951516203706</v>
      </c>
    </row>
    <row r="4068" spans="1:20" ht="49" hidden="1" x14ac:dyDescent="0.25">
      <c r="A4068">
        <v>4066</v>
      </c>
      <c r="B4068" s="9" t="s">
        <v>4062</v>
      </c>
      <c r="C4068" s="3" t="s">
        <v>8170</v>
      </c>
      <c r="D4068" s="12">
        <v>15000</v>
      </c>
      <c r="E4068" s="13">
        <v>25</v>
      </c>
      <c r="F4068" s="11" t="s">
        <v>8220</v>
      </c>
      <c r="G4068" s="11" t="s">
        <v>8223</v>
      </c>
      <c r="H4068" s="11" t="s">
        <v>8245</v>
      </c>
      <c r="I4068" s="11">
        <v>1463619388</v>
      </c>
      <c r="J4068" s="11">
        <v>1461027388</v>
      </c>
      <c r="K4068" s="11" t="b">
        <v>0</v>
      </c>
      <c r="L4068" s="11">
        <v>1</v>
      </c>
      <c r="M4068" s="11" t="b">
        <v>0</v>
      </c>
      <c r="N4068" s="11" t="s">
        <v>8269</v>
      </c>
      <c r="O4068" s="14">
        <f t="shared" si="253"/>
        <v>0</v>
      </c>
      <c r="P4068" s="11">
        <f t="shared" si="256"/>
        <v>25</v>
      </c>
      <c r="Q4068" s="16" t="s">
        <v>8315</v>
      </c>
      <c r="R4068" s="11" t="s">
        <v>8316</v>
      </c>
      <c r="S4068" s="21">
        <f t="shared" si="254"/>
        <v>42479.039212962962</v>
      </c>
      <c r="T4068" s="21">
        <f t="shared" si="255"/>
        <v>42509.039212962962</v>
      </c>
    </row>
    <row r="4069" spans="1:20" ht="49" hidden="1" x14ac:dyDescent="0.25">
      <c r="A4069">
        <v>4067</v>
      </c>
      <c r="B4069" s="9" t="s">
        <v>4063</v>
      </c>
      <c r="C4069" s="3" t="s">
        <v>7998</v>
      </c>
      <c r="D4069" s="12">
        <v>5000</v>
      </c>
      <c r="E4069" s="13">
        <v>3045</v>
      </c>
      <c r="F4069" s="11" t="s">
        <v>8220</v>
      </c>
      <c r="G4069" s="11" t="s">
        <v>8223</v>
      </c>
      <c r="H4069" s="11" t="s">
        <v>8245</v>
      </c>
      <c r="I4069" s="11">
        <v>1443408550</v>
      </c>
      <c r="J4069" s="11">
        <v>1439952550</v>
      </c>
      <c r="K4069" s="11" t="b">
        <v>0</v>
      </c>
      <c r="L4069" s="11">
        <v>17</v>
      </c>
      <c r="M4069" s="11" t="b">
        <v>0</v>
      </c>
      <c r="N4069" s="11" t="s">
        <v>8269</v>
      </c>
      <c r="O4069" s="14">
        <f t="shared" si="253"/>
        <v>61</v>
      </c>
      <c r="P4069" s="11">
        <f t="shared" si="256"/>
        <v>179.12</v>
      </c>
      <c r="Q4069" s="16" t="s">
        <v>8315</v>
      </c>
      <c r="R4069" s="11" t="s">
        <v>8316</v>
      </c>
      <c r="S4069" s="21">
        <f t="shared" si="254"/>
        <v>42235.117476851854</v>
      </c>
      <c r="T4069" s="21">
        <f t="shared" si="255"/>
        <v>42275.117476851854</v>
      </c>
    </row>
    <row r="4070" spans="1:20" ht="33" hidden="1" x14ac:dyDescent="0.25">
      <c r="A4070">
        <v>4068</v>
      </c>
      <c r="B4070" s="9" t="s">
        <v>4064</v>
      </c>
      <c r="C4070" s="3" t="s">
        <v>8171</v>
      </c>
      <c r="D4070" s="12">
        <v>3495</v>
      </c>
      <c r="E4070" s="13">
        <v>34.950000000000003</v>
      </c>
      <c r="F4070" s="11" t="s">
        <v>8220</v>
      </c>
      <c r="G4070" s="11" t="s">
        <v>8223</v>
      </c>
      <c r="H4070" s="11" t="s">
        <v>8245</v>
      </c>
      <c r="I4070" s="11">
        <v>1484348700</v>
      </c>
      <c r="J4070" s="11">
        <v>1481756855</v>
      </c>
      <c r="K4070" s="11" t="b">
        <v>0</v>
      </c>
      <c r="L4070" s="11">
        <v>1</v>
      </c>
      <c r="M4070" s="11" t="b">
        <v>0</v>
      </c>
      <c r="N4070" s="11" t="s">
        <v>8269</v>
      </c>
      <c r="O4070" s="14">
        <f t="shared" si="253"/>
        <v>1</v>
      </c>
      <c r="P4070" s="11">
        <f t="shared" si="256"/>
        <v>34.950000000000003</v>
      </c>
      <c r="Q4070" s="16" t="s">
        <v>8315</v>
      </c>
      <c r="R4070" s="11" t="s">
        <v>8316</v>
      </c>
      <c r="S4070" s="21">
        <f t="shared" si="254"/>
        <v>42718.963599537034</v>
      </c>
      <c r="T4070" s="21">
        <f t="shared" si="255"/>
        <v>42748.961805555555</v>
      </c>
    </row>
    <row r="4071" spans="1:20" ht="49" hidden="1" x14ac:dyDescent="0.25">
      <c r="A4071">
        <v>4069</v>
      </c>
      <c r="B4071" s="9" t="s">
        <v>4065</v>
      </c>
      <c r="C4071" s="3" t="s">
        <v>8172</v>
      </c>
      <c r="D4071" s="12">
        <v>1250</v>
      </c>
      <c r="E4071" s="13">
        <v>430</v>
      </c>
      <c r="F4071" s="11" t="s">
        <v>8220</v>
      </c>
      <c r="G4071" s="11" t="s">
        <v>8224</v>
      </c>
      <c r="H4071" s="11" t="s">
        <v>8246</v>
      </c>
      <c r="I4071" s="11">
        <v>1425124800</v>
      </c>
      <c r="J4071" s="11">
        <v>1421596356</v>
      </c>
      <c r="K4071" s="11" t="b">
        <v>0</v>
      </c>
      <c r="L4071" s="11">
        <v>13</v>
      </c>
      <c r="M4071" s="11" t="b">
        <v>0</v>
      </c>
      <c r="N4071" s="11" t="s">
        <v>8269</v>
      </c>
      <c r="O4071" s="14">
        <f t="shared" si="253"/>
        <v>34</v>
      </c>
      <c r="P4071" s="11">
        <f t="shared" si="256"/>
        <v>33.08</v>
      </c>
      <c r="Q4071" s="16" t="s">
        <v>8315</v>
      </c>
      <c r="R4071" s="11" t="s">
        <v>8316</v>
      </c>
      <c r="S4071" s="21">
        <f t="shared" si="254"/>
        <v>42022.661527777775</v>
      </c>
      <c r="T4071" s="21">
        <f t="shared" si="255"/>
        <v>42063.5</v>
      </c>
    </row>
    <row r="4072" spans="1:20" ht="33" hidden="1" x14ac:dyDescent="0.25">
      <c r="A4072">
        <v>4070</v>
      </c>
      <c r="B4072" s="9" t="s">
        <v>4066</v>
      </c>
      <c r="C4072" s="3" t="s">
        <v>8173</v>
      </c>
      <c r="D4072" s="12">
        <v>1000</v>
      </c>
      <c r="E4072" s="13">
        <v>165</v>
      </c>
      <c r="F4072" s="11" t="s">
        <v>8220</v>
      </c>
      <c r="G4072" s="11" t="s">
        <v>8223</v>
      </c>
      <c r="H4072" s="11" t="s">
        <v>8245</v>
      </c>
      <c r="I4072" s="11">
        <v>1425178800</v>
      </c>
      <c r="J4072" s="11">
        <v>1422374420</v>
      </c>
      <c r="K4072" s="11" t="b">
        <v>0</v>
      </c>
      <c r="L4072" s="11">
        <v>6</v>
      </c>
      <c r="M4072" s="11" t="b">
        <v>0</v>
      </c>
      <c r="N4072" s="11" t="s">
        <v>8269</v>
      </c>
      <c r="O4072" s="14">
        <f t="shared" si="253"/>
        <v>17</v>
      </c>
      <c r="P4072" s="11">
        <f t="shared" si="256"/>
        <v>27.5</v>
      </c>
      <c r="Q4072" s="16" t="s">
        <v>8315</v>
      </c>
      <c r="R4072" s="11" t="s">
        <v>8316</v>
      </c>
      <c r="S4072" s="21">
        <f t="shared" si="254"/>
        <v>42031.666898148149</v>
      </c>
      <c r="T4072" s="21">
        <f t="shared" si="255"/>
        <v>42064.125</v>
      </c>
    </row>
    <row r="4073" spans="1:20" ht="49" hidden="1" x14ac:dyDescent="0.25">
      <c r="A4073">
        <v>4071</v>
      </c>
      <c r="B4073" s="9" t="s">
        <v>4067</v>
      </c>
      <c r="C4073" s="3" t="s">
        <v>8174</v>
      </c>
      <c r="D4073" s="12">
        <v>20000</v>
      </c>
      <c r="E4073" s="13">
        <v>0</v>
      </c>
      <c r="F4073" s="11" t="s">
        <v>8220</v>
      </c>
      <c r="G4073" s="11" t="s">
        <v>8237</v>
      </c>
      <c r="H4073" s="11" t="s">
        <v>8255</v>
      </c>
      <c r="I4073" s="11">
        <v>1482779931</v>
      </c>
      <c r="J4073" s="11">
        <v>1480187931</v>
      </c>
      <c r="K4073" s="11" t="b">
        <v>0</v>
      </c>
      <c r="L4073" s="11">
        <v>0</v>
      </c>
      <c r="M4073" s="11" t="b">
        <v>0</v>
      </c>
      <c r="N4073" s="11" t="s">
        <v>8269</v>
      </c>
      <c r="O4073" s="14">
        <f t="shared" si="253"/>
        <v>0</v>
      </c>
      <c r="P4073" s="11">
        <f t="shared" si="256"/>
        <v>0</v>
      </c>
      <c r="Q4073" s="16" t="s">
        <v>8315</v>
      </c>
      <c r="R4073" s="11" t="s">
        <v>8316</v>
      </c>
      <c r="S4073" s="21">
        <f t="shared" si="254"/>
        <v>42700.804756944446</v>
      </c>
      <c r="T4073" s="21">
        <f t="shared" si="255"/>
        <v>42730.804756944446</v>
      </c>
    </row>
    <row r="4074" spans="1:20" ht="49" hidden="1" x14ac:dyDescent="0.25">
      <c r="A4074">
        <v>4072</v>
      </c>
      <c r="B4074" s="9" t="s">
        <v>4068</v>
      </c>
      <c r="C4074" s="3" t="s">
        <v>8175</v>
      </c>
      <c r="D4074" s="12">
        <v>1000</v>
      </c>
      <c r="E4074" s="13">
        <v>4</v>
      </c>
      <c r="F4074" s="11" t="s">
        <v>8220</v>
      </c>
      <c r="G4074" s="11" t="s">
        <v>8224</v>
      </c>
      <c r="H4074" s="11" t="s">
        <v>8246</v>
      </c>
      <c r="I4074" s="11">
        <v>1408646111</v>
      </c>
      <c r="J4074" s="11">
        <v>1403462111</v>
      </c>
      <c r="K4074" s="11" t="b">
        <v>0</v>
      </c>
      <c r="L4074" s="11">
        <v>2</v>
      </c>
      <c r="M4074" s="11" t="b">
        <v>0</v>
      </c>
      <c r="N4074" s="11" t="s">
        <v>8269</v>
      </c>
      <c r="O4074" s="14">
        <f t="shared" si="253"/>
        <v>0</v>
      </c>
      <c r="P4074" s="11">
        <f t="shared" si="256"/>
        <v>2</v>
      </c>
      <c r="Q4074" s="16" t="s">
        <v>8315</v>
      </c>
      <c r="R4074" s="11" t="s">
        <v>8316</v>
      </c>
      <c r="S4074" s="21">
        <f t="shared" si="254"/>
        <v>41812.77443287037</v>
      </c>
      <c r="T4074" s="21">
        <f t="shared" si="255"/>
        <v>41872.77443287037</v>
      </c>
    </row>
    <row r="4075" spans="1:20" ht="49" hidden="1" x14ac:dyDescent="0.25">
      <c r="A4075">
        <v>4073</v>
      </c>
      <c r="B4075" s="9" t="s">
        <v>4069</v>
      </c>
      <c r="C4075" s="3" t="s">
        <v>8176</v>
      </c>
      <c r="D4075" s="12">
        <v>3500</v>
      </c>
      <c r="E4075" s="13">
        <v>37</v>
      </c>
      <c r="F4075" s="11" t="s">
        <v>8220</v>
      </c>
      <c r="G4075" s="11" t="s">
        <v>8223</v>
      </c>
      <c r="H4075" s="11" t="s">
        <v>8245</v>
      </c>
      <c r="I4075" s="11">
        <v>1431144000</v>
      </c>
      <c r="J4075" s="11">
        <v>1426407426</v>
      </c>
      <c r="K4075" s="11" t="b">
        <v>0</v>
      </c>
      <c r="L4075" s="11">
        <v>2</v>
      </c>
      <c r="M4075" s="11" t="b">
        <v>0</v>
      </c>
      <c r="N4075" s="11" t="s">
        <v>8269</v>
      </c>
      <c r="O4075" s="14">
        <f t="shared" si="253"/>
        <v>1</v>
      </c>
      <c r="P4075" s="11">
        <f t="shared" si="256"/>
        <v>18.5</v>
      </c>
      <c r="Q4075" s="16" t="s">
        <v>8315</v>
      </c>
      <c r="R4075" s="11" t="s">
        <v>8316</v>
      </c>
      <c r="S4075" s="21">
        <f t="shared" si="254"/>
        <v>42078.34520833334</v>
      </c>
      <c r="T4075" s="21">
        <f t="shared" si="255"/>
        <v>42133.166666666672</v>
      </c>
    </row>
    <row r="4076" spans="1:20" ht="49" hidden="1" x14ac:dyDescent="0.25">
      <c r="A4076">
        <v>4074</v>
      </c>
      <c r="B4076" s="9" t="s">
        <v>4070</v>
      </c>
      <c r="C4076" s="3" t="s">
        <v>8177</v>
      </c>
      <c r="D4076" s="12">
        <v>2750</v>
      </c>
      <c r="E4076" s="13">
        <v>735</v>
      </c>
      <c r="F4076" s="11" t="s">
        <v>8220</v>
      </c>
      <c r="G4076" s="11" t="s">
        <v>8224</v>
      </c>
      <c r="H4076" s="11" t="s">
        <v>8246</v>
      </c>
      <c r="I4076" s="11">
        <v>1446732975</v>
      </c>
      <c r="J4076" s="11">
        <v>1444137375</v>
      </c>
      <c r="K4076" s="11" t="b">
        <v>0</v>
      </c>
      <c r="L4076" s="11">
        <v>21</v>
      </c>
      <c r="M4076" s="11" t="b">
        <v>0</v>
      </c>
      <c r="N4076" s="11" t="s">
        <v>8269</v>
      </c>
      <c r="O4076" s="14">
        <f t="shared" si="253"/>
        <v>27</v>
      </c>
      <c r="P4076" s="11">
        <f t="shared" si="256"/>
        <v>35</v>
      </c>
      <c r="Q4076" s="16" t="s">
        <v>8315</v>
      </c>
      <c r="R4076" s="11" t="s">
        <v>8316</v>
      </c>
      <c r="S4076" s="21">
        <f t="shared" si="254"/>
        <v>42283.552951388891</v>
      </c>
      <c r="T4076" s="21">
        <f t="shared" si="255"/>
        <v>42313.594618055555</v>
      </c>
    </row>
    <row r="4077" spans="1:20" ht="49" hidden="1" x14ac:dyDescent="0.25">
      <c r="A4077">
        <v>4075</v>
      </c>
      <c r="B4077" s="9" t="s">
        <v>4071</v>
      </c>
      <c r="C4077" s="3" t="s">
        <v>8178</v>
      </c>
      <c r="D4077" s="12">
        <v>2000</v>
      </c>
      <c r="E4077" s="13">
        <v>576</v>
      </c>
      <c r="F4077" s="11" t="s">
        <v>8220</v>
      </c>
      <c r="G4077" s="11" t="s">
        <v>8224</v>
      </c>
      <c r="H4077" s="11" t="s">
        <v>8246</v>
      </c>
      <c r="I4077" s="11">
        <v>1404149280</v>
      </c>
      <c r="J4077" s="11">
        <v>1400547969</v>
      </c>
      <c r="K4077" s="11" t="b">
        <v>0</v>
      </c>
      <c r="L4077" s="11">
        <v>13</v>
      </c>
      <c r="M4077" s="11" t="b">
        <v>0</v>
      </c>
      <c r="N4077" s="11" t="s">
        <v>8269</v>
      </c>
      <c r="O4077" s="14">
        <f t="shared" si="253"/>
        <v>29</v>
      </c>
      <c r="P4077" s="11">
        <f t="shared" si="256"/>
        <v>44.31</v>
      </c>
      <c r="Q4077" s="16" t="s">
        <v>8315</v>
      </c>
      <c r="R4077" s="11" t="s">
        <v>8316</v>
      </c>
      <c r="S4077" s="21">
        <f t="shared" si="254"/>
        <v>41779.045937499999</v>
      </c>
      <c r="T4077" s="21">
        <f t="shared" si="255"/>
        <v>41820.727777777778</v>
      </c>
    </row>
    <row r="4078" spans="1:20" ht="49" hidden="1" x14ac:dyDescent="0.25">
      <c r="A4078">
        <v>4076</v>
      </c>
      <c r="B4078" s="9" t="s">
        <v>4072</v>
      </c>
      <c r="C4078" s="3" t="s">
        <v>8179</v>
      </c>
      <c r="D4078" s="12">
        <v>700</v>
      </c>
      <c r="E4078" s="13">
        <v>0</v>
      </c>
      <c r="F4078" s="11" t="s">
        <v>8220</v>
      </c>
      <c r="G4078" s="11" t="s">
        <v>8223</v>
      </c>
      <c r="H4078" s="11" t="s">
        <v>8245</v>
      </c>
      <c r="I4078" s="11">
        <v>1413921060</v>
      </c>
      <c r="J4078" s="11">
        <v>1411499149</v>
      </c>
      <c r="K4078" s="11" t="b">
        <v>0</v>
      </c>
      <c r="L4078" s="11">
        <v>0</v>
      </c>
      <c r="M4078" s="11" t="b">
        <v>0</v>
      </c>
      <c r="N4078" s="11" t="s">
        <v>8269</v>
      </c>
      <c r="O4078" s="14">
        <f t="shared" si="253"/>
        <v>0</v>
      </c>
      <c r="P4078" s="11">
        <f t="shared" si="256"/>
        <v>0</v>
      </c>
      <c r="Q4078" s="16" t="s">
        <v>8315</v>
      </c>
      <c r="R4078" s="11" t="s">
        <v>8316</v>
      </c>
      <c r="S4078" s="21">
        <f t="shared" si="254"/>
        <v>41905.795706018522</v>
      </c>
      <c r="T4078" s="21">
        <f t="shared" si="255"/>
        <v>41933.82708333333</v>
      </c>
    </row>
    <row r="4079" spans="1:20" ht="49" hidden="1" x14ac:dyDescent="0.25">
      <c r="A4079">
        <v>4077</v>
      </c>
      <c r="B4079" s="9" t="s">
        <v>4073</v>
      </c>
      <c r="C4079" s="3" t="s">
        <v>8180</v>
      </c>
      <c r="D4079" s="12">
        <v>15000</v>
      </c>
      <c r="E4079" s="13">
        <v>1335</v>
      </c>
      <c r="F4079" s="11" t="s">
        <v>8220</v>
      </c>
      <c r="G4079" s="11" t="s">
        <v>8223</v>
      </c>
      <c r="H4079" s="11" t="s">
        <v>8245</v>
      </c>
      <c r="I4079" s="11">
        <v>1482339794</v>
      </c>
      <c r="J4079" s="11">
        <v>1479747794</v>
      </c>
      <c r="K4079" s="11" t="b">
        <v>0</v>
      </c>
      <c r="L4079" s="11">
        <v>6</v>
      </c>
      <c r="M4079" s="11" t="b">
        <v>0</v>
      </c>
      <c r="N4079" s="11" t="s">
        <v>8269</v>
      </c>
      <c r="O4079" s="14">
        <f t="shared" si="253"/>
        <v>9</v>
      </c>
      <c r="P4079" s="11">
        <f t="shared" si="256"/>
        <v>222.5</v>
      </c>
      <c r="Q4079" s="16" t="s">
        <v>8315</v>
      </c>
      <c r="R4079" s="11" t="s">
        <v>8316</v>
      </c>
      <c r="S4079" s="21">
        <f t="shared" si="254"/>
        <v>42695.7105787037</v>
      </c>
      <c r="T4079" s="21">
        <f t="shared" si="255"/>
        <v>42725.7105787037</v>
      </c>
    </row>
    <row r="4080" spans="1:20" ht="49" hidden="1" x14ac:dyDescent="0.25">
      <c r="A4080">
        <v>4078</v>
      </c>
      <c r="B4080" s="9" t="s">
        <v>4074</v>
      </c>
      <c r="C4080" s="3" t="s">
        <v>8181</v>
      </c>
      <c r="D4080" s="12">
        <v>250</v>
      </c>
      <c r="E4080" s="13">
        <v>0</v>
      </c>
      <c r="F4080" s="11" t="s">
        <v>8220</v>
      </c>
      <c r="G4080" s="11" t="s">
        <v>8224</v>
      </c>
      <c r="H4080" s="11" t="s">
        <v>8246</v>
      </c>
      <c r="I4080" s="11">
        <v>1485543242</v>
      </c>
      <c r="J4080" s="11">
        <v>1482951242</v>
      </c>
      <c r="K4080" s="11" t="b">
        <v>0</v>
      </c>
      <c r="L4080" s="11">
        <v>0</v>
      </c>
      <c r="M4080" s="11" t="b">
        <v>0</v>
      </c>
      <c r="N4080" s="11" t="s">
        <v>8269</v>
      </c>
      <c r="O4080" s="14">
        <f t="shared" si="253"/>
        <v>0</v>
      </c>
      <c r="P4080" s="11">
        <f t="shared" si="256"/>
        <v>0</v>
      </c>
      <c r="Q4080" s="16" t="s">
        <v>8315</v>
      </c>
      <c r="R4080" s="11" t="s">
        <v>8316</v>
      </c>
      <c r="S4080" s="21">
        <f t="shared" si="254"/>
        <v>42732.787523148145</v>
      </c>
      <c r="T4080" s="21">
        <f t="shared" si="255"/>
        <v>42762.787523148145</v>
      </c>
    </row>
    <row r="4081" spans="1:20" ht="49" hidden="1" x14ac:dyDescent="0.25">
      <c r="A4081">
        <v>4079</v>
      </c>
      <c r="B4081" s="9" t="s">
        <v>4075</v>
      </c>
      <c r="C4081" s="3" t="s">
        <v>8182</v>
      </c>
      <c r="D4081" s="12">
        <v>3000</v>
      </c>
      <c r="E4081" s="13">
        <v>5</v>
      </c>
      <c r="F4081" s="11" t="s">
        <v>8220</v>
      </c>
      <c r="G4081" s="11" t="s">
        <v>8223</v>
      </c>
      <c r="H4081" s="11" t="s">
        <v>8245</v>
      </c>
      <c r="I4081" s="11">
        <v>1466375521</v>
      </c>
      <c r="J4081" s="11">
        <v>1463783521</v>
      </c>
      <c r="K4081" s="11" t="b">
        <v>0</v>
      </c>
      <c r="L4081" s="11">
        <v>1</v>
      </c>
      <c r="M4081" s="11" t="b">
        <v>0</v>
      </c>
      <c r="N4081" s="11" t="s">
        <v>8269</v>
      </c>
      <c r="O4081" s="14">
        <f t="shared" si="253"/>
        <v>0</v>
      </c>
      <c r="P4081" s="11">
        <f t="shared" si="256"/>
        <v>5</v>
      </c>
      <c r="Q4081" s="16" t="s">
        <v>8315</v>
      </c>
      <c r="R4081" s="11" t="s">
        <v>8316</v>
      </c>
      <c r="S4081" s="21">
        <f t="shared" si="254"/>
        <v>42510.938900462963</v>
      </c>
      <c r="T4081" s="21">
        <f t="shared" si="255"/>
        <v>42540.938900462963</v>
      </c>
    </row>
    <row r="4082" spans="1:20" ht="49" hidden="1" x14ac:dyDescent="0.25">
      <c r="A4082">
        <v>4080</v>
      </c>
      <c r="B4082" s="9" t="s">
        <v>4076</v>
      </c>
      <c r="C4082" s="3" t="s">
        <v>8183</v>
      </c>
      <c r="D4082" s="12">
        <v>3000</v>
      </c>
      <c r="E4082" s="13">
        <v>0</v>
      </c>
      <c r="F4082" s="11" t="s">
        <v>8220</v>
      </c>
      <c r="G4082" s="11" t="s">
        <v>8223</v>
      </c>
      <c r="H4082" s="11" t="s">
        <v>8245</v>
      </c>
      <c r="I4082" s="11">
        <v>1465930440</v>
      </c>
      <c r="J4082" s="11">
        <v>1463849116</v>
      </c>
      <c r="K4082" s="11" t="b">
        <v>0</v>
      </c>
      <c r="L4082" s="11">
        <v>0</v>
      </c>
      <c r="M4082" s="11" t="b">
        <v>0</v>
      </c>
      <c r="N4082" s="11" t="s">
        <v>8269</v>
      </c>
      <c r="O4082" s="14">
        <f t="shared" si="253"/>
        <v>0</v>
      </c>
      <c r="P4082" s="11">
        <f t="shared" si="256"/>
        <v>0</v>
      </c>
      <c r="Q4082" s="16" t="s">
        <v>8315</v>
      </c>
      <c r="R4082" s="11" t="s">
        <v>8316</v>
      </c>
      <c r="S4082" s="21">
        <f t="shared" si="254"/>
        <v>42511.698101851856</v>
      </c>
      <c r="T4082" s="21">
        <f t="shared" si="255"/>
        <v>42535.787500000006</v>
      </c>
    </row>
    <row r="4083" spans="1:20" ht="49" hidden="1" x14ac:dyDescent="0.25">
      <c r="A4083">
        <v>4081</v>
      </c>
      <c r="B4083" s="9" t="s">
        <v>4077</v>
      </c>
      <c r="C4083" s="3" t="s">
        <v>8184</v>
      </c>
      <c r="D4083" s="12">
        <v>2224</v>
      </c>
      <c r="E4083" s="13">
        <v>350</v>
      </c>
      <c r="F4083" s="11" t="s">
        <v>8220</v>
      </c>
      <c r="G4083" s="11" t="s">
        <v>8223</v>
      </c>
      <c r="H4083" s="11" t="s">
        <v>8245</v>
      </c>
      <c r="I4083" s="11">
        <v>1425819425</v>
      </c>
      <c r="J4083" s="11">
        <v>1423231025</v>
      </c>
      <c r="K4083" s="11" t="b">
        <v>0</v>
      </c>
      <c r="L4083" s="11">
        <v>12</v>
      </c>
      <c r="M4083" s="11" t="b">
        <v>0</v>
      </c>
      <c r="N4083" s="11" t="s">
        <v>8269</v>
      </c>
      <c r="O4083" s="14">
        <f t="shared" si="253"/>
        <v>16</v>
      </c>
      <c r="P4083" s="11">
        <f t="shared" si="256"/>
        <v>29.17</v>
      </c>
      <c r="Q4083" s="16" t="s">
        <v>8315</v>
      </c>
      <c r="R4083" s="11" t="s">
        <v>8316</v>
      </c>
      <c r="S4083" s="21">
        <f t="shared" si="254"/>
        <v>42041.581307870365</v>
      </c>
      <c r="T4083" s="21">
        <f t="shared" si="255"/>
        <v>42071.539641203708</v>
      </c>
    </row>
    <row r="4084" spans="1:20" ht="49" hidden="1" x14ac:dyDescent="0.25">
      <c r="A4084">
        <v>4082</v>
      </c>
      <c r="B4084" s="9" t="s">
        <v>4078</v>
      </c>
      <c r="C4084" s="3" t="s">
        <v>8185</v>
      </c>
      <c r="D4084" s="12">
        <v>150</v>
      </c>
      <c r="E4084" s="13">
        <v>3</v>
      </c>
      <c r="F4084" s="11" t="s">
        <v>8220</v>
      </c>
      <c r="G4084" s="11" t="s">
        <v>8223</v>
      </c>
      <c r="H4084" s="11" t="s">
        <v>8245</v>
      </c>
      <c r="I4084" s="11">
        <v>1447542000</v>
      </c>
      <c r="J4084" s="11">
        <v>1446179553</v>
      </c>
      <c r="K4084" s="11" t="b">
        <v>0</v>
      </c>
      <c r="L4084" s="11">
        <v>2</v>
      </c>
      <c r="M4084" s="11" t="b">
        <v>0</v>
      </c>
      <c r="N4084" s="11" t="s">
        <v>8269</v>
      </c>
      <c r="O4084" s="14">
        <f t="shared" si="253"/>
        <v>2</v>
      </c>
      <c r="P4084" s="11">
        <f t="shared" si="256"/>
        <v>1.5</v>
      </c>
      <c r="Q4084" s="16" t="s">
        <v>8315</v>
      </c>
      <c r="R4084" s="11" t="s">
        <v>8316</v>
      </c>
      <c r="S4084" s="21">
        <f t="shared" si="254"/>
        <v>42307.189270833333</v>
      </c>
      <c r="T4084" s="21">
        <f t="shared" si="255"/>
        <v>42322.958333333328</v>
      </c>
    </row>
    <row r="4085" spans="1:20" ht="49" hidden="1" x14ac:dyDescent="0.25">
      <c r="A4085">
        <v>4083</v>
      </c>
      <c r="B4085" s="9" t="s">
        <v>4079</v>
      </c>
      <c r="C4085" s="3" t="s">
        <v>8186</v>
      </c>
      <c r="D4085" s="12">
        <v>3500</v>
      </c>
      <c r="E4085" s="13">
        <v>759</v>
      </c>
      <c r="F4085" s="11" t="s">
        <v>8220</v>
      </c>
      <c r="G4085" s="11" t="s">
        <v>8223</v>
      </c>
      <c r="H4085" s="11" t="s">
        <v>8245</v>
      </c>
      <c r="I4085" s="11">
        <v>1452795416</v>
      </c>
      <c r="J4085" s="11">
        <v>1450203416</v>
      </c>
      <c r="K4085" s="11" t="b">
        <v>0</v>
      </c>
      <c r="L4085" s="11">
        <v>6</v>
      </c>
      <c r="M4085" s="11" t="b">
        <v>0</v>
      </c>
      <c r="N4085" s="11" t="s">
        <v>8269</v>
      </c>
      <c r="O4085" s="14">
        <f t="shared" si="253"/>
        <v>22</v>
      </c>
      <c r="P4085" s="11">
        <f t="shared" si="256"/>
        <v>126.5</v>
      </c>
      <c r="Q4085" s="16" t="s">
        <v>8315</v>
      </c>
      <c r="R4085" s="11" t="s">
        <v>8316</v>
      </c>
      <c r="S4085" s="21">
        <f t="shared" si="254"/>
        <v>42353.761759259258</v>
      </c>
      <c r="T4085" s="21">
        <f t="shared" si="255"/>
        <v>42383.761759259258</v>
      </c>
    </row>
    <row r="4086" spans="1:20" ht="49" hidden="1" x14ac:dyDescent="0.25">
      <c r="A4086">
        <v>4084</v>
      </c>
      <c r="B4086" s="9" t="s">
        <v>4080</v>
      </c>
      <c r="C4086" s="3" t="s">
        <v>8187</v>
      </c>
      <c r="D4086" s="12">
        <v>3000</v>
      </c>
      <c r="E4086" s="13">
        <v>10</v>
      </c>
      <c r="F4086" s="11" t="s">
        <v>8220</v>
      </c>
      <c r="G4086" s="11" t="s">
        <v>8236</v>
      </c>
      <c r="H4086" s="11" t="s">
        <v>8248</v>
      </c>
      <c r="I4086" s="11">
        <v>1476008906</v>
      </c>
      <c r="J4086" s="11">
        <v>1473416906</v>
      </c>
      <c r="K4086" s="11" t="b">
        <v>0</v>
      </c>
      <c r="L4086" s="11">
        <v>1</v>
      </c>
      <c r="M4086" s="11" t="b">
        <v>0</v>
      </c>
      <c r="N4086" s="11" t="s">
        <v>8269</v>
      </c>
      <c r="O4086" s="14">
        <f t="shared" si="253"/>
        <v>0</v>
      </c>
      <c r="P4086" s="11">
        <f t="shared" si="256"/>
        <v>10</v>
      </c>
      <c r="Q4086" s="16" t="s">
        <v>8315</v>
      </c>
      <c r="R4086" s="11" t="s">
        <v>8316</v>
      </c>
      <c r="S4086" s="21">
        <f t="shared" si="254"/>
        <v>42622.436412037037</v>
      </c>
      <c r="T4086" s="21">
        <f t="shared" si="255"/>
        <v>42652.436412037037</v>
      </c>
    </row>
    <row r="4087" spans="1:20" ht="49" hidden="1" x14ac:dyDescent="0.25">
      <c r="A4087">
        <v>4085</v>
      </c>
      <c r="B4087" s="9" t="s">
        <v>4081</v>
      </c>
      <c r="C4087" s="3" t="s">
        <v>8188</v>
      </c>
      <c r="D4087" s="12">
        <v>3500</v>
      </c>
      <c r="E4087" s="13">
        <v>10</v>
      </c>
      <c r="F4087" s="11" t="s">
        <v>8220</v>
      </c>
      <c r="G4087" s="11" t="s">
        <v>8223</v>
      </c>
      <c r="H4087" s="11" t="s">
        <v>8245</v>
      </c>
      <c r="I4087" s="11">
        <v>1427169540</v>
      </c>
      <c r="J4087" s="11">
        <v>1424701775</v>
      </c>
      <c r="K4087" s="11" t="b">
        <v>0</v>
      </c>
      <c r="L4087" s="11">
        <v>1</v>
      </c>
      <c r="M4087" s="11" t="b">
        <v>0</v>
      </c>
      <c r="N4087" s="11" t="s">
        <v>8269</v>
      </c>
      <c r="O4087" s="14">
        <f t="shared" si="253"/>
        <v>0</v>
      </c>
      <c r="P4087" s="11">
        <f t="shared" si="256"/>
        <v>10</v>
      </c>
      <c r="Q4087" s="16" t="s">
        <v>8315</v>
      </c>
      <c r="R4087" s="11" t="s">
        <v>8316</v>
      </c>
      <c r="S4087" s="21">
        <f t="shared" si="254"/>
        <v>42058.603877314818</v>
      </c>
      <c r="T4087" s="21">
        <f t="shared" si="255"/>
        <v>42087.165972222225</v>
      </c>
    </row>
    <row r="4088" spans="1:20" ht="49" hidden="1" x14ac:dyDescent="0.25">
      <c r="A4088">
        <v>4086</v>
      </c>
      <c r="B4088" s="9" t="s">
        <v>4082</v>
      </c>
      <c r="C4088" s="3" t="s">
        <v>8189</v>
      </c>
      <c r="D4088" s="12">
        <v>1000</v>
      </c>
      <c r="E4088" s="13">
        <v>47</v>
      </c>
      <c r="F4088" s="11" t="s">
        <v>8220</v>
      </c>
      <c r="G4088" s="11" t="s">
        <v>8223</v>
      </c>
      <c r="H4088" s="11" t="s">
        <v>8245</v>
      </c>
      <c r="I4088" s="11">
        <v>1448078400</v>
      </c>
      <c r="J4088" s="11">
        <v>1445985299</v>
      </c>
      <c r="K4088" s="11" t="b">
        <v>0</v>
      </c>
      <c r="L4088" s="11">
        <v>5</v>
      </c>
      <c r="M4088" s="11" t="b">
        <v>0</v>
      </c>
      <c r="N4088" s="11" t="s">
        <v>8269</v>
      </c>
      <c r="O4088" s="14">
        <f t="shared" si="253"/>
        <v>5</v>
      </c>
      <c r="P4088" s="11">
        <f t="shared" si="256"/>
        <v>9.4</v>
      </c>
      <c r="Q4088" s="16" t="s">
        <v>8315</v>
      </c>
      <c r="R4088" s="11" t="s">
        <v>8316</v>
      </c>
      <c r="S4088" s="21">
        <f t="shared" si="254"/>
        <v>42304.940960648149</v>
      </c>
      <c r="T4088" s="21">
        <f t="shared" si="255"/>
        <v>42329.166666666672</v>
      </c>
    </row>
    <row r="4089" spans="1:20" ht="21" hidden="1" x14ac:dyDescent="0.25">
      <c r="A4089">
        <v>4087</v>
      </c>
      <c r="B4089" s="9" t="s">
        <v>4083</v>
      </c>
      <c r="C4089" s="3" t="s">
        <v>8190</v>
      </c>
      <c r="D4089" s="12">
        <v>9600</v>
      </c>
      <c r="E4089" s="13">
        <v>0</v>
      </c>
      <c r="F4089" s="11" t="s">
        <v>8220</v>
      </c>
      <c r="G4089" s="11" t="s">
        <v>8223</v>
      </c>
      <c r="H4089" s="11" t="s">
        <v>8245</v>
      </c>
      <c r="I4089" s="11">
        <v>1468777786</v>
      </c>
      <c r="J4089" s="11">
        <v>1466185786</v>
      </c>
      <c r="K4089" s="11" t="b">
        <v>0</v>
      </c>
      <c r="L4089" s="11">
        <v>0</v>
      </c>
      <c r="M4089" s="11" t="b">
        <v>0</v>
      </c>
      <c r="N4089" s="11" t="s">
        <v>8269</v>
      </c>
      <c r="O4089" s="14">
        <f t="shared" si="253"/>
        <v>0</v>
      </c>
      <c r="P4089" s="11">
        <f t="shared" si="256"/>
        <v>0</v>
      </c>
      <c r="Q4089" s="16" t="s">
        <v>8315</v>
      </c>
      <c r="R4089" s="11" t="s">
        <v>8316</v>
      </c>
      <c r="S4089" s="21">
        <f t="shared" si="254"/>
        <v>42538.742893518516</v>
      </c>
      <c r="T4089" s="21">
        <f t="shared" si="255"/>
        <v>42568.742893518516</v>
      </c>
    </row>
    <row r="4090" spans="1:20" ht="49" hidden="1" x14ac:dyDescent="0.25">
      <c r="A4090">
        <v>4088</v>
      </c>
      <c r="B4090" s="9" t="s">
        <v>4084</v>
      </c>
      <c r="C4090" s="3" t="s">
        <v>8191</v>
      </c>
      <c r="D4090" s="12">
        <v>2000</v>
      </c>
      <c r="E4090" s="13">
        <v>216</v>
      </c>
      <c r="F4090" s="11" t="s">
        <v>8220</v>
      </c>
      <c r="G4090" s="11" t="s">
        <v>8224</v>
      </c>
      <c r="H4090" s="11" t="s">
        <v>8246</v>
      </c>
      <c r="I4090" s="11">
        <v>1421403960</v>
      </c>
      <c r="J4090" s="11">
        <v>1418827324</v>
      </c>
      <c r="K4090" s="11" t="b">
        <v>0</v>
      </c>
      <c r="L4090" s="11">
        <v>3</v>
      </c>
      <c r="M4090" s="11" t="b">
        <v>0</v>
      </c>
      <c r="N4090" s="11" t="s">
        <v>8269</v>
      </c>
      <c r="O4090" s="14">
        <f t="shared" si="253"/>
        <v>11</v>
      </c>
      <c r="P4090" s="11">
        <f t="shared" si="256"/>
        <v>72</v>
      </c>
      <c r="Q4090" s="16" t="s">
        <v>8315</v>
      </c>
      <c r="R4090" s="11" t="s">
        <v>8316</v>
      </c>
      <c r="S4090" s="21">
        <f t="shared" si="254"/>
        <v>41990.612546296295</v>
      </c>
      <c r="T4090" s="21">
        <f t="shared" si="255"/>
        <v>42020.434722222228</v>
      </c>
    </row>
    <row r="4091" spans="1:20" ht="49" hidden="1" x14ac:dyDescent="0.25">
      <c r="A4091">
        <v>4089</v>
      </c>
      <c r="B4091" s="9" t="s">
        <v>4085</v>
      </c>
      <c r="C4091" s="3" t="s">
        <v>8192</v>
      </c>
      <c r="D4091" s="12">
        <v>5000</v>
      </c>
      <c r="E4091" s="13">
        <v>240</v>
      </c>
      <c r="F4091" s="11" t="s">
        <v>8220</v>
      </c>
      <c r="G4091" s="11" t="s">
        <v>8223</v>
      </c>
      <c r="H4091" s="11" t="s">
        <v>8245</v>
      </c>
      <c r="I4091" s="11">
        <v>1433093700</v>
      </c>
      <c r="J4091" s="11">
        <v>1430242488</v>
      </c>
      <c r="K4091" s="11" t="b">
        <v>0</v>
      </c>
      <c r="L4091" s="11">
        <v>8</v>
      </c>
      <c r="M4091" s="11" t="b">
        <v>0</v>
      </c>
      <c r="N4091" s="11" t="s">
        <v>8269</v>
      </c>
      <c r="O4091" s="14">
        <f t="shared" si="253"/>
        <v>5</v>
      </c>
      <c r="P4091" s="11">
        <f t="shared" si="256"/>
        <v>30</v>
      </c>
      <c r="Q4091" s="16" t="s">
        <v>8315</v>
      </c>
      <c r="R4091" s="11" t="s">
        <v>8316</v>
      </c>
      <c r="S4091" s="21">
        <f t="shared" si="254"/>
        <v>42122.732499999998</v>
      </c>
      <c r="T4091" s="21">
        <f t="shared" si="255"/>
        <v>42155.732638888891</v>
      </c>
    </row>
    <row r="4092" spans="1:20" ht="49" hidden="1" x14ac:dyDescent="0.25">
      <c r="A4092">
        <v>4090</v>
      </c>
      <c r="B4092" s="9" t="s">
        <v>4086</v>
      </c>
      <c r="C4092" s="3" t="s">
        <v>8193</v>
      </c>
      <c r="D4092" s="12">
        <v>1000</v>
      </c>
      <c r="E4092" s="13">
        <v>32</v>
      </c>
      <c r="F4092" s="11" t="s">
        <v>8220</v>
      </c>
      <c r="G4092" s="11" t="s">
        <v>8223</v>
      </c>
      <c r="H4092" s="11" t="s">
        <v>8245</v>
      </c>
      <c r="I4092" s="11">
        <v>1438959600</v>
      </c>
      <c r="J4092" s="11">
        <v>1437754137</v>
      </c>
      <c r="K4092" s="11" t="b">
        <v>0</v>
      </c>
      <c r="L4092" s="11">
        <v>3</v>
      </c>
      <c r="M4092" s="11" t="b">
        <v>0</v>
      </c>
      <c r="N4092" s="11" t="s">
        <v>8269</v>
      </c>
      <c r="O4092" s="14">
        <f t="shared" si="253"/>
        <v>3</v>
      </c>
      <c r="P4092" s="11">
        <f t="shared" si="256"/>
        <v>10.67</v>
      </c>
      <c r="Q4092" s="16" t="s">
        <v>8315</v>
      </c>
      <c r="R4092" s="11" t="s">
        <v>8316</v>
      </c>
      <c r="S4092" s="21">
        <f t="shared" si="254"/>
        <v>42209.67288194444</v>
      </c>
      <c r="T4092" s="21">
        <f t="shared" si="255"/>
        <v>42223.625</v>
      </c>
    </row>
    <row r="4093" spans="1:20" ht="49" hidden="1" x14ac:dyDescent="0.25">
      <c r="A4093">
        <v>4091</v>
      </c>
      <c r="B4093" s="9" t="s">
        <v>4087</v>
      </c>
      <c r="C4093" s="3" t="s">
        <v>8194</v>
      </c>
      <c r="D4093" s="12">
        <v>1600</v>
      </c>
      <c r="E4093" s="13">
        <v>204</v>
      </c>
      <c r="F4093" s="11" t="s">
        <v>8220</v>
      </c>
      <c r="G4093" s="11" t="s">
        <v>8223</v>
      </c>
      <c r="H4093" s="11" t="s">
        <v>8245</v>
      </c>
      <c r="I4093" s="11">
        <v>1421410151</v>
      </c>
      <c r="J4093" s="11">
        <v>1418818151</v>
      </c>
      <c r="K4093" s="11" t="b">
        <v>0</v>
      </c>
      <c r="L4093" s="11">
        <v>8</v>
      </c>
      <c r="M4093" s="11" t="b">
        <v>0</v>
      </c>
      <c r="N4093" s="11" t="s">
        <v>8269</v>
      </c>
      <c r="O4093" s="14">
        <f t="shared" si="253"/>
        <v>13</v>
      </c>
      <c r="P4093" s="11">
        <f t="shared" si="256"/>
        <v>25.5</v>
      </c>
      <c r="Q4093" s="16" t="s">
        <v>8315</v>
      </c>
      <c r="R4093" s="11" t="s">
        <v>8316</v>
      </c>
      <c r="S4093" s="21">
        <f t="shared" si="254"/>
        <v>41990.506377314814</v>
      </c>
      <c r="T4093" s="21">
        <f t="shared" si="255"/>
        <v>42020.506377314814</v>
      </c>
    </row>
    <row r="4094" spans="1:20" ht="49" hidden="1" x14ac:dyDescent="0.25">
      <c r="A4094">
        <v>4092</v>
      </c>
      <c r="B4094" s="9" t="s">
        <v>4088</v>
      </c>
      <c r="C4094" s="3" t="s">
        <v>8195</v>
      </c>
      <c r="D4094" s="12">
        <v>110000</v>
      </c>
      <c r="E4094" s="13">
        <v>20</v>
      </c>
      <c r="F4094" s="11" t="s">
        <v>8220</v>
      </c>
      <c r="G4094" s="11" t="s">
        <v>8223</v>
      </c>
      <c r="H4094" s="11" t="s">
        <v>8245</v>
      </c>
      <c r="I4094" s="11">
        <v>1428205247</v>
      </c>
      <c r="J4094" s="11">
        <v>1423024847</v>
      </c>
      <c r="K4094" s="11" t="b">
        <v>0</v>
      </c>
      <c r="L4094" s="11">
        <v>1</v>
      </c>
      <c r="M4094" s="11" t="b">
        <v>0</v>
      </c>
      <c r="N4094" s="11" t="s">
        <v>8269</v>
      </c>
      <c r="O4094" s="14">
        <f t="shared" si="253"/>
        <v>0</v>
      </c>
      <c r="P4094" s="11">
        <f t="shared" si="256"/>
        <v>20</v>
      </c>
      <c r="Q4094" s="16" t="s">
        <v>8315</v>
      </c>
      <c r="R4094" s="11" t="s">
        <v>8316</v>
      </c>
      <c r="S4094" s="21">
        <f t="shared" si="254"/>
        <v>42039.194988425923</v>
      </c>
      <c r="T4094" s="21">
        <f t="shared" si="255"/>
        <v>42099.153321759266</v>
      </c>
    </row>
    <row r="4095" spans="1:20" ht="49" hidden="1" x14ac:dyDescent="0.25">
      <c r="A4095">
        <v>4093</v>
      </c>
      <c r="B4095" s="9" t="s">
        <v>4089</v>
      </c>
      <c r="C4095" s="3" t="s">
        <v>8196</v>
      </c>
      <c r="D4095" s="12">
        <v>2500</v>
      </c>
      <c r="E4095" s="13">
        <v>60</v>
      </c>
      <c r="F4095" s="11" t="s">
        <v>8220</v>
      </c>
      <c r="G4095" s="11" t="s">
        <v>8224</v>
      </c>
      <c r="H4095" s="11" t="s">
        <v>8246</v>
      </c>
      <c r="I4095" s="11">
        <v>1440272093</v>
      </c>
      <c r="J4095" s="11">
        <v>1435088093</v>
      </c>
      <c r="K4095" s="11" t="b">
        <v>0</v>
      </c>
      <c r="L4095" s="11">
        <v>4</v>
      </c>
      <c r="M4095" s="11" t="b">
        <v>0</v>
      </c>
      <c r="N4095" s="11" t="s">
        <v>8269</v>
      </c>
      <c r="O4095" s="14">
        <f t="shared" si="253"/>
        <v>2</v>
      </c>
      <c r="P4095" s="11">
        <f t="shared" si="256"/>
        <v>15</v>
      </c>
      <c r="Q4095" s="16" t="s">
        <v>8315</v>
      </c>
      <c r="R4095" s="11" t="s">
        <v>8316</v>
      </c>
      <c r="S4095" s="21">
        <f t="shared" si="254"/>
        <v>42178.815891203703</v>
      </c>
      <c r="T4095" s="21">
        <f t="shared" si="255"/>
        <v>42238.815891203703</v>
      </c>
    </row>
    <row r="4096" spans="1:20" ht="49" hidden="1" x14ac:dyDescent="0.25">
      <c r="A4096">
        <v>4094</v>
      </c>
      <c r="B4096" s="9" t="s">
        <v>4090</v>
      </c>
      <c r="C4096" s="3" t="s">
        <v>8197</v>
      </c>
      <c r="D4096" s="12">
        <v>2000</v>
      </c>
      <c r="E4096" s="13">
        <v>730</v>
      </c>
      <c r="F4096" s="11" t="s">
        <v>8220</v>
      </c>
      <c r="G4096" s="11" t="s">
        <v>8223</v>
      </c>
      <c r="H4096" s="11" t="s">
        <v>8245</v>
      </c>
      <c r="I4096" s="11">
        <v>1413953940</v>
      </c>
      <c r="J4096" s="11">
        <v>1410141900</v>
      </c>
      <c r="K4096" s="11" t="b">
        <v>0</v>
      </c>
      <c r="L4096" s="11">
        <v>8</v>
      </c>
      <c r="M4096" s="11" t="b">
        <v>0</v>
      </c>
      <c r="N4096" s="11" t="s">
        <v>8269</v>
      </c>
      <c r="O4096" s="14">
        <f t="shared" si="253"/>
        <v>37</v>
      </c>
      <c r="P4096" s="11">
        <f t="shared" si="256"/>
        <v>91.25</v>
      </c>
      <c r="Q4096" s="16" t="s">
        <v>8315</v>
      </c>
      <c r="R4096" s="11" t="s">
        <v>8316</v>
      </c>
      <c r="S4096" s="21">
        <f t="shared" si="254"/>
        <v>41890.086805555555</v>
      </c>
      <c r="T4096" s="21">
        <f t="shared" si="255"/>
        <v>41934.207638888889</v>
      </c>
    </row>
    <row r="4097" spans="1:20" ht="33" hidden="1" x14ac:dyDescent="0.25">
      <c r="A4097">
        <v>4095</v>
      </c>
      <c r="B4097" s="9" t="s">
        <v>4091</v>
      </c>
      <c r="C4097" s="3" t="s">
        <v>8198</v>
      </c>
      <c r="D4097" s="12">
        <v>30000</v>
      </c>
      <c r="E4097" s="13">
        <v>800</v>
      </c>
      <c r="F4097" s="11" t="s">
        <v>8220</v>
      </c>
      <c r="G4097" s="11" t="s">
        <v>8237</v>
      </c>
      <c r="H4097" s="11" t="s">
        <v>8255</v>
      </c>
      <c r="I4097" s="11">
        <v>1482108350</v>
      </c>
      <c r="J4097" s="11">
        <v>1479516350</v>
      </c>
      <c r="K4097" s="11" t="b">
        <v>0</v>
      </c>
      <c r="L4097" s="11">
        <v>1</v>
      </c>
      <c r="M4097" s="11" t="b">
        <v>0</v>
      </c>
      <c r="N4097" s="11" t="s">
        <v>8269</v>
      </c>
      <c r="O4097" s="14">
        <f t="shared" si="253"/>
        <v>3</v>
      </c>
      <c r="P4097" s="11">
        <f t="shared" si="256"/>
        <v>800</v>
      </c>
      <c r="Q4097" s="16" t="s">
        <v>8315</v>
      </c>
      <c r="R4097" s="11" t="s">
        <v>8316</v>
      </c>
      <c r="S4097" s="21">
        <f t="shared" si="254"/>
        <v>42693.031828703708</v>
      </c>
      <c r="T4097" s="21">
        <f t="shared" si="255"/>
        <v>42723.031828703708</v>
      </c>
    </row>
    <row r="4098" spans="1:20" ht="49" hidden="1" x14ac:dyDescent="0.25">
      <c r="A4098">
        <v>4096</v>
      </c>
      <c r="B4098" s="9" t="s">
        <v>4092</v>
      </c>
      <c r="C4098" s="3" t="s">
        <v>8199</v>
      </c>
      <c r="D4098" s="12">
        <v>3500</v>
      </c>
      <c r="E4098" s="13">
        <v>400</v>
      </c>
      <c r="F4098" s="11" t="s">
        <v>8220</v>
      </c>
      <c r="G4098" s="11" t="s">
        <v>8224</v>
      </c>
      <c r="H4098" s="11" t="s">
        <v>8246</v>
      </c>
      <c r="I4098" s="11">
        <v>1488271860</v>
      </c>
      <c r="J4098" s="11">
        <v>1484484219</v>
      </c>
      <c r="K4098" s="11" t="b">
        <v>0</v>
      </c>
      <c r="L4098" s="11">
        <v>5</v>
      </c>
      <c r="M4098" s="11" t="b">
        <v>0</v>
      </c>
      <c r="N4098" s="11" t="s">
        <v>8269</v>
      </c>
      <c r="O4098" s="14">
        <f t="shared" ref="O4098:O4115" si="257">ROUND(E4098/D4098*100,0)</f>
        <v>11</v>
      </c>
      <c r="P4098" s="11">
        <f t="shared" si="256"/>
        <v>80</v>
      </c>
      <c r="Q4098" s="16" t="s">
        <v>8315</v>
      </c>
      <c r="R4098" s="11" t="s">
        <v>8316</v>
      </c>
      <c r="S4098" s="21">
        <f t="shared" si="254"/>
        <v>42750.530312499999</v>
      </c>
      <c r="T4098" s="21">
        <f t="shared" si="255"/>
        <v>42794.368749999994</v>
      </c>
    </row>
    <row r="4099" spans="1:20" ht="49" hidden="1" x14ac:dyDescent="0.25">
      <c r="A4099">
        <v>4097</v>
      </c>
      <c r="B4099" s="9" t="s">
        <v>4093</v>
      </c>
      <c r="C4099" s="3" t="s">
        <v>8200</v>
      </c>
      <c r="D4099" s="12">
        <v>10000</v>
      </c>
      <c r="E4099" s="13">
        <v>0</v>
      </c>
      <c r="F4099" s="11" t="s">
        <v>8220</v>
      </c>
      <c r="G4099" s="11" t="s">
        <v>8224</v>
      </c>
      <c r="H4099" s="11" t="s">
        <v>8246</v>
      </c>
      <c r="I4099" s="11">
        <v>1454284500</v>
      </c>
      <c r="J4099" s="11">
        <v>1449431237</v>
      </c>
      <c r="K4099" s="11" t="b">
        <v>0</v>
      </c>
      <c r="L4099" s="11">
        <v>0</v>
      </c>
      <c r="M4099" s="11" t="b">
        <v>0</v>
      </c>
      <c r="N4099" s="11" t="s">
        <v>8269</v>
      </c>
      <c r="O4099" s="14">
        <f t="shared" si="257"/>
        <v>0</v>
      </c>
      <c r="P4099" s="11">
        <f t="shared" si="256"/>
        <v>0</v>
      </c>
      <c r="Q4099" s="16" t="s">
        <v>8315</v>
      </c>
      <c r="R4099" s="11" t="s">
        <v>8316</v>
      </c>
      <c r="S4099" s="21">
        <f t="shared" ref="S4099:S4116" si="258">(((J4099/60)/60)/24)+DATE(1970,1,1)</f>
        <v>42344.824502314819</v>
      </c>
      <c r="T4099" s="21">
        <f t="shared" ref="T4099:T4116" si="259">(((I4099/60)/60)/24)+DATE(1970,1,1)</f>
        <v>42400.996527777781</v>
      </c>
    </row>
    <row r="4100" spans="1:20" ht="49" hidden="1" x14ac:dyDescent="0.25">
      <c r="A4100">
        <v>4098</v>
      </c>
      <c r="B4100" s="9" t="s">
        <v>4094</v>
      </c>
      <c r="C4100" s="3" t="s">
        <v>8201</v>
      </c>
      <c r="D4100" s="12">
        <v>75000</v>
      </c>
      <c r="E4100" s="13">
        <v>0</v>
      </c>
      <c r="F4100" s="11" t="s">
        <v>8220</v>
      </c>
      <c r="G4100" s="11" t="s">
        <v>8223</v>
      </c>
      <c r="H4100" s="11" t="s">
        <v>8245</v>
      </c>
      <c r="I4100" s="11">
        <v>1465060797</v>
      </c>
      <c r="J4100" s="11">
        <v>1462468797</v>
      </c>
      <c r="K4100" s="11" t="b">
        <v>0</v>
      </c>
      <c r="L4100" s="11">
        <v>0</v>
      </c>
      <c r="M4100" s="11" t="b">
        <v>0</v>
      </c>
      <c r="N4100" s="11" t="s">
        <v>8269</v>
      </c>
      <c r="O4100" s="14">
        <f t="shared" si="257"/>
        <v>0</v>
      </c>
      <c r="P4100" s="11">
        <f t="shared" si="256"/>
        <v>0</v>
      </c>
      <c r="Q4100" s="16" t="s">
        <v>8315</v>
      </c>
      <c r="R4100" s="11" t="s">
        <v>8316</v>
      </c>
      <c r="S4100" s="21">
        <f t="shared" si="258"/>
        <v>42495.722187499996</v>
      </c>
      <c r="T4100" s="21">
        <f t="shared" si="259"/>
        <v>42525.722187499996</v>
      </c>
    </row>
    <row r="4101" spans="1:20" ht="49" hidden="1" x14ac:dyDescent="0.25">
      <c r="A4101">
        <v>4099</v>
      </c>
      <c r="B4101" s="9" t="s">
        <v>4095</v>
      </c>
      <c r="C4101" s="3" t="s">
        <v>8202</v>
      </c>
      <c r="D4101" s="12">
        <v>4500</v>
      </c>
      <c r="E4101" s="13">
        <v>50</v>
      </c>
      <c r="F4101" s="11" t="s">
        <v>8220</v>
      </c>
      <c r="G4101" s="11" t="s">
        <v>8223</v>
      </c>
      <c r="H4101" s="11" t="s">
        <v>8245</v>
      </c>
      <c r="I4101" s="11">
        <v>1472847873</v>
      </c>
      <c r="J4101" s="11">
        <v>1468959873</v>
      </c>
      <c r="K4101" s="11" t="b">
        <v>0</v>
      </c>
      <c r="L4101" s="11">
        <v>1</v>
      </c>
      <c r="M4101" s="11" t="b">
        <v>0</v>
      </c>
      <c r="N4101" s="11" t="s">
        <v>8269</v>
      </c>
      <c r="O4101" s="14">
        <f t="shared" si="257"/>
        <v>1</v>
      </c>
      <c r="P4101" s="11">
        <f t="shared" si="256"/>
        <v>50</v>
      </c>
      <c r="Q4101" s="16" t="s">
        <v>8315</v>
      </c>
      <c r="R4101" s="11" t="s">
        <v>8316</v>
      </c>
      <c r="S4101" s="21">
        <f t="shared" si="258"/>
        <v>42570.850381944445</v>
      </c>
      <c r="T4101" s="21">
        <f t="shared" si="259"/>
        <v>42615.850381944445</v>
      </c>
    </row>
    <row r="4102" spans="1:20" ht="33" hidden="1" x14ac:dyDescent="0.25">
      <c r="A4102">
        <v>4100</v>
      </c>
      <c r="B4102" s="9" t="s">
        <v>4096</v>
      </c>
      <c r="C4102" s="3" t="s">
        <v>8203</v>
      </c>
      <c r="D4102" s="12">
        <v>270</v>
      </c>
      <c r="E4102" s="13">
        <v>0</v>
      </c>
      <c r="F4102" s="11" t="s">
        <v>8220</v>
      </c>
      <c r="G4102" s="11" t="s">
        <v>8223</v>
      </c>
      <c r="H4102" s="11" t="s">
        <v>8245</v>
      </c>
      <c r="I4102" s="11">
        <v>1414205990</v>
      </c>
      <c r="J4102" s="11">
        <v>1413341990</v>
      </c>
      <c r="K4102" s="11" t="b">
        <v>0</v>
      </c>
      <c r="L4102" s="11">
        <v>0</v>
      </c>
      <c r="M4102" s="11" t="b">
        <v>0</v>
      </c>
      <c r="N4102" s="11" t="s">
        <v>8269</v>
      </c>
      <c r="O4102" s="14">
        <f t="shared" si="257"/>
        <v>0</v>
      </c>
      <c r="P4102" s="11">
        <f t="shared" si="256"/>
        <v>0</v>
      </c>
      <c r="Q4102" s="16" t="s">
        <v>8315</v>
      </c>
      <c r="R4102" s="11" t="s">
        <v>8316</v>
      </c>
      <c r="S4102" s="21">
        <f t="shared" si="258"/>
        <v>41927.124884259261</v>
      </c>
      <c r="T4102" s="21">
        <f t="shared" si="259"/>
        <v>41937.124884259261</v>
      </c>
    </row>
    <row r="4103" spans="1:20" ht="49" hidden="1" x14ac:dyDescent="0.25">
      <c r="A4103">
        <v>4101</v>
      </c>
      <c r="B4103" s="9" t="s">
        <v>4097</v>
      </c>
      <c r="C4103" s="3" t="s">
        <v>8204</v>
      </c>
      <c r="D4103" s="12">
        <v>600</v>
      </c>
      <c r="E4103" s="13">
        <v>0</v>
      </c>
      <c r="F4103" s="11" t="s">
        <v>8220</v>
      </c>
      <c r="G4103" s="11" t="s">
        <v>8223</v>
      </c>
      <c r="H4103" s="11" t="s">
        <v>8245</v>
      </c>
      <c r="I4103" s="11">
        <v>1485380482</v>
      </c>
      <c r="J4103" s="11">
        <v>1482788482</v>
      </c>
      <c r="K4103" s="11" t="b">
        <v>0</v>
      </c>
      <c r="L4103" s="11">
        <v>0</v>
      </c>
      <c r="M4103" s="11" t="b">
        <v>0</v>
      </c>
      <c r="N4103" s="11" t="s">
        <v>8269</v>
      </c>
      <c r="O4103" s="14">
        <f t="shared" si="257"/>
        <v>0</v>
      </c>
      <c r="P4103" s="11">
        <f t="shared" si="256"/>
        <v>0</v>
      </c>
      <c r="Q4103" s="16" t="s">
        <v>8315</v>
      </c>
      <c r="R4103" s="11" t="s">
        <v>8316</v>
      </c>
      <c r="S4103" s="21">
        <f t="shared" si="258"/>
        <v>42730.903726851851</v>
      </c>
      <c r="T4103" s="21">
        <f t="shared" si="259"/>
        <v>42760.903726851851</v>
      </c>
    </row>
    <row r="4104" spans="1:20" ht="49" hidden="1" x14ac:dyDescent="0.25">
      <c r="A4104">
        <v>4102</v>
      </c>
      <c r="B4104" s="9" t="s">
        <v>4098</v>
      </c>
      <c r="C4104" s="3" t="s">
        <v>8205</v>
      </c>
      <c r="D4104" s="12">
        <v>500</v>
      </c>
      <c r="E4104" s="13">
        <v>137</v>
      </c>
      <c r="F4104" s="11" t="s">
        <v>8220</v>
      </c>
      <c r="G4104" s="11" t="s">
        <v>8223</v>
      </c>
      <c r="H4104" s="11" t="s">
        <v>8245</v>
      </c>
      <c r="I4104" s="11">
        <v>1463343673</v>
      </c>
      <c r="J4104" s="11">
        <v>1460751673</v>
      </c>
      <c r="K4104" s="11" t="b">
        <v>0</v>
      </c>
      <c r="L4104" s="11">
        <v>6</v>
      </c>
      <c r="M4104" s="11" t="b">
        <v>0</v>
      </c>
      <c r="N4104" s="11" t="s">
        <v>8269</v>
      </c>
      <c r="O4104" s="14">
        <f t="shared" si="257"/>
        <v>27</v>
      </c>
      <c r="P4104" s="11">
        <f t="shared" si="256"/>
        <v>22.83</v>
      </c>
      <c r="Q4104" s="16" t="s">
        <v>8315</v>
      </c>
      <c r="R4104" s="11" t="s">
        <v>8316</v>
      </c>
      <c r="S4104" s="21">
        <f t="shared" si="258"/>
        <v>42475.848067129627</v>
      </c>
      <c r="T4104" s="21">
        <f t="shared" si="259"/>
        <v>42505.848067129627</v>
      </c>
    </row>
    <row r="4105" spans="1:20" ht="49" hidden="1" x14ac:dyDescent="0.25">
      <c r="A4105">
        <v>4103</v>
      </c>
      <c r="B4105" s="9" t="s">
        <v>4099</v>
      </c>
      <c r="C4105" s="3" t="s">
        <v>8206</v>
      </c>
      <c r="D4105" s="12">
        <v>1000</v>
      </c>
      <c r="E4105" s="13">
        <v>100</v>
      </c>
      <c r="F4105" s="11" t="s">
        <v>8220</v>
      </c>
      <c r="G4105" s="11" t="s">
        <v>8223</v>
      </c>
      <c r="H4105" s="11" t="s">
        <v>8245</v>
      </c>
      <c r="I4105" s="11">
        <v>1440613920</v>
      </c>
      <c r="J4105" s="11">
        <v>1435953566</v>
      </c>
      <c r="K4105" s="11" t="b">
        <v>0</v>
      </c>
      <c r="L4105" s="11">
        <v>6</v>
      </c>
      <c r="M4105" s="11" t="b">
        <v>0</v>
      </c>
      <c r="N4105" s="11" t="s">
        <v>8269</v>
      </c>
      <c r="O4105" s="14">
        <f t="shared" si="257"/>
        <v>10</v>
      </c>
      <c r="P4105" s="11">
        <f t="shared" si="256"/>
        <v>16.670000000000002</v>
      </c>
      <c r="Q4105" s="16" t="s">
        <v>8315</v>
      </c>
      <c r="R4105" s="11" t="s">
        <v>8316</v>
      </c>
      <c r="S4105" s="21">
        <f t="shared" si="258"/>
        <v>42188.83293981482</v>
      </c>
      <c r="T4105" s="21">
        <f t="shared" si="259"/>
        <v>42242.772222222222</v>
      </c>
    </row>
    <row r="4106" spans="1:20" ht="49" hidden="1" x14ac:dyDescent="0.25">
      <c r="A4106">
        <v>4104</v>
      </c>
      <c r="B4106" s="9" t="s">
        <v>4100</v>
      </c>
      <c r="C4106" s="3" t="s">
        <v>8207</v>
      </c>
      <c r="D4106" s="12">
        <v>3000</v>
      </c>
      <c r="E4106" s="13">
        <v>641</v>
      </c>
      <c r="F4106" s="11" t="s">
        <v>8220</v>
      </c>
      <c r="G4106" s="11" t="s">
        <v>8225</v>
      </c>
      <c r="H4106" s="11" t="s">
        <v>8247</v>
      </c>
      <c r="I4106" s="11">
        <v>1477550434</v>
      </c>
      <c r="J4106" s="11">
        <v>1474958434</v>
      </c>
      <c r="K4106" s="11" t="b">
        <v>0</v>
      </c>
      <c r="L4106" s="11">
        <v>14</v>
      </c>
      <c r="M4106" s="11" t="b">
        <v>0</v>
      </c>
      <c r="N4106" s="11" t="s">
        <v>8269</v>
      </c>
      <c r="O4106" s="14">
        <f t="shared" si="257"/>
        <v>21</v>
      </c>
      <c r="P4106" s="11">
        <f t="shared" si="256"/>
        <v>45.79</v>
      </c>
      <c r="Q4106" s="16" t="s">
        <v>8315</v>
      </c>
      <c r="R4106" s="11" t="s">
        <v>8316</v>
      </c>
      <c r="S4106" s="21">
        <f t="shared" si="258"/>
        <v>42640.278171296297</v>
      </c>
      <c r="T4106" s="21">
        <f t="shared" si="259"/>
        <v>42670.278171296297</v>
      </c>
    </row>
    <row r="4107" spans="1:20" ht="49" hidden="1" x14ac:dyDescent="0.25">
      <c r="A4107">
        <v>4105</v>
      </c>
      <c r="B4107" s="9" t="s">
        <v>4101</v>
      </c>
      <c r="C4107" s="3" t="s">
        <v>8208</v>
      </c>
      <c r="D4107" s="12">
        <v>33000</v>
      </c>
      <c r="E4107" s="13">
        <v>2300</v>
      </c>
      <c r="F4107" s="11" t="s">
        <v>8220</v>
      </c>
      <c r="G4107" s="11" t="s">
        <v>8237</v>
      </c>
      <c r="H4107" s="11" t="s">
        <v>8255</v>
      </c>
      <c r="I4107" s="11">
        <v>1482711309</v>
      </c>
      <c r="J4107" s="11">
        <v>1479860109</v>
      </c>
      <c r="K4107" s="11" t="b">
        <v>0</v>
      </c>
      <c r="L4107" s="11">
        <v>6</v>
      </c>
      <c r="M4107" s="11" t="b">
        <v>0</v>
      </c>
      <c r="N4107" s="11" t="s">
        <v>8269</v>
      </c>
      <c r="O4107" s="14">
        <f t="shared" si="257"/>
        <v>7</v>
      </c>
      <c r="P4107" s="11">
        <f t="shared" si="256"/>
        <v>383.33</v>
      </c>
      <c r="Q4107" s="16" t="s">
        <v>8315</v>
      </c>
      <c r="R4107" s="11" t="s">
        <v>8316</v>
      </c>
      <c r="S4107" s="21">
        <f t="shared" si="258"/>
        <v>42697.010520833333</v>
      </c>
      <c r="T4107" s="21">
        <f t="shared" si="259"/>
        <v>42730.010520833333</v>
      </c>
    </row>
    <row r="4108" spans="1:20" ht="49" hidden="1" x14ac:dyDescent="0.25">
      <c r="A4108">
        <v>4106</v>
      </c>
      <c r="B4108" s="9" t="s">
        <v>4102</v>
      </c>
      <c r="C4108" s="3" t="s">
        <v>8209</v>
      </c>
      <c r="D4108" s="12">
        <v>5000</v>
      </c>
      <c r="E4108" s="13">
        <v>3530</v>
      </c>
      <c r="F4108" s="11" t="s">
        <v>8220</v>
      </c>
      <c r="G4108" s="11" t="s">
        <v>8223</v>
      </c>
      <c r="H4108" s="11" t="s">
        <v>8245</v>
      </c>
      <c r="I4108" s="11">
        <v>1427936400</v>
      </c>
      <c r="J4108" s="11">
        <v>1424221866</v>
      </c>
      <c r="K4108" s="11" t="b">
        <v>0</v>
      </c>
      <c r="L4108" s="11">
        <v>33</v>
      </c>
      <c r="M4108" s="11" t="b">
        <v>0</v>
      </c>
      <c r="N4108" s="11" t="s">
        <v>8269</v>
      </c>
      <c r="O4108" s="14">
        <f t="shared" si="257"/>
        <v>71</v>
      </c>
      <c r="P4108" s="11">
        <f t="shared" si="256"/>
        <v>106.97</v>
      </c>
      <c r="Q4108" s="16" t="s">
        <v>8315</v>
      </c>
      <c r="R4108" s="11" t="s">
        <v>8316</v>
      </c>
      <c r="S4108" s="21">
        <f t="shared" si="258"/>
        <v>42053.049375000002</v>
      </c>
      <c r="T4108" s="21">
        <f t="shared" si="259"/>
        <v>42096.041666666672</v>
      </c>
    </row>
    <row r="4109" spans="1:20" ht="49" hidden="1" x14ac:dyDescent="0.25">
      <c r="A4109">
        <v>4107</v>
      </c>
      <c r="B4109" s="9" t="s">
        <v>4103</v>
      </c>
      <c r="C4109" s="3" t="s">
        <v>8210</v>
      </c>
      <c r="D4109" s="12">
        <v>2000</v>
      </c>
      <c r="E4109" s="13">
        <v>41</v>
      </c>
      <c r="F4109" s="11" t="s">
        <v>8220</v>
      </c>
      <c r="G4109" s="11" t="s">
        <v>8223</v>
      </c>
      <c r="H4109" s="11" t="s">
        <v>8245</v>
      </c>
      <c r="I4109" s="11">
        <v>1411596001</v>
      </c>
      <c r="J4109" s="11">
        <v>1409608801</v>
      </c>
      <c r="K4109" s="11" t="b">
        <v>0</v>
      </c>
      <c r="L4109" s="11">
        <v>4</v>
      </c>
      <c r="M4109" s="11" t="b">
        <v>0</v>
      </c>
      <c r="N4109" s="11" t="s">
        <v>8269</v>
      </c>
      <c r="O4109" s="14">
        <f t="shared" si="257"/>
        <v>2</v>
      </c>
      <c r="P4109" s="11">
        <f t="shared" si="256"/>
        <v>10.25</v>
      </c>
      <c r="Q4109" s="16" t="s">
        <v>8315</v>
      </c>
      <c r="R4109" s="11" t="s">
        <v>8316</v>
      </c>
      <c r="S4109" s="21">
        <f t="shared" si="258"/>
        <v>41883.916678240741</v>
      </c>
      <c r="T4109" s="21">
        <f t="shared" si="259"/>
        <v>41906.916678240741</v>
      </c>
    </row>
    <row r="4110" spans="1:20" ht="49" hidden="1" x14ac:dyDescent="0.25">
      <c r="A4110">
        <v>4108</v>
      </c>
      <c r="B4110" s="9" t="s">
        <v>4104</v>
      </c>
      <c r="C4110" s="3" t="s">
        <v>8211</v>
      </c>
      <c r="D4110" s="12">
        <v>3000</v>
      </c>
      <c r="E4110" s="13">
        <v>59</v>
      </c>
      <c r="F4110" s="11" t="s">
        <v>8220</v>
      </c>
      <c r="G4110" s="11" t="s">
        <v>8223</v>
      </c>
      <c r="H4110" s="11" t="s">
        <v>8245</v>
      </c>
      <c r="I4110" s="11">
        <v>1488517200</v>
      </c>
      <c r="J4110" s="11">
        <v>1485909937</v>
      </c>
      <c r="K4110" s="11" t="b">
        <v>0</v>
      </c>
      <c r="L4110" s="11">
        <v>1</v>
      </c>
      <c r="M4110" s="11" t="b">
        <v>0</v>
      </c>
      <c r="N4110" s="11" t="s">
        <v>8269</v>
      </c>
      <c r="O4110" s="14">
        <f t="shared" si="257"/>
        <v>2</v>
      </c>
      <c r="P4110" s="11">
        <f t="shared" si="256"/>
        <v>59</v>
      </c>
      <c r="Q4110" s="16" t="s">
        <v>8315</v>
      </c>
      <c r="R4110" s="11" t="s">
        <v>8316</v>
      </c>
      <c r="S4110" s="21">
        <f t="shared" si="258"/>
        <v>42767.031678240746</v>
      </c>
      <c r="T4110" s="21">
        <f t="shared" si="259"/>
        <v>42797.208333333328</v>
      </c>
    </row>
    <row r="4111" spans="1:20" ht="49" hidden="1" x14ac:dyDescent="0.25">
      <c r="A4111">
        <v>4109</v>
      </c>
      <c r="B4111" s="9" t="s">
        <v>4105</v>
      </c>
      <c r="C4111" s="3" t="s">
        <v>8212</v>
      </c>
      <c r="D4111" s="12">
        <v>500</v>
      </c>
      <c r="E4111" s="13">
        <v>0</v>
      </c>
      <c r="F4111" s="11" t="s">
        <v>8220</v>
      </c>
      <c r="G4111" s="11" t="s">
        <v>8224</v>
      </c>
      <c r="H4111" s="11" t="s">
        <v>8246</v>
      </c>
      <c r="I4111" s="11">
        <v>1448805404</v>
      </c>
      <c r="J4111" s="11">
        <v>1446209804</v>
      </c>
      <c r="K4111" s="11" t="b">
        <v>0</v>
      </c>
      <c r="L4111" s="11">
        <v>0</v>
      </c>
      <c r="M4111" s="11" t="b">
        <v>0</v>
      </c>
      <c r="N4111" s="11" t="s">
        <v>8269</v>
      </c>
      <c r="O4111" s="14">
        <f t="shared" si="257"/>
        <v>0</v>
      </c>
      <c r="P4111" s="11">
        <f t="shared" si="256"/>
        <v>0</v>
      </c>
      <c r="Q4111" s="16" t="s">
        <v>8315</v>
      </c>
      <c r="R4111" s="11" t="s">
        <v>8316</v>
      </c>
      <c r="S4111" s="21">
        <f t="shared" si="258"/>
        <v>42307.539398148147</v>
      </c>
      <c r="T4111" s="21">
        <f t="shared" si="259"/>
        <v>42337.581064814818</v>
      </c>
    </row>
    <row r="4112" spans="1:20" ht="49" hidden="1" x14ac:dyDescent="0.25">
      <c r="A4112">
        <v>4110</v>
      </c>
      <c r="B4112" s="9" t="s">
        <v>4106</v>
      </c>
      <c r="C4112" s="3" t="s">
        <v>8213</v>
      </c>
      <c r="D4112" s="12">
        <v>300</v>
      </c>
      <c r="E4112" s="13">
        <v>86</v>
      </c>
      <c r="F4112" s="11" t="s">
        <v>8220</v>
      </c>
      <c r="G4112" s="11" t="s">
        <v>8224</v>
      </c>
      <c r="H4112" s="11" t="s">
        <v>8246</v>
      </c>
      <c r="I4112" s="11">
        <v>1469113351</v>
      </c>
      <c r="J4112" s="11">
        <v>1463929351</v>
      </c>
      <c r="K4112" s="11" t="b">
        <v>0</v>
      </c>
      <c r="L4112" s="11">
        <v>6</v>
      </c>
      <c r="M4112" s="11" t="b">
        <v>0</v>
      </c>
      <c r="N4112" s="11" t="s">
        <v>8269</v>
      </c>
      <c r="O4112" s="14">
        <f t="shared" si="257"/>
        <v>29</v>
      </c>
      <c r="P4112" s="11">
        <f t="shared" si="256"/>
        <v>14.33</v>
      </c>
      <c r="Q4112" s="16" t="s">
        <v>8315</v>
      </c>
      <c r="R4112" s="11" t="s">
        <v>8316</v>
      </c>
      <c r="S4112" s="21">
        <f t="shared" si="258"/>
        <v>42512.626747685179</v>
      </c>
      <c r="T4112" s="21">
        <f t="shared" si="259"/>
        <v>42572.626747685179</v>
      </c>
    </row>
    <row r="4113" spans="1:20" ht="49" hidden="1" x14ac:dyDescent="0.25">
      <c r="A4113">
        <v>4111</v>
      </c>
      <c r="B4113" s="9" t="s">
        <v>4107</v>
      </c>
      <c r="C4113" s="3" t="s">
        <v>8214</v>
      </c>
      <c r="D4113" s="12">
        <v>3000</v>
      </c>
      <c r="E4113" s="13">
        <v>94</v>
      </c>
      <c r="F4113" s="11" t="s">
        <v>8220</v>
      </c>
      <c r="G4113" s="11" t="s">
        <v>8223</v>
      </c>
      <c r="H4113" s="11" t="s">
        <v>8245</v>
      </c>
      <c r="I4113" s="11">
        <v>1424747740</v>
      </c>
      <c r="J4113" s="11">
        <v>1422155740</v>
      </c>
      <c r="K4113" s="11" t="b">
        <v>0</v>
      </c>
      <c r="L4113" s="11">
        <v>6</v>
      </c>
      <c r="M4113" s="11" t="b">
        <v>0</v>
      </c>
      <c r="N4113" s="11" t="s">
        <v>8269</v>
      </c>
      <c r="O4113" s="14">
        <f t="shared" si="257"/>
        <v>3</v>
      </c>
      <c r="P4113" s="11">
        <f t="shared" si="256"/>
        <v>15.67</v>
      </c>
      <c r="Q4113" s="16" t="s">
        <v>8315</v>
      </c>
      <c r="R4113" s="11" t="s">
        <v>8316</v>
      </c>
      <c r="S4113" s="21">
        <f t="shared" si="258"/>
        <v>42029.135879629626</v>
      </c>
      <c r="T4113" s="21">
        <f t="shared" si="259"/>
        <v>42059.135879629626</v>
      </c>
    </row>
    <row r="4114" spans="1:20" ht="49" hidden="1" x14ac:dyDescent="0.25">
      <c r="A4114">
        <v>4112</v>
      </c>
      <c r="B4114" s="9" t="s">
        <v>4108</v>
      </c>
      <c r="C4114" s="3" t="s">
        <v>6961</v>
      </c>
      <c r="D4114" s="12">
        <v>2500</v>
      </c>
      <c r="E4114" s="13">
        <v>1</v>
      </c>
      <c r="F4114" s="11" t="s">
        <v>8220</v>
      </c>
      <c r="G4114" s="11" t="s">
        <v>8240</v>
      </c>
      <c r="H4114" s="11" t="s">
        <v>8248</v>
      </c>
      <c r="I4114" s="11">
        <v>1456617600</v>
      </c>
      <c r="J4114" s="11">
        <v>1454280186</v>
      </c>
      <c r="K4114" s="11" t="b">
        <v>0</v>
      </c>
      <c r="L4114" s="11">
        <v>1</v>
      </c>
      <c r="M4114" s="11" t="b">
        <v>0</v>
      </c>
      <c r="N4114" s="11" t="s">
        <v>8269</v>
      </c>
      <c r="O4114" s="14">
        <f t="shared" si="257"/>
        <v>0</v>
      </c>
      <c r="P4114" s="11">
        <f t="shared" si="256"/>
        <v>1</v>
      </c>
      <c r="Q4114" s="16" t="s">
        <v>8315</v>
      </c>
      <c r="R4114" s="11" t="s">
        <v>8316</v>
      </c>
      <c r="S4114" s="21">
        <f t="shared" si="258"/>
        <v>42400.946597222224</v>
      </c>
      <c r="T4114" s="21">
        <f t="shared" si="259"/>
        <v>42428</v>
      </c>
    </row>
    <row r="4115" spans="1:20" ht="49" hidden="1" x14ac:dyDescent="0.25">
      <c r="A4115">
        <v>4113</v>
      </c>
      <c r="B4115" s="9" t="s">
        <v>4109</v>
      </c>
      <c r="C4115" s="3" t="s">
        <v>8215</v>
      </c>
      <c r="D4115" s="12">
        <v>1500</v>
      </c>
      <c r="E4115" s="13">
        <v>3</v>
      </c>
      <c r="F4115" s="11" t="s">
        <v>8220</v>
      </c>
      <c r="G4115" s="11" t="s">
        <v>8223</v>
      </c>
      <c r="H4115" s="11" t="s">
        <v>8245</v>
      </c>
      <c r="I4115" s="11">
        <v>1452234840</v>
      </c>
      <c r="J4115" s="11">
        <v>1450619123</v>
      </c>
      <c r="K4115" s="11" t="b">
        <v>0</v>
      </c>
      <c r="L4115" s="11">
        <v>3</v>
      </c>
      <c r="M4115" s="11" t="b">
        <v>0</v>
      </c>
      <c r="N4115" s="11" t="s">
        <v>8269</v>
      </c>
      <c r="O4115" s="14">
        <f t="shared" si="257"/>
        <v>0</v>
      </c>
      <c r="P4115" s="11">
        <f t="shared" si="256"/>
        <v>1</v>
      </c>
      <c r="Q4115" s="16" t="s">
        <v>8315</v>
      </c>
      <c r="R4115" s="11" t="s">
        <v>8316</v>
      </c>
      <c r="S4115" s="21">
        <f t="shared" si="258"/>
        <v>42358.573182870372</v>
      </c>
      <c r="T4115" s="21">
        <f t="shared" si="259"/>
        <v>42377.273611111115</v>
      </c>
    </row>
    <row r="4116" spans="1:20" ht="21" hidden="1" x14ac:dyDescent="0.25">
      <c r="D4116" s="5"/>
      <c r="E4116" s="7"/>
      <c r="F4116"/>
      <c r="G4116"/>
      <c r="H4116"/>
      <c r="K4116"/>
      <c r="L4116"/>
      <c r="M4116"/>
      <c r="N4116"/>
      <c r="O4116"/>
      <c r="P4116">
        <f t="shared" ref="P4116" si="260">IFERROR(ROUND(E4116/L4116,2),0)</f>
        <v>0</v>
      </c>
      <c r="S4116" s="21">
        <f t="shared" si="258"/>
        <v>25569</v>
      </c>
      <c r="T4116" s="21">
        <f t="shared" si="259"/>
        <v>25569</v>
      </c>
    </row>
    <row r="4117" spans="1:20" x14ac:dyDescent="0.2">
      <c r="D4117" s="5"/>
      <c r="E4117" s="7"/>
      <c r="F4117"/>
      <c r="G4117"/>
      <c r="H4117"/>
      <c r="K4117"/>
      <c r="L4117"/>
      <c r="M4117"/>
      <c r="N4117"/>
      <c r="O4117"/>
      <c r="P4117"/>
    </row>
  </sheetData>
  <autoFilter ref="A1:T4116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O1:O1048576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R1:T1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2C0DA-F35C-C843-B50D-46577280B707}">
  <dimension ref="A1:T414"/>
  <sheetViews>
    <sheetView topLeftCell="A411" workbookViewId="0">
      <selection activeCell="E414" sqref="E414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5" t="s">
        <v>8358</v>
      </c>
      <c r="R1" s="1" t="s">
        <v>8359</v>
      </c>
      <c r="S1" s="20" t="s">
        <v>8369</v>
      </c>
      <c r="T1" s="20" t="s">
        <v>8370</v>
      </c>
    </row>
    <row r="2" spans="1:20" ht="225" x14ac:dyDescent="0.25">
      <c r="A2">
        <v>521</v>
      </c>
      <c r="B2" s="9" t="s">
        <v>522</v>
      </c>
      <c r="C2" s="3" t="s">
        <v>4631</v>
      </c>
      <c r="D2" s="12">
        <v>5000</v>
      </c>
      <c r="E2" s="13">
        <v>5232</v>
      </c>
      <c r="F2" s="11" t="s">
        <v>8218</v>
      </c>
      <c r="G2" s="11" t="s">
        <v>8223</v>
      </c>
      <c r="H2" s="11" t="s">
        <v>8245</v>
      </c>
      <c r="I2" s="11">
        <v>1477976340</v>
      </c>
      <c r="J2" s="11">
        <v>1475460819</v>
      </c>
      <c r="K2" s="11" t="b">
        <v>0</v>
      </c>
      <c r="L2" s="11">
        <v>56</v>
      </c>
      <c r="M2" s="11" t="b">
        <v>1</v>
      </c>
      <c r="N2" s="11" t="s">
        <v>8269</v>
      </c>
      <c r="O2" s="14">
        <v>105</v>
      </c>
      <c r="P2" s="11">
        <v>93.43</v>
      </c>
      <c r="Q2" s="16" t="s">
        <v>8315</v>
      </c>
      <c r="R2" s="11" t="s">
        <v>8316</v>
      </c>
      <c r="S2" s="21">
        <v>42646.092812499999</v>
      </c>
      <c r="T2" s="21">
        <v>42675.207638888889</v>
      </c>
    </row>
    <row r="3" spans="1:20" ht="145" x14ac:dyDescent="0.25">
      <c r="A3">
        <v>522</v>
      </c>
      <c r="B3" s="9" t="s">
        <v>523</v>
      </c>
      <c r="C3" s="3" t="s">
        <v>4632</v>
      </c>
      <c r="D3" s="12">
        <v>3000</v>
      </c>
      <c r="E3" s="13">
        <v>3440</v>
      </c>
      <c r="F3" s="11" t="s">
        <v>8218</v>
      </c>
      <c r="G3" s="11" t="s">
        <v>8223</v>
      </c>
      <c r="H3" s="11" t="s">
        <v>8245</v>
      </c>
      <c r="I3" s="11">
        <v>1458518325</v>
      </c>
      <c r="J3" s="11">
        <v>1456793925</v>
      </c>
      <c r="K3" s="11" t="b">
        <v>0</v>
      </c>
      <c r="L3" s="11">
        <v>31</v>
      </c>
      <c r="M3" s="11" t="b">
        <v>1</v>
      </c>
      <c r="N3" s="11" t="s">
        <v>8269</v>
      </c>
      <c r="O3" s="14">
        <v>115</v>
      </c>
      <c r="P3" s="11">
        <v>110.97</v>
      </c>
      <c r="Q3" s="16" t="s">
        <v>8315</v>
      </c>
      <c r="R3" s="11" t="s">
        <v>8316</v>
      </c>
      <c r="S3" s="21">
        <v>42430.040798611109</v>
      </c>
      <c r="T3" s="21">
        <v>42449.999131944445</v>
      </c>
    </row>
    <row r="4" spans="1:20" ht="193" x14ac:dyDescent="0.25">
      <c r="A4">
        <v>523</v>
      </c>
      <c r="B4" s="9" t="s">
        <v>524</v>
      </c>
      <c r="C4" s="3" t="s">
        <v>4633</v>
      </c>
      <c r="D4" s="12">
        <v>5000</v>
      </c>
      <c r="E4" s="13">
        <v>6030</v>
      </c>
      <c r="F4" s="11" t="s">
        <v>8218</v>
      </c>
      <c r="G4" s="11" t="s">
        <v>8223</v>
      </c>
      <c r="H4" s="11" t="s">
        <v>8245</v>
      </c>
      <c r="I4" s="11">
        <v>1442805076</v>
      </c>
      <c r="J4" s="11">
        <v>1440213076</v>
      </c>
      <c r="K4" s="11" t="b">
        <v>0</v>
      </c>
      <c r="L4" s="11">
        <v>84</v>
      </c>
      <c r="M4" s="11" t="b">
        <v>1</v>
      </c>
      <c r="N4" s="11" t="s">
        <v>8269</v>
      </c>
      <c r="O4" s="14">
        <v>121</v>
      </c>
      <c r="P4" s="11">
        <v>71.790000000000006</v>
      </c>
      <c r="Q4" s="16" t="s">
        <v>8315</v>
      </c>
      <c r="R4" s="11" t="s">
        <v>8316</v>
      </c>
      <c r="S4" s="21">
        <v>42238.13282407407</v>
      </c>
      <c r="T4" s="21">
        <v>42268.13282407407</v>
      </c>
    </row>
    <row r="5" spans="1:20" ht="193" x14ac:dyDescent="0.25">
      <c r="A5">
        <v>525</v>
      </c>
      <c r="B5" s="9" t="s">
        <v>526</v>
      </c>
      <c r="C5" s="3" t="s">
        <v>4635</v>
      </c>
      <c r="D5" s="12">
        <v>12000</v>
      </c>
      <c r="E5" s="13">
        <v>12000</v>
      </c>
      <c r="F5" s="11" t="s">
        <v>8218</v>
      </c>
      <c r="G5" s="11" t="s">
        <v>8223</v>
      </c>
      <c r="H5" s="11" t="s">
        <v>8245</v>
      </c>
      <c r="I5" s="11">
        <v>1410601041</v>
      </c>
      <c r="J5" s="11">
        <v>1406713041</v>
      </c>
      <c r="K5" s="11" t="b">
        <v>0</v>
      </c>
      <c r="L5" s="11">
        <v>12</v>
      </c>
      <c r="M5" s="11" t="b">
        <v>1</v>
      </c>
      <c r="N5" s="11" t="s">
        <v>8269</v>
      </c>
      <c r="O5" s="14">
        <v>100</v>
      </c>
      <c r="P5" s="11">
        <v>1000</v>
      </c>
      <c r="Q5" s="16" t="s">
        <v>8315</v>
      </c>
      <c r="R5" s="11" t="s">
        <v>8316</v>
      </c>
      <c r="S5" s="21">
        <v>41850.400937500002</v>
      </c>
      <c r="T5" s="21">
        <v>41895.400937500002</v>
      </c>
    </row>
    <row r="6" spans="1:20" ht="209" x14ac:dyDescent="0.25">
      <c r="A6">
        <v>527</v>
      </c>
      <c r="B6" s="9" t="s">
        <v>528</v>
      </c>
      <c r="C6" s="3" t="s">
        <v>4637</v>
      </c>
      <c r="D6" s="12">
        <v>10000</v>
      </c>
      <c r="E6" s="13">
        <v>10085</v>
      </c>
      <c r="F6" s="11" t="s">
        <v>8218</v>
      </c>
      <c r="G6" s="11" t="s">
        <v>8223</v>
      </c>
      <c r="H6" s="11" t="s">
        <v>8245</v>
      </c>
      <c r="I6" s="11">
        <v>1487347500</v>
      </c>
      <c r="J6" s="11">
        <v>1484715366</v>
      </c>
      <c r="K6" s="11" t="b">
        <v>0</v>
      </c>
      <c r="L6" s="11">
        <v>158</v>
      </c>
      <c r="M6" s="11" t="b">
        <v>1</v>
      </c>
      <c r="N6" s="11" t="s">
        <v>8269</v>
      </c>
      <c r="O6" s="14">
        <v>101</v>
      </c>
      <c r="P6" s="11">
        <v>63.83</v>
      </c>
      <c r="Q6" s="16" t="s">
        <v>8315</v>
      </c>
      <c r="R6" s="11" t="s">
        <v>8316</v>
      </c>
      <c r="S6" s="21">
        <v>42753.205625000002</v>
      </c>
      <c r="T6" s="21">
        <v>42783.670138888891</v>
      </c>
    </row>
    <row r="7" spans="1:20" ht="81" x14ac:dyDescent="0.25">
      <c r="A7">
        <v>528</v>
      </c>
      <c r="B7" s="9" t="s">
        <v>529</v>
      </c>
      <c r="C7" s="3" t="s">
        <v>4638</v>
      </c>
      <c r="D7" s="12">
        <v>1150</v>
      </c>
      <c r="E7" s="13">
        <v>1330</v>
      </c>
      <c r="F7" s="11" t="s">
        <v>8218</v>
      </c>
      <c r="G7" s="11" t="s">
        <v>8223</v>
      </c>
      <c r="H7" s="11" t="s">
        <v>8245</v>
      </c>
      <c r="I7" s="11">
        <v>1434921600</v>
      </c>
      <c r="J7" s="11">
        <v>1433109907</v>
      </c>
      <c r="K7" s="11" t="b">
        <v>0</v>
      </c>
      <c r="L7" s="11">
        <v>30</v>
      </c>
      <c r="M7" s="11" t="b">
        <v>1</v>
      </c>
      <c r="N7" s="11" t="s">
        <v>8269</v>
      </c>
      <c r="O7" s="14">
        <v>116</v>
      </c>
      <c r="P7" s="11">
        <v>44.33</v>
      </c>
      <c r="Q7" s="16" t="s">
        <v>8315</v>
      </c>
      <c r="R7" s="11" t="s">
        <v>8316</v>
      </c>
      <c r="S7" s="21">
        <v>42155.920219907406</v>
      </c>
      <c r="T7" s="21">
        <v>42176.888888888891</v>
      </c>
    </row>
    <row r="8" spans="1:20" ht="225" x14ac:dyDescent="0.25">
      <c r="A8">
        <v>530</v>
      </c>
      <c r="B8" s="9" t="s">
        <v>531</v>
      </c>
      <c r="C8" s="3" t="s">
        <v>4640</v>
      </c>
      <c r="D8" s="12">
        <v>3405</v>
      </c>
      <c r="E8" s="13">
        <v>3670</v>
      </c>
      <c r="F8" s="11" t="s">
        <v>8218</v>
      </c>
      <c r="G8" s="11" t="s">
        <v>8223</v>
      </c>
      <c r="H8" s="11" t="s">
        <v>8245</v>
      </c>
      <c r="I8" s="11">
        <v>1435111200</v>
      </c>
      <c r="J8" s="11">
        <v>1433254268</v>
      </c>
      <c r="K8" s="11" t="b">
        <v>0</v>
      </c>
      <c r="L8" s="11">
        <v>29</v>
      </c>
      <c r="M8" s="11" t="b">
        <v>1</v>
      </c>
      <c r="N8" s="11" t="s">
        <v>8269</v>
      </c>
      <c r="O8" s="14">
        <v>108</v>
      </c>
      <c r="P8" s="11">
        <v>126.55</v>
      </c>
      <c r="Q8" s="16" t="s">
        <v>8315</v>
      </c>
      <c r="R8" s="11" t="s">
        <v>8316</v>
      </c>
      <c r="S8" s="21">
        <v>42157.591064814813</v>
      </c>
      <c r="T8" s="21">
        <v>42179.083333333328</v>
      </c>
    </row>
    <row r="9" spans="1:20" ht="241" x14ac:dyDescent="0.25">
      <c r="A9">
        <v>531</v>
      </c>
      <c r="B9" s="9" t="s">
        <v>532</v>
      </c>
      <c r="C9" s="3" t="s">
        <v>4641</v>
      </c>
      <c r="D9" s="12">
        <v>4000</v>
      </c>
      <c r="E9" s="13">
        <v>4000</v>
      </c>
      <c r="F9" s="11" t="s">
        <v>8218</v>
      </c>
      <c r="G9" s="11" t="s">
        <v>8223</v>
      </c>
      <c r="H9" s="11" t="s">
        <v>8245</v>
      </c>
      <c r="I9" s="11">
        <v>1481957940</v>
      </c>
      <c r="J9" s="11">
        <v>1478050429</v>
      </c>
      <c r="K9" s="11" t="b">
        <v>0</v>
      </c>
      <c r="L9" s="11">
        <v>31</v>
      </c>
      <c r="M9" s="11" t="b">
        <v>1</v>
      </c>
      <c r="N9" s="11" t="s">
        <v>8269</v>
      </c>
      <c r="O9" s="14">
        <v>100</v>
      </c>
      <c r="P9" s="11">
        <v>129.03</v>
      </c>
      <c r="Q9" s="16" t="s">
        <v>8315</v>
      </c>
      <c r="R9" s="11" t="s">
        <v>8316</v>
      </c>
      <c r="S9" s="21">
        <v>42676.065150462964</v>
      </c>
      <c r="T9" s="21">
        <v>42721.290972222225</v>
      </c>
    </row>
    <row r="10" spans="1:20" ht="209" x14ac:dyDescent="0.25">
      <c r="A10">
        <v>532</v>
      </c>
      <c r="B10" s="9" t="s">
        <v>533</v>
      </c>
      <c r="C10" s="3" t="s">
        <v>4642</v>
      </c>
      <c r="D10" s="12">
        <v>10000</v>
      </c>
      <c r="E10" s="13">
        <v>12325</v>
      </c>
      <c r="F10" s="11" t="s">
        <v>8218</v>
      </c>
      <c r="G10" s="11" t="s">
        <v>8223</v>
      </c>
      <c r="H10" s="11" t="s">
        <v>8245</v>
      </c>
      <c r="I10" s="11">
        <v>1463098208</v>
      </c>
      <c r="J10" s="11">
        <v>1460506208</v>
      </c>
      <c r="K10" s="11" t="b">
        <v>0</v>
      </c>
      <c r="L10" s="11">
        <v>173</v>
      </c>
      <c r="M10" s="11" t="b">
        <v>1</v>
      </c>
      <c r="N10" s="11" t="s">
        <v>8269</v>
      </c>
      <c r="O10" s="14">
        <v>123</v>
      </c>
      <c r="P10" s="11">
        <v>71.239999999999995</v>
      </c>
      <c r="Q10" s="16" t="s">
        <v>8315</v>
      </c>
      <c r="R10" s="11" t="s">
        <v>8316</v>
      </c>
      <c r="S10" s="21">
        <v>42473.007037037038</v>
      </c>
      <c r="T10" s="21">
        <v>42503.007037037038</v>
      </c>
    </row>
    <row r="11" spans="1:20" ht="193" x14ac:dyDescent="0.25">
      <c r="A11">
        <v>537</v>
      </c>
      <c r="B11" s="9" t="s">
        <v>538</v>
      </c>
      <c r="C11" s="3" t="s">
        <v>4647</v>
      </c>
      <c r="D11" s="12">
        <v>2000</v>
      </c>
      <c r="E11" s="13">
        <v>2410</v>
      </c>
      <c r="F11" s="11" t="s">
        <v>8218</v>
      </c>
      <c r="G11" s="11" t="s">
        <v>8223</v>
      </c>
      <c r="H11" s="11" t="s">
        <v>8245</v>
      </c>
      <c r="I11" s="11">
        <v>1446665191</v>
      </c>
      <c r="J11" s="11">
        <v>1444069591</v>
      </c>
      <c r="K11" s="11" t="b">
        <v>0</v>
      </c>
      <c r="L11" s="11">
        <v>59</v>
      </c>
      <c r="M11" s="11" t="b">
        <v>1</v>
      </c>
      <c r="N11" s="11" t="s">
        <v>8269</v>
      </c>
      <c r="O11" s="14">
        <v>121</v>
      </c>
      <c r="P11" s="11">
        <v>40.85</v>
      </c>
      <c r="Q11" s="16" t="s">
        <v>8315</v>
      </c>
      <c r="R11" s="11" t="s">
        <v>8316</v>
      </c>
      <c r="S11" s="21">
        <v>42282.768414351856</v>
      </c>
      <c r="T11" s="21">
        <v>42312.810081018513</v>
      </c>
    </row>
    <row r="12" spans="1:20" ht="225" x14ac:dyDescent="0.25">
      <c r="A12">
        <v>538</v>
      </c>
      <c r="B12" s="9" t="s">
        <v>539</v>
      </c>
      <c r="C12" s="3" t="s">
        <v>4648</v>
      </c>
      <c r="D12" s="12">
        <v>5000</v>
      </c>
      <c r="E12" s="13">
        <v>15121</v>
      </c>
      <c r="F12" s="11" t="s">
        <v>8218</v>
      </c>
      <c r="G12" s="11" t="s">
        <v>8223</v>
      </c>
      <c r="H12" s="11" t="s">
        <v>8245</v>
      </c>
      <c r="I12" s="11">
        <v>1463166263</v>
      </c>
      <c r="J12" s="11">
        <v>1460574263</v>
      </c>
      <c r="K12" s="11" t="b">
        <v>0</v>
      </c>
      <c r="L12" s="11">
        <v>60</v>
      </c>
      <c r="M12" s="11" t="b">
        <v>1</v>
      </c>
      <c r="N12" s="11" t="s">
        <v>8269</v>
      </c>
      <c r="O12" s="14">
        <v>302</v>
      </c>
      <c r="P12" s="11">
        <v>252.02</v>
      </c>
      <c r="Q12" s="16" t="s">
        <v>8315</v>
      </c>
      <c r="R12" s="11" t="s">
        <v>8316</v>
      </c>
      <c r="S12" s="21">
        <v>42473.794710648144</v>
      </c>
      <c r="T12" s="21">
        <v>42503.794710648144</v>
      </c>
    </row>
    <row r="13" spans="1:20" ht="225" x14ac:dyDescent="0.25">
      <c r="A13">
        <v>1284</v>
      </c>
      <c r="B13" s="9" t="s">
        <v>1285</v>
      </c>
      <c r="C13" s="3" t="s">
        <v>5394</v>
      </c>
      <c r="D13" s="12">
        <v>2000</v>
      </c>
      <c r="E13" s="13">
        <v>2020</v>
      </c>
      <c r="F13" s="11" t="s">
        <v>8218</v>
      </c>
      <c r="G13" s="11" t="s">
        <v>8223</v>
      </c>
      <c r="H13" s="11" t="s">
        <v>8245</v>
      </c>
      <c r="I13" s="11">
        <v>1483203540</v>
      </c>
      <c r="J13" s="11">
        <v>1481175482</v>
      </c>
      <c r="K13" s="11" t="b">
        <v>0</v>
      </c>
      <c r="L13" s="11">
        <v>31</v>
      </c>
      <c r="M13" s="11" t="b">
        <v>1</v>
      </c>
      <c r="N13" s="11" t="s">
        <v>8269</v>
      </c>
      <c r="O13" s="14">
        <v>101</v>
      </c>
      <c r="P13" s="11">
        <v>65.16</v>
      </c>
      <c r="Q13" s="16" t="s">
        <v>8315</v>
      </c>
      <c r="R13" s="11" t="s">
        <v>8316</v>
      </c>
      <c r="S13" s="21">
        <v>42712.23474537037</v>
      </c>
      <c r="T13" s="21">
        <v>42735.707638888889</v>
      </c>
    </row>
    <row r="14" spans="1:20" ht="209" x14ac:dyDescent="0.25">
      <c r="A14">
        <v>1288</v>
      </c>
      <c r="B14" s="9" t="s">
        <v>1289</v>
      </c>
      <c r="C14" s="3" t="s">
        <v>5398</v>
      </c>
      <c r="D14" s="12">
        <v>4000</v>
      </c>
      <c r="E14" s="13">
        <v>4018</v>
      </c>
      <c r="F14" s="11" t="s">
        <v>8218</v>
      </c>
      <c r="G14" s="11" t="s">
        <v>8223</v>
      </c>
      <c r="H14" s="11" t="s">
        <v>8245</v>
      </c>
      <c r="I14" s="11">
        <v>1470801600</v>
      </c>
      <c r="J14" s="11">
        <v>1468122163</v>
      </c>
      <c r="K14" s="11" t="b">
        <v>0</v>
      </c>
      <c r="L14" s="11">
        <v>61</v>
      </c>
      <c r="M14" s="11" t="b">
        <v>1</v>
      </c>
      <c r="N14" s="11" t="s">
        <v>8269</v>
      </c>
      <c r="O14" s="14">
        <v>100</v>
      </c>
      <c r="P14" s="11">
        <v>65.87</v>
      </c>
      <c r="Q14" s="16" t="s">
        <v>8315</v>
      </c>
      <c r="R14" s="11" t="s">
        <v>8316</v>
      </c>
      <c r="S14" s="21">
        <v>42561.154664351852</v>
      </c>
      <c r="T14" s="21">
        <v>42592.166666666672</v>
      </c>
    </row>
    <row r="15" spans="1:20" ht="177" x14ac:dyDescent="0.25">
      <c r="A15">
        <v>1289</v>
      </c>
      <c r="B15" s="9" t="s">
        <v>1290</v>
      </c>
      <c r="C15" s="3" t="s">
        <v>5399</v>
      </c>
      <c r="D15" s="12">
        <v>1500</v>
      </c>
      <c r="E15" s="13">
        <v>1876</v>
      </c>
      <c r="F15" s="11" t="s">
        <v>8218</v>
      </c>
      <c r="G15" s="11" t="s">
        <v>8223</v>
      </c>
      <c r="H15" s="11" t="s">
        <v>8245</v>
      </c>
      <c r="I15" s="11">
        <v>1483499645</v>
      </c>
      <c r="J15" s="11">
        <v>1480907645</v>
      </c>
      <c r="K15" s="11" t="b">
        <v>0</v>
      </c>
      <c r="L15" s="11">
        <v>52</v>
      </c>
      <c r="M15" s="11" t="b">
        <v>1</v>
      </c>
      <c r="N15" s="11" t="s">
        <v>8269</v>
      </c>
      <c r="O15" s="14">
        <v>125</v>
      </c>
      <c r="P15" s="11">
        <v>36.08</v>
      </c>
      <c r="Q15" s="16" t="s">
        <v>8315</v>
      </c>
      <c r="R15" s="11" t="s">
        <v>8316</v>
      </c>
      <c r="S15" s="21">
        <v>42709.134780092587</v>
      </c>
      <c r="T15" s="21">
        <v>42739.134780092587</v>
      </c>
    </row>
    <row r="16" spans="1:20" ht="81" x14ac:dyDescent="0.25">
      <c r="A16">
        <v>1290</v>
      </c>
      <c r="B16" s="9" t="s">
        <v>1291</v>
      </c>
      <c r="C16" s="3" t="s">
        <v>5400</v>
      </c>
      <c r="D16" s="12">
        <v>3500</v>
      </c>
      <c r="E16" s="13">
        <v>3800</v>
      </c>
      <c r="F16" s="11" t="s">
        <v>8218</v>
      </c>
      <c r="G16" s="11" t="s">
        <v>8223</v>
      </c>
      <c r="H16" s="11" t="s">
        <v>8245</v>
      </c>
      <c r="I16" s="11">
        <v>1429772340</v>
      </c>
      <c r="J16" s="11">
        <v>1427121931</v>
      </c>
      <c r="K16" s="11" t="b">
        <v>0</v>
      </c>
      <c r="L16" s="11">
        <v>86</v>
      </c>
      <c r="M16" s="11" t="b">
        <v>1</v>
      </c>
      <c r="N16" s="11" t="s">
        <v>8269</v>
      </c>
      <c r="O16" s="14">
        <v>109</v>
      </c>
      <c r="P16" s="11">
        <v>44.19</v>
      </c>
      <c r="Q16" s="16" t="s">
        <v>8315</v>
      </c>
      <c r="R16" s="11" t="s">
        <v>8316</v>
      </c>
      <c r="S16" s="21">
        <v>42086.614942129629</v>
      </c>
      <c r="T16" s="21">
        <v>42117.290972222225</v>
      </c>
    </row>
    <row r="17" spans="1:20" ht="209" x14ac:dyDescent="0.25">
      <c r="A17">
        <v>1291</v>
      </c>
      <c r="B17" s="9" t="s">
        <v>1292</v>
      </c>
      <c r="C17" s="3" t="s">
        <v>5401</v>
      </c>
      <c r="D17" s="12">
        <v>3000</v>
      </c>
      <c r="E17" s="13">
        <v>4371</v>
      </c>
      <c r="F17" s="11" t="s">
        <v>8218</v>
      </c>
      <c r="G17" s="11" t="s">
        <v>8223</v>
      </c>
      <c r="H17" s="11" t="s">
        <v>8245</v>
      </c>
      <c r="I17" s="11">
        <v>1428390000</v>
      </c>
      <c r="J17" s="11">
        <v>1425224391</v>
      </c>
      <c r="K17" s="11" t="b">
        <v>0</v>
      </c>
      <c r="L17" s="11">
        <v>42</v>
      </c>
      <c r="M17" s="11" t="b">
        <v>1</v>
      </c>
      <c r="N17" s="11" t="s">
        <v>8269</v>
      </c>
      <c r="O17" s="14">
        <v>146</v>
      </c>
      <c r="P17" s="11">
        <v>104.07</v>
      </c>
      <c r="Q17" s="16" t="s">
        <v>8315</v>
      </c>
      <c r="R17" s="11" t="s">
        <v>8316</v>
      </c>
      <c r="S17" s="21">
        <v>42064.652673611112</v>
      </c>
      <c r="T17" s="21">
        <v>42101.291666666672</v>
      </c>
    </row>
    <row r="18" spans="1:20" ht="209" x14ac:dyDescent="0.25">
      <c r="A18">
        <v>1293</v>
      </c>
      <c r="B18" s="9" t="s">
        <v>1294</v>
      </c>
      <c r="C18" s="3" t="s">
        <v>5403</v>
      </c>
      <c r="D18" s="12">
        <v>15000</v>
      </c>
      <c r="E18" s="13">
        <v>15335</v>
      </c>
      <c r="F18" s="11" t="s">
        <v>8218</v>
      </c>
      <c r="G18" s="11" t="s">
        <v>8223</v>
      </c>
      <c r="H18" s="11" t="s">
        <v>8245</v>
      </c>
      <c r="I18" s="11">
        <v>1447523371</v>
      </c>
      <c r="J18" s="11">
        <v>1444927771</v>
      </c>
      <c r="K18" s="11" t="b">
        <v>0</v>
      </c>
      <c r="L18" s="11">
        <v>120</v>
      </c>
      <c r="M18" s="11" t="b">
        <v>1</v>
      </c>
      <c r="N18" s="11" t="s">
        <v>8269</v>
      </c>
      <c r="O18" s="14">
        <v>102</v>
      </c>
      <c r="P18" s="11">
        <v>127.79</v>
      </c>
      <c r="Q18" s="16" t="s">
        <v>8315</v>
      </c>
      <c r="R18" s="11" t="s">
        <v>8316</v>
      </c>
      <c r="S18" s="21">
        <v>42292.701053240744</v>
      </c>
      <c r="T18" s="21">
        <v>42322.742719907401</v>
      </c>
    </row>
    <row r="19" spans="1:20" ht="193" x14ac:dyDescent="0.25">
      <c r="A19">
        <v>1297</v>
      </c>
      <c r="B19" s="9" t="s">
        <v>1298</v>
      </c>
      <c r="C19" s="3" t="s">
        <v>5407</v>
      </c>
      <c r="D19" s="12">
        <v>20000</v>
      </c>
      <c r="E19" s="13">
        <v>21905</v>
      </c>
      <c r="F19" s="11" t="s">
        <v>8218</v>
      </c>
      <c r="G19" s="11" t="s">
        <v>8223</v>
      </c>
      <c r="H19" s="11" t="s">
        <v>8245</v>
      </c>
      <c r="I19" s="11">
        <v>1462125358</v>
      </c>
      <c r="J19" s="11">
        <v>1459533358</v>
      </c>
      <c r="K19" s="11" t="b">
        <v>0</v>
      </c>
      <c r="L19" s="11">
        <v>238</v>
      </c>
      <c r="M19" s="11" t="b">
        <v>1</v>
      </c>
      <c r="N19" s="11" t="s">
        <v>8269</v>
      </c>
      <c r="O19" s="14">
        <v>110</v>
      </c>
      <c r="P19" s="11">
        <v>92.04</v>
      </c>
      <c r="Q19" s="16" t="s">
        <v>8315</v>
      </c>
      <c r="R19" s="11" t="s">
        <v>8316</v>
      </c>
      <c r="S19" s="21">
        <v>42461.747199074074</v>
      </c>
      <c r="T19" s="21">
        <v>42491.747199074074</v>
      </c>
    </row>
    <row r="20" spans="1:20" ht="161" x14ac:dyDescent="0.25">
      <c r="A20">
        <v>1299</v>
      </c>
      <c r="B20" s="9" t="s">
        <v>1300</v>
      </c>
      <c r="C20" s="3" t="s">
        <v>5409</v>
      </c>
      <c r="D20" s="12">
        <v>3500</v>
      </c>
      <c r="E20" s="13">
        <v>4340</v>
      </c>
      <c r="F20" s="11" t="s">
        <v>8218</v>
      </c>
      <c r="G20" s="11" t="s">
        <v>8223</v>
      </c>
      <c r="H20" s="11" t="s">
        <v>8245</v>
      </c>
      <c r="I20" s="11">
        <v>1436902359</v>
      </c>
      <c r="J20" s="11">
        <v>1434310359</v>
      </c>
      <c r="K20" s="11" t="b">
        <v>0</v>
      </c>
      <c r="L20" s="11">
        <v>32</v>
      </c>
      <c r="M20" s="11" t="b">
        <v>1</v>
      </c>
      <c r="N20" s="11" t="s">
        <v>8269</v>
      </c>
      <c r="O20" s="14">
        <v>124</v>
      </c>
      <c r="P20" s="11">
        <v>135.63</v>
      </c>
      <c r="Q20" s="16" t="s">
        <v>8315</v>
      </c>
      <c r="R20" s="11" t="s">
        <v>8316</v>
      </c>
      <c r="S20" s="21">
        <v>42169.814340277779</v>
      </c>
      <c r="T20" s="21">
        <v>42199.814340277779</v>
      </c>
    </row>
    <row r="21" spans="1:20" ht="225" x14ac:dyDescent="0.25">
      <c r="A21">
        <v>1300</v>
      </c>
      <c r="B21" s="9" t="s">
        <v>1301</v>
      </c>
      <c r="C21" s="3" t="s">
        <v>5410</v>
      </c>
      <c r="D21" s="12">
        <v>3000</v>
      </c>
      <c r="E21" s="13">
        <v>4050</v>
      </c>
      <c r="F21" s="11" t="s">
        <v>8218</v>
      </c>
      <c r="G21" s="11" t="s">
        <v>8223</v>
      </c>
      <c r="H21" s="11" t="s">
        <v>8245</v>
      </c>
      <c r="I21" s="11">
        <v>1464807420</v>
      </c>
      <c r="J21" s="11">
        <v>1461427938</v>
      </c>
      <c r="K21" s="11" t="b">
        <v>0</v>
      </c>
      <c r="L21" s="11">
        <v>24</v>
      </c>
      <c r="M21" s="11" t="b">
        <v>1</v>
      </c>
      <c r="N21" s="11" t="s">
        <v>8269</v>
      </c>
      <c r="O21" s="14">
        <v>135</v>
      </c>
      <c r="P21" s="11">
        <v>168.75</v>
      </c>
      <c r="Q21" s="16" t="s">
        <v>8315</v>
      </c>
      <c r="R21" s="11" t="s">
        <v>8316</v>
      </c>
      <c r="S21" s="21">
        <v>42483.675208333334</v>
      </c>
      <c r="T21" s="21">
        <v>42522.789583333331</v>
      </c>
    </row>
    <row r="22" spans="1:20" ht="225" x14ac:dyDescent="0.25">
      <c r="A22">
        <v>1301</v>
      </c>
      <c r="B22" s="9" t="s">
        <v>1302</v>
      </c>
      <c r="C22" s="3" t="s">
        <v>5411</v>
      </c>
      <c r="D22" s="12">
        <v>2000</v>
      </c>
      <c r="E22" s="13">
        <v>2055</v>
      </c>
      <c r="F22" s="11" t="s">
        <v>8218</v>
      </c>
      <c r="G22" s="11" t="s">
        <v>8223</v>
      </c>
      <c r="H22" s="11" t="s">
        <v>8245</v>
      </c>
      <c r="I22" s="11">
        <v>1437447600</v>
      </c>
      <c r="J22" s="11">
        <v>1436551178</v>
      </c>
      <c r="K22" s="11" t="b">
        <v>0</v>
      </c>
      <c r="L22" s="11">
        <v>29</v>
      </c>
      <c r="M22" s="11" t="b">
        <v>1</v>
      </c>
      <c r="N22" s="11" t="s">
        <v>8269</v>
      </c>
      <c r="O22" s="14">
        <v>103</v>
      </c>
      <c r="P22" s="11">
        <v>70.86</v>
      </c>
      <c r="Q22" s="16" t="s">
        <v>8315</v>
      </c>
      <c r="R22" s="11" t="s">
        <v>8316</v>
      </c>
      <c r="S22" s="21">
        <v>42195.749745370369</v>
      </c>
      <c r="T22" s="21">
        <v>42206.125</v>
      </c>
    </row>
    <row r="23" spans="1:20" ht="145" x14ac:dyDescent="0.25">
      <c r="A23">
        <v>1302</v>
      </c>
      <c r="B23" s="9" t="s">
        <v>1303</v>
      </c>
      <c r="C23" s="3" t="s">
        <v>5412</v>
      </c>
      <c r="D23" s="12">
        <v>2500</v>
      </c>
      <c r="E23" s="13">
        <v>2500</v>
      </c>
      <c r="F23" s="11" t="s">
        <v>8218</v>
      </c>
      <c r="G23" s="11" t="s">
        <v>8223</v>
      </c>
      <c r="H23" s="11" t="s">
        <v>8245</v>
      </c>
      <c r="I23" s="11">
        <v>1480559011</v>
      </c>
      <c r="J23" s="11">
        <v>1477963411</v>
      </c>
      <c r="K23" s="11" t="b">
        <v>0</v>
      </c>
      <c r="L23" s="11">
        <v>50</v>
      </c>
      <c r="M23" s="11" t="b">
        <v>1</v>
      </c>
      <c r="N23" s="11" t="s">
        <v>8269</v>
      </c>
      <c r="O23" s="14">
        <v>100</v>
      </c>
      <c r="P23" s="11">
        <v>50</v>
      </c>
      <c r="Q23" s="16" t="s">
        <v>8315</v>
      </c>
      <c r="R23" s="11" t="s">
        <v>8316</v>
      </c>
      <c r="S23" s="21">
        <v>42675.057997685188</v>
      </c>
      <c r="T23" s="21">
        <v>42705.099664351852</v>
      </c>
    </row>
    <row r="24" spans="1:20" ht="161" x14ac:dyDescent="0.25">
      <c r="A24">
        <v>2781</v>
      </c>
      <c r="B24" s="9" t="s">
        <v>2781</v>
      </c>
      <c r="C24" s="3" t="s">
        <v>6891</v>
      </c>
      <c r="D24" s="12">
        <v>1250</v>
      </c>
      <c r="E24" s="13">
        <v>1316</v>
      </c>
      <c r="F24" s="11" t="s">
        <v>8218</v>
      </c>
      <c r="G24" s="11" t="s">
        <v>8223</v>
      </c>
      <c r="H24" s="11" t="s">
        <v>8245</v>
      </c>
      <c r="I24" s="11">
        <v>1423724400</v>
      </c>
      <c r="J24" s="11">
        <v>1421274954</v>
      </c>
      <c r="K24" s="11" t="b">
        <v>0</v>
      </c>
      <c r="L24" s="11">
        <v>28</v>
      </c>
      <c r="M24" s="11" t="b">
        <v>1</v>
      </c>
      <c r="N24" s="11" t="s">
        <v>8269</v>
      </c>
      <c r="O24" s="14">
        <v>105</v>
      </c>
      <c r="P24" s="11">
        <v>47</v>
      </c>
      <c r="Q24" s="16" t="s">
        <v>8315</v>
      </c>
      <c r="R24" s="11" t="s">
        <v>8316</v>
      </c>
      <c r="S24" s="21">
        <v>42018.94159722222</v>
      </c>
      <c r="T24" s="21">
        <v>42047.291666666672</v>
      </c>
    </row>
    <row r="25" spans="1:20" ht="161" x14ac:dyDescent="0.25">
      <c r="A25">
        <v>2782</v>
      </c>
      <c r="B25" s="9" t="s">
        <v>2782</v>
      </c>
      <c r="C25" s="3" t="s">
        <v>6892</v>
      </c>
      <c r="D25" s="12">
        <v>1000</v>
      </c>
      <c r="E25" s="13">
        <v>1200</v>
      </c>
      <c r="F25" s="11" t="s">
        <v>8218</v>
      </c>
      <c r="G25" s="11" t="s">
        <v>8223</v>
      </c>
      <c r="H25" s="11" t="s">
        <v>8245</v>
      </c>
      <c r="I25" s="11">
        <v>1424149140</v>
      </c>
      <c r="J25" s="11">
        <v>1421964718</v>
      </c>
      <c r="K25" s="11" t="b">
        <v>0</v>
      </c>
      <c r="L25" s="11">
        <v>18</v>
      </c>
      <c r="M25" s="11" t="b">
        <v>1</v>
      </c>
      <c r="N25" s="11" t="s">
        <v>8269</v>
      </c>
      <c r="O25" s="14">
        <v>120</v>
      </c>
      <c r="P25" s="11">
        <v>66.67</v>
      </c>
      <c r="Q25" s="16" t="s">
        <v>8315</v>
      </c>
      <c r="R25" s="11" t="s">
        <v>8316</v>
      </c>
      <c r="S25" s="21">
        <v>42026.924976851849</v>
      </c>
      <c r="T25" s="21">
        <v>42052.207638888889</v>
      </c>
    </row>
    <row r="26" spans="1:20" ht="177" x14ac:dyDescent="0.25">
      <c r="A26">
        <v>2784</v>
      </c>
      <c r="B26" s="9" t="s">
        <v>2784</v>
      </c>
      <c r="C26" s="3" t="s">
        <v>6894</v>
      </c>
      <c r="D26" s="12">
        <v>6000</v>
      </c>
      <c r="E26" s="13">
        <v>7140</v>
      </c>
      <c r="F26" s="11" t="s">
        <v>8218</v>
      </c>
      <c r="G26" s="11" t="s">
        <v>8223</v>
      </c>
      <c r="H26" s="11" t="s">
        <v>8245</v>
      </c>
      <c r="I26" s="11">
        <v>1414608843</v>
      </c>
      <c r="J26" s="11">
        <v>1412794443</v>
      </c>
      <c r="K26" s="11" t="b">
        <v>0</v>
      </c>
      <c r="L26" s="11">
        <v>108</v>
      </c>
      <c r="M26" s="11" t="b">
        <v>1</v>
      </c>
      <c r="N26" s="11" t="s">
        <v>8269</v>
      </c>
      <c r="O26" s="14">
        <v>119</v>
      </c>
      <c r="P26" s="11">
        <v>66.11</v>
      </c>
      <c r="Q26" s="16" t="s">
        <v>8315</v>
      </c>
      <c r="R26" s="11" t="s">
        <v>8316</v>
      </c>
      <c r="S26" s="21">
        <v>41920.787534722222</v>
      </c>
      <c r="T26" s="21">
        <v>41941.787534722222</v>
      </c>
    </row>
    <row r="27" spans="1:20" ht="161" x14ac:dyDescent="0.25">
      <c r="A27">
        <v>2785</v>
      </c>
      <c r="B27" s="9" t="s">
        <v>2785</v>
      </c>
      <c r="C27" s="3" t="s">
        <v>6895</v>
      </c>
      <c r="D27" s="12">
        <v>5000</v>
      </c>
      <c r="E27" s="13">
        <v>5234</v>
      </c>
      <c r="F27" s="11" t="s">
        <v>8218</v>
      </c>
      <c r="G27" s="11" t="s">
        <v>8223</v>
      </c>
      <c r="H27" s="11" t="s">
        <v>8245</v>
      </c>
      <c r="I27" s="11">
        <v>1470430800</v>
      </c>
      <c r="J27" s="11">
        <v>1467865967</v>
      </c>
      <c r="K27" s="11" t="b">
        <v>0</v>
      </c>
      <c r="L27" s="11">
        <v>142</v>
      </c>
      <c r="M27" s="11" t="b">
        <v>1</v>
      </c>
      <c r="N27" s="11" t="s">
        <v>8269</v>
      </c>
      <c r="O27" s="14">
        <v>105</v>
      </c>
      <c r="P27" s="11">
        <v>36.86</v>
      </c>
      <c r="Q27" s="16" t="s">
        <v>8315</v>
      </c>
      <c r="R27" s="11" t="s">
        <v>8316</v>
      </c>
      <c r="S27" s="21">
        <v>42558.189432870371</v>
      </c>
      <c r="T27" s="21">
        <v>42587.875</v>
      </c>
    </row>
    <row r="28" spans="1:20" ht="193" x14ac:dyDescent="0.25">
      <c r="A28">
        <v>2787</v>
      </c>
      <c r="B28" s="9" t="s">
        <v>2787</v>
      </c>
      <c r="C28" s="3" t="s">
        <v>6897</v>
      </c>
      <c r="D28" s="12">
        <v>1000</v>
      </c>
      <c r="E28" s="13">
        <v>1197</v>
      </c>
      <c r="F28" s="11" t="s">
        <v>8218</v>
      </c>
      <c r="G28" s="11" t="s">
        <v>8223</v>
      </c>
      <c r="H28" s="11" t="s">
        <v>8245</v>
      </c>
      <c r="I28" s="11">
        <v>1405658752</v>
      </c>
      <c r="J28" s="11">
        <v>1403066752</v>
      </c>
      <c r="K28" s="11" t="b">
        <v>0</v>
      </c>
      <c r="L28" s="11">
        <v>38</v>
      </c>
      <c r="M28" s="11" t="b">
        <v>1</v>
      </c>
      <c r="N28" s="11" t="s">
        <v>8269</v>
      </c>
      <c r="O28" s="14">
        <v>120</v>
      </c>
      <c r="P28" s="11">
        <v>31.5</v>
      </c>
      <c r="Q28" s="16" t="s">
        <v>8315</v>
      </c>
      <c r="R28" s="11" t="s">
        <v>8316</v>
      </c>
      <c r="S28" s="21">
        <v>41808.198518518519</v>
      </c>
      <c r="T28" s="21">
        <v>41838.198518518519</v>
      </c>
    </row>
    <row r="29" spans="1:20" ht="161" x14ac:dyDescent="0.25">
      <c r="A29">
        <v>2788</v>
      </c>
      <c r="B29" s="9" t="s">
        <v>2788</v>
      </c>
      <c r="C29" s="3" t="s">
        <v>6898</v>
      </c>
      <c r="D29" s="12">
        <v>2000</v>
      </c>
      <c r="E29" s="13">
        <v>2050</v>
      </c>
      <c r="F29" s="11" t="s">
        <v>8218</v>
      </c>
      <c r="G29" s="11" t="s">
        <v>8223</v>
      </c>
      <c r="H29" s="11" t="s">
        <v>8245</v>
      </c>
      <c r="I29" s="11">
        <v>1469811043</v>
      </c>
      <c r="J29" s="11">
        <v>1467219043</v>
      </c>
      <c r="K29" s="11" t="b">
        <v>0</v>
      </c>
      <c r="L29" s="11">
        <v>20</v>
      </c>
      <c r="M29" s="11" t="b">
        <v>1</v>
      </c>
      <c r="N29" s="11" t="s">
        <v>8269</v>
      </c>
      <c r="O29" s="14">
        <v>103</v>
      </c>
      <c r="P29" s="11">
        <v>102.5</v>
      </c>
      <c r="Q29" s="16" t="s">
        <v>8315</v>
      </c>
      <c r="R29" s="11" t="s">
        <v>8316</v>
      </c>
      <c r="S29" s="21">
        <v>42550.701886574068</v>
      </c>
      <c r="T29" s="21">
        <v>42580.701886574068</v>
      </c>
    </row>
    <row r="30" spans="1:20" ht="97" x14ac:dyDescent="0.25">
      <c r="A30">
        <v>2789</v>
      </c>
      <c r="B30" s="9" t="s">
        <v>2789</v>
      </c>
      <c r="C30" s="3" t="s">
        <v>6899</v>
      </c>
      <c r="D30" s="12">
        <v>3000</v>
      </c>
      <c r="E30" s="13">
        <v>3035</v>
      </c>
      <c r="F30" s="11" t="s">
        <v>8218</v>
      </c>
      <c r="G30" s="11" t="s">
        <v>8223</v>
      </c>
      <c r="H30" s="11" t="s">
        <v>8245</v>
      </c>
      <c r="I30" s="11">
        <v>1426132800</v>
      </c>
      <c r="J30" s="11">
        <v>1424477934</v>
      </c>
      <c r="K30" s="11" t="b">
        <v>0</v>
      </c>
      <c r="L30" s="11">
        <v>24</v>
      </c>
      <c r="M30" s="11" t="b">
        <v>1</v>
      </c>
      <c r="N30" s="11" t="s">
        <v>8269</v>
      </c>
      <c r="O30" s="14">
        <v>101</v>
      </c>
      <c r="P30" s="11">
        <v>126.46</v>
      </c>
      <c r="Q30" s="16" t="s">
        <v>8315</v>
      </c>
      <c r="R30" s="11" t="s">
        <v>8316</v>
      </c>
      <c r="S30" s="21">
        <v>42056.013124999998</v>
      </c>
      <c r="T30" s="21">
        <v>42075.166666666672</v>
      </c>
    </row>
    <row r="31" spans="1:20" ht="193" x14ac:dyDescent="0.25">
      <c r="A31">
        <v>2790</v>
      </c>
      <c r="B31" s="9" t="s">
        <v>2790</v>
      </c>
      <c r="C31" s="3" t="s">
        <v>6900</v>
      </c>
      <c r="D31" s="12">
        <v>3000</v>
      </c>
      <c r="E31" s="13">
        <v>3160</v>
      </c>
      <c r="F31" s="11" t="s">
        <v>8218</v>
      </c>
      <c r="G31" s="11" t="s">
        <v>8223</v>
      </c>
      <c r="H31" s="11" t="s">
        <v>8245</v>
      </c>
      <c r="I31" s="11">
        <v>1423693903</v>
      </c>
      <c r="J31" s="11">
        <v>1421101903</v>
      </c>
      <c r="K31" s="11" t="b">
        <v>0</v>
      </c>
      <c r="L31" s="11">
        <v>66</v>
      </c>
      <c r="M31" s="11" t="b">
        <v>1</v>
      </c>
      <c r="N31" s="11" t="s">
        <v>8269</v>
      </c>
      <c r="O31" s="14">
        <v>105</v>
      </c>
      <c r="P31" s="11">
        <v>47.88</v>
      </c>
      <c r="Q31" s="16" t="s">
        <v>8315</v>
      </c>
      <c r="R31" s="11" t="s">
        <v>8316</v>
      </c>
      <c r="S31" s="21">
        <v>42016.938692129625</v>
      </c>
      <c r="T31" s="21">
        <v>42046.938692129625</v>
      </c>
    </row>
    <row r="32" spans="1:20" ht="209" x14ac:dyDescent="0.25">
      <c r="A32">
        <v>2791</v>
      </c>
      <c r="B32" s="9" t="s">
        <v>2791</v>
      </c>
      <c r="C32" s="3" t="s">
        <v>6901</v>
      </c>
      <c r="D32" s="12">
        <v>2000</v>
      </c>
      <c r="E32" s="13">
        <v>2050</v>
      </c>
      <c r="F32" s="11" t="s">
        <v>8218</v>
      </c>
      <c r="G32" s="11" t="s">
        <v>8223</v>
      </c>
      <c r="H32" s="11" t="s">
        <v>8245</v>
      </c>
      <c r="I32" s="11">
        <v>1473393600</v>
      </c>
      <c r="J32" s="11">
        <v>1470778559</v>
      </c>
      <c r="K32" s="11" t="b">
        <v>0</v>
      </c>
      <c r="L32" s="11">
        <v>28</v>
      </c>
      <c r="M32" s="11" t="b">
        <v>1</v>
      </c>
      <c r="N32" s="11" t="s">
        <v>8269</v>
      </c>
      <c r="O32" s="14">
        <v>103</v>
      </c>
      <c r="P32" s="11">
        <v>73.209999999999994</v>
      </c>
      <c r="Q32" s="16" t="s">
        <v>8315</v>
      </c>
      <c r="R32" s="11" t="s">
        <v>8316</v>
      </c>
      <c r="S32" s="21">
        <v>42591.899988425925</v>
      </c>
      <c r="T32" s="21">
        <v>42622.166666666672</v>
      </c>
    </row>
    <row r="33" spans="1:20" ht="193" x14ac:dyDescent="0.25">
      <c r="A33">
        <v>2792</v>
      </c>
      <c r="B33" s="9" t="s">
        <v>2792</v>
      </c>
      <c r="C33" s="3" t="s">
        <v>6902</v>
      </c>
      <c r="D33" s="12">
        <v>2000</v>
      </c>
      <c r="E33" s="13">
        <v>2152</v>
      </c>
      <c r="F33" s="11" t="s">
        <v>8218</v>
      </c>
      <c r="G33" s="11" t="s">
        <v>8223</v>
      </c>
      <c r="H33" s="11" t="s">
        <v>8245</v>
      </c>
      <c r="I33" s="11">
        <v>1439357559</v>
      </c>
      <c r="J33" s="11">
        <v>1435469559</v>
      </c>
      <c r="K33" s="11" t="b">
        <v>0</v>
      </c>
      <c r="L33" s="11">
        <v>24</v>
      </c>
      <c r="M33" s="11" t="b">
        <v>1</v>
      </c>
      <c r="N33" s="11" t="s">
        <v>8269</v>
      </c>
      <c r="O33" s="14">
        <v>108</v>
      </c>
      <c r="P33" s="11">
        <v>89.67</v>
      </c>
      <c r="Q33" s="16" t="s">
        <v>8315</v>
      </c>
      <c r="R33" s="11" t="s">
        <v>8316</v>
      </c>
      <c r="S33" s="21">
        <v>42183.231006944443</v>
      </c>
      <c r="T33" s="21">
        <v>42228.231006944443</v>
      </c>
    </row>
    <row r="34" spans="1:20" ht="177" x14ac:dyDescent="0.25">
      <c r="A34">
        <v>2795</v>
      </c>
      <c r="B34" s="9" t="s">
        <v>2795</v>
      </c>
      <c r="C34" s="3" t="s">
        <v>6905</v>
      </c>
      <c r="D34" s="12">
        <v>700</v>
      </c>
      <c r="E34" s="13">
        <v>730</v>
      </c>
      <c r="F34" s="11" t="s">
        <v>8218</v>
      </c>
      <c r="G34" s="11" t="s">
        <v>8223</v>
      </c>
      <c r="H34" s="11" t="s">
        <v>8245</v>
      </c>
      <c r="I34" s="11">
        <v>1402095600</v>
      </c>
      <c r="J34" s="11">
        <v>1400675841</v>
      </c>
      <c r="K34" s="11" t="b">
        <v>0</v>
      </c>
      <c r="L34" s="11">
        <v>20</v>
      </c>
      <c r="M34" s="11" t="b">
        <v>1</v>
      </c>
      <c r="N34" s="11" t="s">
        <v>8269</v>
      </c>
      <c r="O34" s="14">
        <v>104</v>
      </c>
      <c r="P34" s="11">
        <v>36.5</v>
      </c>
      <c r="Q34" s="16" t="s">
        <v>8315</v>
      </c>
      <c r="R34" s="11" t="s">
        <v>8316</v>
      </c>
      <c r="S34" s="21">
        <v>41780.525937500002</v>
      </c>
      <c r="T34" s="21">
        <v>41796.958333333336</v>
      </c>
    </row>
    <row r="35" spans="1:20" ht="209" x14ac:dyDescent="0.25">
      <c r="A35">
        <v>2803</v>
      </c>
      <c r="B35" s="9" t="s">
        <v>2803</v>
      </c>
      <c r="C35" s="3" t="s">
        <v>6913</v>
      </c>
      <c r="D35" s="12">
        <v>10000</v>
      </c>
      <c r="E35" s="13">
        <v>12795</v>
      </c>
      <c r="F35" s="11" t="s">
        <v>8218</v>
      </c>
      <c r="G35" s="11" t="s">
        <v>8223</v>
      </c>
      <c r="H35" s="11" t="s">
        <v>8245</v>
      </c>
      <c r="I35" s="11">
        <v>1437004800</v>
      </c>
      <c r="J35" s="11">
        <v>1433295276</v>
      </c>
      <c r="K35" s="11" t="b">
        <v>0</v>
      </c>
      <c r="L35" s="11">
        <v>141</v>
      </c>
      <c r="M35" s="11" t="b">
        <v>1</v>
      </c>
      <c r="N35" s="11" t="s">
        <v>8269</v>
      </c>
      <c r="O35" s="14">
        <v>128</v>
      </c>
      <c r="P35" s="11">
        <v>90.74</v>
      </c>
      <c r="Q35" s="16" t="s">
        <v>8315</v>
      </c>
      <c r="R35" s="11" t="s">
        <v>8316</v>
      </c>
      <c r="S35" s="21">
        <v>42158.065694444449</v>
      </c>
      <c r="T35" s="21">
        <v>42201</v>
      </c>
    </row>
    <row r="36" spans="1:20" ht="65" x14ac:dyDescent="0.25">
      <c r="A36">
        <v>2807</v>
      </c>
      <c r="B36" s="9" t="s">
        <v>2807</v>
      </c>
      <c r="C36" s="3" t="s">
        <v>6917</v>
      </c>
      <c r="D36" s="12">
        <v>5000</v>
      </c>
      <c r="E36" s="13">
        <v>6300</v>
      </c>
      <c r="F36" s="11" t="s">
        <v>8218</v>
      </c>
      <c r="G36" s="11" t="s">
        <v>8223</v>
      </c>
      <c r="H36" s="11" t="s">
        <v>8245</v>
      </c>
      <c r="I36" s="11">
        <v>1435611438</v>
      </c>
      <c r="J36" s="11">
        <v>1433019438</v>
      </c>
      <c r="K36" s="11" t="b">
        <v>0</v>
      </c>
      <c r="L36" s="11">
        <v>93</v>
      </c>
      <c r="M36" s="11" t="b">
        <v>1</v>
      </c>
      <c r="N36" s="11" t="s">
        <v>8269</v>
      </c>
      <c r="O36" s="14">
        <v>126</v>
      </c>
      <c r="P36" s="11">
        <v>67.739999999999995</v>
      </c>
      <c r="Q36" s="16" t="s">
        <v>8315</v>
      </c>
      <c r="R36" s="11" t="s">
        <v>8316</v>
      </c>
      <c r="S36" s="21">
        <v>42154.873124999998</v>
      </c>
      <c r="T36" s="21">
        <v>42184.873124999998</v>
      </c>
    </row>
    <row r="37" spans="1:20" ht="209" x14ac:dyDescent="0.25">
      <c r="A37">
        <v>2808</v>
      </c>
      <c r="B37" s="9" t="s">
        <v>2808</v>
      </c>
      <c r="C37" s="3" t="s">
        <v>6918</v>
      </c>
      <c r="D37" s="12">
        <v>4500</v>
      </c>
      <c r="E37" s="13">
        <v>4511</v>
      </c>
      <c r="F37" s="11" t="s">
        <v>8218</v>
      </c>
      <c r="G37" s="11" t="s">
        <v>8223</v>
      </c>
      <c r="H37" s="11" t="s">
        <v>8245</v>
      </c>
      <c r="I37" s="11">
        <v>1440274735</v>
      </c>
      <c r="J37" s="11">
        <v>1437682735</v>
      </c>
      <c r="K37" s="11" t="b">
        <v>0</v>
      </c>
      <c r="L37" s="11">
        <v>69</v>
      </c>
      <c r="M37" s="11" t="b">
        <v>1</v>
      </c>
      <c r="N37" s="11" t="s">
        <v>8269</v>
      </c>
      <c r="O37" s="14">
        <v>100</v>
      </c>
      <c r="P37" s="11">
        <v>65.38</v>
      </c>
      <c r="Q37" s="16" t="s">
        <v>8315</v>
      </c>
      <c r="R37" s="11" t="s">
        <v>8316</v>
      </c>
      <c r="S37" s="21">
        <v>42208.84646990741</v>
      </c>
      <c r="T37" s="21">
        <v>42238.84646990741</v>
      </c>
    </row>
    <row r="38" spans="1:20" ht="225" x14ac:dyDescent="0.25">
      <c r="A38">
        <v>2809</v>
      </c>
      <c r="B38" s="9" t="s">
        <v>2809</v>
      </c>
      <c r="C38" s="3" t="s">
        <v>6919</v>
      </c>
      <c r="D38" s="12">
        <v>2500</v>
      </c>
      <c r="E38" s="13">
        <v>2560</v>
      </c>
      <c r="F38" s="11" t="s">
        <v>8218</v>
      </c>
      <c r="G38" s="11" t="s">
        <v>8223</v>
      </c>
      <c r="H38" s="11" t="s">
        <v>8245</v>
      </c>
      <c r="I38" s="11">
        <v>1459348740</v>
      </c>
      <c r="J38" s="11">
        <v>1458647725</v>
      </c>
      <c r="K38" s="11" t="b">
        <v>0</v>
      </c>
      <c r="L38" s="11">
        <v>21</v>
      </c>
      <c r="M38" s="11" t="b">
        <v>1</v>
      </c>
      <c r="N38" s="11" t="s">
        <v>8269</v>
      </c>
      <c r="O38" s="14">
        <v>102</v>
      </c>
      <c r="P38" s="11">
        <v>121.9</v>
      </c>
      <c r="Q38" s="16" t="s">
        <v>8315</v>
      </c>
      <c r="R38" s="11" t="s">
        <v>8316</v>
      </c>
      <c r="S38" s="21">
        <v>42451.496817129635</v>
      </c>
      <c r="T38" s="21">
        <v>42459.610416666663</v>
      </c>
    </row>
    <row r="39" spans="1:20" ht="209" x14ac:dyDescent="0.25">
      <c r="A39">
        <v>2810</v>
      </c>
      <c r="B39" s="9" t="s">
        <v>2810</v>
      </c>
      <c r="C39" s="3" t="s">
        <v>6920</v>
      </c>
      <c r="D39" s="12">
        <v>2500</v>
      </c>
      <c r="E39" s="13">
        <v>2705</v>
      </c>
      <c r="F39" s="11" t="s">
        <v>8218</v>
      </c>
      <c r="G39" s="11" t="s">
        <v>8223</v>
      </c>
      <c r="H39" s="11" t="s">
        <v>8245</v>
      </c>
      <c r="I39" s="11">
        <v>1401595140</v>
      </c>
      <c r="J39" s="11">
        <v>1398828064</v>
      </c>
      <c r="K39" s="11" t="b">
        <v>0</v>
      </c>
      <c r="L39" s="11">
        <v>57</v>
      </c>
      <c r="M39" s="11" t="b">
        <v>1</v>
      </c>
      <c r="N39" s="11" t="s">
        <v>8269</v>
      </c>
      <c r="O39" s="14">
        <v>108</v>
      </c>
      <c r="P39" s="11">
        <v>47.46</v>
      </c>
      <c r="Q39" s="16" t="s">
        <v>8315</v>
      </c>
      <c r="R39" s="11" t="s">
        <v>8316</v>
      </c>
      <c r="S39" s="21">
        <v>41759.13962962963</v>
      </c>
      <c r="T39" s="21">
        <v>41791.165972222225</v>
      </c>
    </row>
    <row r="40" spans="1:20" ht="193" x14ac:dyDescent="0.25">
      <c r="A40">
        <v>2813</v>
      </c>
      <c r="B40" s="9" t="s">
        <v>2813</v>
      </c>
      <c r="C40" s="3" t="s">
        <v>6923</v>
      </c>
      <c r="D40" s="12">
        <v>2800</v>
      </c>
      <c r="E40" s="13">
        <v>3572.12</v>
      </c>
      <c r="F40" s="11" t="s">
        <v>8218</v>
      </c>
      <c r="G40" s="11" t="s">
        <v>8223</v>
      </c>
      <c r="H40" s="11" t="s">
        <v>8245</v>
      </c>
      <c r="I40" s="11">
        <v>1481737761</v>
      </c>
      <c r="J40" s="11">
        <v>1479577761</v>
      </c>
      <c r="K40" s="11" t="b">
        <v>0</v>
      </c>
      <c r="L40" s="11">
        <v>96</v>
      </c>
      <c r="M40" s="11" t="b">
        <v>1</v>
      </c>
      <c r="N40" s="11" t="s">
        <v>8269</v>
      </c>
      <c r="O40" s="14">
        <v>128</v>
      </c>
      <c r="P40" s="11">
        <v>37.21</v>
      </c>
      <c r="Q40" s="16" t="s">
        <v>8315</v>
      </c>
      <c r="R40" s="11" t="s">
        <v>8316</v>
      </c>
      <c r="S40" s="21">
        <v>42693.742604166662</v>
      </c>
      <c r="T40" s="21">
        <v>42718.742604166662</v>
      </c>
    </row>
    <row r="41" spans="1:20" ht="193" x14ac:dyDescent="0.25">
      <c r="A41">
        <v>2818</v>
      </c>
      <c r="B41" s="9" t="s">
        <v>2818</v>
      </c>
      <c r="C41" s="3" t="s">
        <v>6928</v>
      </c>
      <c r="D41" s="12">
        <v>10000</v>
      </c>
      <c r="E41" s="13">
        <v>10603</v>
      </c>
      <c r="F41" s="11" t="s">
        <v>8218</v>
      </c>
      <c r="G41" s="11" t="s">
        <v>8223</v>
      </c>
      <c r="H41" s="11" t="s">
        <v>8245</v>
      </c>
      <c r="I41" s="11">
        <v>1443018086</v>
      </c>
      <c r="J41" s="11">
        <v>1441290086</v>
      </c>
      <c r="K41" s="11" t="b">
        <v>0</v>
      </c>
      <c r="L41" s="11">
        <v>102</v>
      </c>
      <c r="M41" s="11" t="b">
        <v>1</v>
      </c>
      <c r="N41" s="11" t="s">
        <v>8269</v>
      </c>
      <c r="O41" s="14">
        <v>106</v>
      </c>
      <c r="P41" s="11">
        <v>103.95</v>
      </c>
      <c r="Q41" s="16" t="s">
        <v>8315</v>
      </c>
      <c r="R41" s="11" t="s">
        <v>8316</v>
      </c>
      <c r="S41" s="21">
        <v>42250.598217592589</v>
      </c>
      <c r="T41" s="21">
        <v>42270.598217592589</v>
      </c>
    </row>
    <row r="42" spans="1:20" ht="225" x14ac:dyDescent="0.25">
      <c r="A42">
        <v>2822</v>
      </c>
      <c r="B42" s="9" t="s">
        <v>2822</v>
      </c>
      <c r="C42" s="3" t="s">
        <v>6932</v>
      </c>
      <c r="D42" s="12">
        <v>6000</v>
      </c>
      <c r="E42" s="13">
        <v>6000</v>
      </c>
      <c r="F42" s="11" t="s">
        <v>8218</v>
      </c>
      <c r="G42" s="11" t="s">
        <v>8223</v>
      </c>
      <c r="H42" s="11" t="s">
        <v>8245</v>
      </c>
      <c r="I42" s="11">
        <v>1427469892</v>
      </c>
      <c r="J42" s="11">
        <v>1424881492</v>
      </c>
      <c r="K42" s="11" t="b">
        <v>0</v>
      </c>
      <c r="L42" s="11">
        <v>94</v>
      </c>
      <c r="M42" s="11" t="b">
        <v>1</v>
      </c>
      <c r="N42" s="11" t="s">
        <v>8269</v>
      </c>
      <c r="O42" s="14">
        <v>100</v>
      </c>
      <c r="P42" s="11">
        <v>63.83</v>
      </c>
      <c r="Q42" s="16" t="s">
        <v>8315</v>
      </c>
      <c r="R42" s="11" t="s">
        <v>8316</v>
      </c>
      <c r="S42" s="21">
        <v>42060.683935185181</v>
      </c>
      <c r="T42" s="21">
        <v>42090.642268518524</v>
      </c>
    </row>
    <row r="43" spans="1:20" ht="145" x14ac:dyDescent="0.25">
      <c r="A43">
        <v>2824</v>
      </c>
      <c r="B43" s="9" t="s">
        <v>2824</v>
      </c>
      <c r="C43" s="3" t="s">
        <v>6934</v>
      </c>
      <c r="D43" s="12">
        <v>650</v>
      </c>
      <c r="E43" s="13">
        <v>760</v>
      </c>
      <c r="F43" s="11" t="s">
        <v>8218</v>
      </c>
      <c r="G43" s="11" t="s">
        <v>8223</v>
      </c>
      <c r="H43" s="11" t="s">
        <v>8245</v>
      </c>
      <c r="I43" s="11">
        <v>1434159780</v>
      </c>
      <c r="J43" s="11">
        <v>1431412196</v>
      </c>
      <c r="K43" s="11" t="b">
        <v>0</v>
      </c>
      <c r="L43" s="11">
        <v>15</v>
      </c>
      <c r="M43" s="11" t="b">
        <v>1</v>
      </c>
      <c r="N43" s="11" t="s">
        <v>8269</v>
      </c>
      <c r="O43" s="14">
        <v>117</v>
      </c>
      <c r="P43" s="11">
        <v>50.67</v>
      </c>
      <c r="Q43" s="16" t="s">
        <v>8315</v>
      </c>
      <c r="R43" s="11" t="s">
        <v>8316</v>
      </c>
      <c r="S43" s="21">
        <v>42136.270787037036</v>
      </c>
      <c r="T43" s="21">
        <v>42168.071527777778</v>
      </c>
    </row>
    <row r="44" spans="1:20" ht="225" x14ac:dyDescent="0.25">
      <c r="A44">
        <v>2826</v>
      </c>
      <c r="B44" s="9" t="s">
        <v>2826</v>
      </c>
      <c r="C44" s="3" t="s">
        <v>6936</v>
      </c>
      <c r="D44" s="12">
        <v>2000</v>
      </c>
      <c r="E44" s="13">
        <v>2155</v>
      </c>
      <c r="F44" s="11" t="s">
        <v>8218</v>
      </c>
      <c r="G44" s="11" t="s">
        <v>8223</v>
      </c>
      <c r="H44" s="11" t="s">
        <v>8245</v>
      </c>
      <c r="I44" s="11">
        <v>1436511600</v>
      </c>
      <c r="J44" s="11">
        <v>1434415812</v>
      </c>
      <c r="K44" s="11" t="b">
        <v>0</v>
      </c>
      <c r="L44" s="11">
        <v>19</v>
      </c>
      <c r="M44" s="11" t="b">
        <v>1</v>
      </c>
      <c r="N44" s="11" t="s">
        <v>8269</v>
      </c>
      <c r="O44" s="14">
        <v>108</v>
      </c>
      <c r="P44" s="11">
        <v>113.42</v>
      </c>
      <c r="Q44" s="16" t="s">
        <v>8315</v>
      </c>
      <c r="R44" s="11" t="s">
        <v>8316</v>
      </c>
      <c r="S44" s="21">
        <v>42171.034861111111</v>
      </c>
      <c r="T44" s="21">
        <v>42195.291666666672</v>
      </c>
    </row>
    <row r="45" spans="1:20" ht="225" x14ac:dyDescent="0.25">
      <c r="A45">
        <v>2827</v>
      </c>
      <c r="B45" s="9" t="s">
        <v>2827</v>
      </c>
      <c r="C45" s="3" t="s">
        <v>6937</v>
      </c>
      <c r="D45" s="12">
        <v>2000</v>
      </c>
      <c r="E45" s="13">
        <v>2405</v>
      </c>
      <c r="F45" s="11" t="s">
        <v>8218</v>
      </c>
      <c r="G45" s="11" t="s">
        <v>8223</v>
      </c>
      <c r="H45" s="11" t="s">
        <v>8245</v>
      </c>
      <c r="I45" s="11">
        <v>1464971400</v>
      </c>
      <c r="J45" s="11">
        <v>1462379066</v>
      </c>
      <c r="K45" s="11" t="b">
        <v>0</v>
      </c>
      <c r="L45" s="11">
        <v>23</v>
      </c>
      <c r="M45" s="11" t="b">
        <v>1</v>
      </c>
      <c r="N45" s="11" t="s">
        <v>8269</v>
      </c>
      <c r="O45" s="14">
        <v>120</v>
      </c>
      <c r="P45" s="11">
        <v>104.57</v>
      </c>
      <c r="Q45" s="16" t="s">
        <v>8315</v>
      </c>
      <c r="R45" s="11" t="s">
        <v>8316</v>
      </c>
      <c r="S45" s="21">
        <v>42494.683634259258</v>
      </c>
      <c r="T45" s="21">
        <v>42524.6875</v>
      </c>
    </row>
    <row r="46" spans="1:20" ht="145" x14ac:dyDescent="0.25">
      <c r="A46">
        <v>2830</v>
      </c>
      <c r="B46" s="9" t="s">
        <v>2830</v>
      </c>
      <c r="C46" s="3" t="s">
        <v>6940</v>
      </c>
      <c r="D46" s="12">
        <v>3000</v>
      </c>
      <c r="E46" s="13">
        <v>3000</v>
      </c>
      <c r="F46" s="11" t="s">
        <v>8218</v>
      </c>
      <c r="G46" s="11" t="s">
        <v>8223</v>
      </c>
      <c r="H46" s="11" t="s">
        <v>8245</v>
      </c>
      <c r="I46" s="11">
        <v>1399867140</v>
      </c>
      <c r="J46" s="11">
        <v>1398802148</v>
      </c>
      <c r="K46" s="11" t="b">
        <v>0</v>
      </c>
      <c r="L46" s="11">
        <v>11</v>
      </c>
      <c r="M46" s="11" t="b">
        <v>1</v>
      </c>
      <c r="N46" s="11" t="s">
        <v>8269</v>
      </c>
      <c r="O46" s="14">
        <v>100</v>
      </c>
      <c r="P46" s="11">
        <v>272.73</v>
      </c>
      <c r="Q46" s="16" t="s">
        <v>8315</v>
      </c>
      <c r="R46" s="11" t="s">
        <v>8316</v>
      </c>
      <c r="S46" s="21">
        <v>41758.839675925927</v>
      </c>
      <c r="T46" s="21">
        <v>41771.165972222225</v>
      </c>
    </row>
    <row r="47" spans="1:20" ht="145" x14ac:dyDescent="0.25">
      <c r="A47">
        <v>2831</v>
      </c>
      <c r="B47" s="9" t="s">
        <v>2831</v>
      </c>
      <c r="C47" s="3" t="s">
        <v>6941</v>
      </c>
      <c r="D47" s="12">
        <v>3000</v>
      </c>
      <c r="E47" s="13">
        <v>3320</v>
      </c>
      <c r="F47" s="11" t="s">
        <v>8218</v>
      </c>
      <c r="G47" s="11" t="s">
        <v>8223</v>
      </c>
      <c r="H47" s="11" t="s">
        <v>8245</v>
      </c>
      <c r="I47" s="11">
        <v>1437076070</v>
      </c>
      <c r="J47" s="11">
        <v>1434484070</v>
      </c>
      <c r="K47" s="11" t="b">
        <v>0</v>
      </c>
      <c r="L47" s="11">
        <v>52</v>
      </c>
      <c r="M47" s="11" t="b">
        <v>1</v>
      </c>
      <c r="N47" s="11" t="s">
        <v>8269</v>
      </c>
      <c r="O47" s="14">
        <v>111</v>
      </c>
      <c r="P47" s="11">
        <v>63.85</v>
      </c>
      <c r="Q47" s="16" t="s">
        <v>8315</v>
      </c>
      <c r="R47" s="11" t="s">
        <v>8316</v>
      </c>
      <c r="S47" s="21">
        <v>42171.824884259258</v>
      </c>
      <c r="T47" s="21">
        <v>42201.824884259258</v>
      </c>
    </row>
    <row r="48" spans="1:20" ht="65" x14ac:dyDescent="0.25">
      <c r="A48">
        <v>2833</v>
      </c>
      <c r="B48" s="9" t="s">
        <v>2833</v>
      </c>
      <c r="C48" s="3" t="s">
        <v>6943</v>
      </c>
      <c r="D48" s="12">
        <v>2700</v>
      </c>
      <c r="E48" s="13">
        <v>2923</v>
      </c>
      <c r="F48" s="11" t="s">
        <v>8218</v>
      </c>
      <c r="G48" s="11" t="s">
        <v>8223</v>
      </c>
      <c r="H48" s="11" t="s">
        <v>8245</v>
      </c>
      <c r="I48" s="11">
        <v>1444528800</v>
      </c>
      <c r="J48" s="11">
        <v>1442804633</v>
      </c>
      <c r="K48" s="11" t="b">
        <v>0</v>
      </c>
      <c r="L48" s="11">
        <v>35</v>
      </c>
      <c r="M48" s="11" t="b">
        <v>1</v>
      </c>
      <c r="N48" s="11" t="s">
        <v>8269</v>
      </c>
      <c r="O48" s="14">
        <v>108</v>
      </c>
      <c r="P48" s="11">
        <v>83.51</v>
      </c>
      <c r="Q48" s="16" t="s">
        <v>8315</v>
      </c>
      <c r="R48" s="11" t="s">
        <v>8316</v>
      </c>
      <c r="S48" s="21">
        <v>42268.127696759257</v>
      </c>
      <c r="T48" s="21">
        <v>42288.083333333328</v>
      </c>
    </row>
    <row r="49" spans="1:20" ht="225" x14ac:dyDescent="0.25">
      <c r="A49">
        <v>2836</v>
      </c>
      <c r="B49" s="9" t="s">
        <v>2836</v>
      </c>
      <c r="C49" s="3" t="s">
        <v>6946</v>
      </c>
      <c r="D49" s="12">
        <v>450</v>
      </c>
      <c r="E49" s="13">
        <v>485</v>
      </c>
      <c r="F49" s="11" t="s">
        <v>8218</v>
      </c>
      <c r="G49" s="11" t="s">
        <v>8223</v>
      </c>
      <c r="H49" s="11" t="s">
        <v>8245</v>
      </c>
      <c r="I49" s="11">
        <v>1487393940</v>
      </c>
      <c r="J49" s="11">
        <v>1484115418</v>
      </c>
      <c r="K49" s="11" t="b">
        <v>0</v>
      </c>
      <c r="L49" s="11">
        <v>11</v>
      </c>
      <c r="M49" s="11" t="b">
        <v>1</v>
      </c>
      <c r="N49" s="11" t="s">
        <v>8269</v>
      </c>
      <c r="O49" s="14">
        <v>108</v>
      </c>
      <c r="P49" s="11">
        <v>44.09</v>
      </c>
      <c r="Q49" s="16" t="s">
        <v>8315</v>
      </c>
      <c r="R49" s="11" t="s">
        <v>8316</v>
      </c>
      <c r="S49" s="21">
        <v>42746.261782407411</v>
      </c>
      <c r="T49" s="21">
        <v>42784.207638888889</v>
      </c>
    </row>
    <row r="50" spans="1:20" ht="193" x14ac:dyDescent="0.25">
      <c r="A50">
        <v>2838</v>
      </c>
      <c r="B50" s="9" t="s">
        <v>2838</v>
      </c>
      <c r="C50" s="3" t="s">
        <v>6948</v>
      </c>
      <c r="D50" s="12">
        <v>2000</v>
      </c>
      <c r="E50" s="13">
        <v>2405</v>
      </c>
      <c r="F50" s="11" t="s">
        <v>8218</v>
      </c>
      <c r="G50" s="11" t="s">
        <v>8223</v>
      </c>
      <c r="H50" s="11" t="s">
        <v>8245</v>
      </c>
      <c r="I50" s="11">
        <v>1407967200</v>
      </c>
      <c r="J50" s="11">
        <v>1406039696</v>
      </c>
      <c r="K50" s="11" t="b">
        <v>0</v>
      </c>
      <c r="L50" s="11">
        <v>54</v>
      </c>
      <c r="M50" s="11" t="b">
        <v>1</v>
      </c>
      <c r="N50" s="11" t="s">
        <v>8269</v>
      </c>
      <c r="O50" s="14">
        <v>120</v>
      </c>
      <c r="P50" s="11">
        <v>44.54</v>
      </c>
      <c r="Q50" s="16" t="s">
        <v>8315</v>
      </c>
      <c r="R50" s="11" t="s">
        <v>8316</v>
      </c>
      <c r="S50" s="21">
        <v>41842.607592592591</v>
      </c>
      <c r="T50" s="21">
        <v>41864.916666666664</v>
      </c>
    </row>
    <row r="51" spans="1:20" ht="209" x14ac:dyDescent="0.25">
      <c r="A51">
        <v>2839</v>
      </c>
      <c r="B51" s="9" t="s">
        <v>2839</v>
      </c>
      <c r="C51" s="3" t="s">
        <v>6949</v>
      </c>
      <c r="D51" s="12">
        <v>3500</v>
      </c>
      <c r="E51" s="13">
        <v>3900</v>
      </c>
      <c r="F51" s="11" t="s">
        <v>8218</v>
      </c>
      <c r="G51" s="11" t="s">
        <v>8223</v>
      </c>
      <c r="H51" s="11" t="s">
        <v>8245</v>
      </c>
      <c r="I51" s="11">
        <v>1408942740</v>
      </c>
      <c r="J51" s="11">
        <v>1406958354</v>
      </c>
      <c r="K51" s="11" t="b">
        <v>0</v>
      </c>
      <c r="L51" s="11">
        <v>31</v>
      </c>
      <c r="M51" s="11" t="b">
        <v>1</v>
      </c>
      <c r="N51" s="11" t="s">
        <v>8269</v>
      </c>
      <c r="O51" s="14">
        <v>111</v>
      </c>
      <c r="P51" s="11">
        <v>125.81</v>
      </c>
      <c r="Q51" s="16" t="s">
        <v>8315</v>
      </c>
      <c r="R51" s="11" t="s">
        <v>8316</v>
      </c>
      <c r="S51" s="21">
        <v>41853.240208333329</v>
      </c>
      <c r="T51" s="21">
        <v>41876.207638888889</v>
      </c>
    </row>
    <row r="52" spans="1:20" ht="209" x14ac:dyDescent="0.25">
      <c r="A52">
        <v>2961</v>
      </c>
      <c r="B52" s="9" t="s">
        <v>2961</v>
      </c>
      <c r="C52" s="3" t="s">
        <v>7071</v>
      </c>
      <c r="D52" s="12">
        <v>5000</v>
      </c>
      <c r="E52" s="13">
        <v>5481</v>
      </c>
      <c r="F52" s="11" t="s">
        <v>8218</v>
      </c>
      <c r="G52" s="11" t="s">
        <v>8223</v>
      </c>
      <c r="H52" s="11" t="s">
        <v>8245</v>
      </c>
      <c r="I52" s="11">
        <v>1427342400</v>
      </c>
      <c r="J52" s="11">
        <v>1424927159</v>
      </c>
      <c r="K52" s="11" t="b">
        <v>0</v>
      </c>
      <c r="L52" s="11">
        <v>108</v>
      </c>
      <c r="M52" s="11" t="b">
        <v>1</v>
      </c>
      <c r="N52" s="11" t="s">
        <v>8269</v>
      </c>
      <c r="O52" s="14">
        <v>110</v>
      </c>
      <c r="P52" s="11">
        <v>50.75</v>
      </c>
      <c r="Q52" s="16" t="s">
        <v>8315</v>
      </c>
      <c r="R52" s="11" t="s">
        <v>8316</v>
      </c>
      <c r="S52" s="21">
        <v>42061.212488425925</v>
      </c>
      <c r="T52" s="21">
        <v>42089.166666666672</v>
      </c>
    </row>
    <row r="53" spans="1:20" ht="209" x14ac:dyDescent="0.25">
      <c r="A53">
        <v>2962</v>
      </c>
      <c r="B53" s="9" t="s">
        <v>2962</v>
      </c>
      <c r="C53" s="3" t="s">
        <v>7072</v>
      </c>
      <c r="D53" s="12">
        <v>1000</v>
      </c>
      <c r="E53" s="13">
        <v>1218</v>
      </c>
      <c r="F53" s="11" t="s">
        <v>8218</v>
      </c>
      <c r="G53" s="11" t="s">
        <v>8223</v>
      </c>
      <c r="H53" s="11" t="s">
        <v>8245</v>
      </c>
      <c r="I53" s="11">
        <v>1425193140</v>
      </c>
      <c r="J53" s="11">
        <v>1422769906</v>
      </c>
      <c r="K53" s="11" t="b">
        <v>0</v>
      </c>
      <c r="L53" s="11">
        <v>20</v>
      </c>
      <c r="M53" s="11" t="b">
        <v>1</v>
      </c>
      <c r="N53" s="11" t="s">
        <v>8269</v>
      </c>
      <c r="O53" s="14">
        <v>122</v>
      </c>
      <c r="P53" s="11">
        <v>60.9</v>
      </c>
      <c r="Q53" s="16" t="s">
        <v>8315</v>
      </c>
      <c r="R53" s="11" t="s">
        <v>8316</v>
      </c>
      <c r="S53" s="21">
        <v>42036.24428240741</v>
      </c>
      <c r="T53" s="21">
        <v>42064.290972222225</v>
      </c>
    </row>
    <row r="54" spans="1:20" ht="209" x14ac:dyDescent="0.25">
      <c r="A54">
        <v>2963</v>
      </c>
      <c r="B54" s="9" t="s">
        <v>2963</v>
      </c>
      <c r="C54" s="3" t="s">
        <v>7073</v>
      </c>
      <c r="D54" s="12">
        <v>10000</v>
      </c>
      <c r="E54" s="13">
        <v>10685</v>
      </c>
      <c r="F54" s="11" t="s">
        <v>8218</v>
      </c>
      <c r="G54" s="11" t="s">
        <v>8223</v>
      </c>
      <c r="H54" s="11" t="s">
        <v>8245</v>
      </c>
      <c r="I54" s="11">
        <v>1435835824</v>
      </c>
      <c r="J54" s="11">
        <v>1433243824</v>
      </c>
      <c r="K54" s="11" t="b">
        <v>0</v>
      </c>
      <c r="L54" s="11">
        <v>98</v>
      </c>
      <c r="M54" s="11" t="b">
        <v>1</v>
      </c>
      <c r="N54" s="11" t="s">
        <v>8269</v>
      </c>
      <c r="O54" s="14">
        <v>107</v>
      </c>
      <c r="P54" s="11">
        <v>109.03</v>
      </c>
      <c r="Q54" s="16" t="s">
        <v>8315</v>
      </c>
      <c r="R54" s="11" t="s">
        <v>8316</v>
      </c>
      <c r="S54" s="21">
        <v>42157.470185185186</v>
      </c>
      <c r="T54" s="21">
        <v>42187.470185185186</v>
      </c>
    </row>
    <row r="55" spans="1:20" ht="193" x14ac:dyDescent="0.25">
      <c r="A55">
        <v>2964</v>
      </c>
      <c r="B55" s="9" t="s">
        <v>2964</v>
      </c>
      <c r="C55" s="3" t="s">
        <v>7074</v>
      </c>
      <c r="D55" s="12">
        <v>5000</v>
      </c>
      <c r="E55" s="13">
        <v>5035.6899999999996</v>
      </c>
      <c r="F55" s="11" t="s">
        <v>8218</v>
      </c>
      <c r="G55" s="11" t="s">
        <v>8223</v>
      </c>
      <c r="H55" s="11" t="s">
        <v>8245</v>
      </c>
      <c r="I55" s="11">
        <v>1407360720</v>
      </c>
      <c r="J55" s="11">
        <v>1404769819</v>
      </c>
      <c r="K55" s="11" t="b">
        <v>0</v>
      </c>
      <c r="L55" s="11">
        <v>196</v>
      </c>
      <c r="M55" s="11" t="b">
        <v>1</v>
      </c>
      <c r="N55" s="11" t="s">
        <v>8269</v>
      </c>
      <c r="O55" s="14">
        <v>101</v>
      </c>
      <c r="P55" s="11">
        <v>25.69</v>
      </c>
      <c r="Q55" s="16" t="s">
        <v>8315</v>
      </c>
      <c r="R55" s="11" t="s">
        <v>8316</v>
      </c>
      <c r="S55" s="21">
        <v>41827.909942129627</v>
      </c>
      <c r="T55" s="21">
        <v>41857.897222222222</v>
      </c>
    </row>
    <row r="56" spans="1:20" ht="209" x14ac:dyDescent="0.25">
      <c r="A56">
        <v>2965</v>
      </c>
      <c r="B56" s="9" t="s">
        <v>2965</v>
      </c>
      <c r="C56" s="3" t="s">
        <v>7075</v>
      </c>
      <c r="D56" s="12">
        <v>1500</v>
      </c>
      <c r="E56" s="13">
        <v>1635</v>
      </c>
      <c r="F56" s="11" t="s">
        <v>8218</v>
      </c>
      <c r="G56" s="11" t="s">
        <v>8223</v>
      </c>
      <c r="H56" s="11" t="s">
        <v>8245</v>
      </c>
      <c r="I56" s="11">
        <v>1436290233</v>
      </c>
      <c r="J56" s="11">
        <v>1433698233</v>
      </c>
      <c r="K56" s="11" t="b">
        <v>0</v>
      </c>
      <c r="L56" s="11">
        <v>39</v>
      </c>
      <c r="M56" s="11" t="b">
        <v>1</v>
      </c>
      <c r="N56" s="11" t="s">
        <v>8269</v>
      </c>
      <c r="O56" s="14">
        <v>109</v>
      </c>
      <c r="P56" s="11">
        <v>41.92</v>
      </c>
      <c r="Q56" s="16" t="s">
        <v>8315</v>
      </c>
      <c r="R56" s="11" t="s">
        <v>8316</v>
      </c>
      <c r="S56" s="21">
        <v>42162.729548611111</v>
      </c>
      <c r="T56" s="21">
        <v>42192.729548611111</v>
      </c>
    </row>
    <row r="57" spans="1:20" ht="209" x14ac:dyDescent="0.25">
      <c r="A57">
        <v>2966</v>
      </c>
      <c r="B57" s="9" t="s">
        <v>2966</v>
      </c>
      <c r="C57" s="3" t="s">
        <v>7076</v>
      </c>
      <c r="D57" s="12">
        <v>10000</v>
      </c>
      <c r="E57" s="13">
        <v>11363</v>
      </c>
      <c r="F57" s="11" t="s">
        <v>8218</v>
      </c>
      <c r="G57" s="11" t="s">
        <v>8223</v>
      </c>
      <c r="H57" s="11" t="s">
        <v>8245</v>
      </c>
      <c r="I57" s="11">
        <v>1442425412</v>
      </c>
      <c r="J57" s="11">
        <v>1439833412</v>
      </c>
      <c r="K57" s="11" t="b">
        <v>0</v>
      </c>
      <c r="L57" s="11">
        <v>128</v>
      </c>
      <c r="M57" s="11" t="b">
        <v>1</v>
      </c>
      <c r="N57" s="11" t="s">
        <v>8269</v>
      </c>
      <c r="O57" s="14">
        <v>114</v>
      </c>
      <c r="P57" s="11">
        <v>88.77</v>
      </c>
      <c r="Q57" s="16" t="s">
        <v>8315</v>
      </c>
      <c r="R57" s="11" t="s">
        <v>8316</v>
      </c>
      <c r="S57" s="21">
        <v>42233.738564814819</v>
      </c>
      <c r="T57" s="21">
        <v>42263.738564814819</v>
      </c>
    </row>
    <row r="58" spans="1:20" ht="161" x14ac:dyDescent="0.25">
      <c r="A58">
        <v>2967</v>
      </c>
      <c r="B58" s="9" t="s">
        <v>2967</v>
      </c>
      <c r="C58" s="3" t="s">
        <v>7077</v>
      </c>
      <c r="D58" s="12">
        <v>5000</v>
      </c>
      <c r="E58" s="13">
        <v>5696</v>
      </c>
      <c r="F58" s="11" t="s">
        <v>8218</v>
      </c>
      <c r="G58" s="11" t="s">
        <v>8223</v>
      </c>
      <c r="H58" s="11" t="s">
        <v>8245</v>
      </c>
      <c r="I58" s="11">
        <v>1425872692</v>
      </c>
      <c r="J58" s="11">
        <v>1423284292</v>
      </c>
      <c r="K58" s="11" t="b">
        <v>0</v>
      </c>
      <c r="L58" s="11">
        <v>71</v>
      </c>
      <c r="M58" s="11" t="b">
        <v>1</v>
      </c>
      <c r="N58" s="11" t="s">
        <v>8269</v>
      </c>
      <c r="O58" s="14">
        <v>114</v>
      </c>
      <c r="P58" s="11">
        <v>80.23</v>
      </c>
      <c r="Q58" s="16" t="s">
        <v>8315</v>
      </c>
      <c r="R58" s="11" t="s">
        <v>8316</v>
      </c>
      <c r="S58" s="21">
        <v>42042.197824074072</v>
      </c>
      <c r="T58" s="21">
        <v>42072.156157407408</v>
      </c>
    </row>
    <row r="59" spans="1:20" ht="129" x14ac:dyDescent="0.25">
      <c r="A59">
        <v>2968</v>
      </c>
      <c r="B59" s="9" t="s">
        <v>2968</v>
      </c>
      <c r="C59" s="3" t="s">
        <v>7078</v>
      </c>
      <c r="D59" s="12">
        <v>3500</v>
      </c>
      <c r="E59" s="13">
        <v>3710</v>
      </c>
      <c r="F59" s="11" t="s">
        <v>8218</v>
      </c>
      <c r="G59" s="11" t="s">
        <v>8223</v>
      </c>
      <c r="H59" s="11" t="s">
        <v>8245</v>
      </c>
      <c r="I59" s="11">
        <v>1471406340</v>
      </c>
      <c r="J59" s="11">
        <v>1470227660</v>
      </c>
      <c r="K59" s="11" t="b">
        <v>0</v>
      </c>
      <c r="L59" s="11">
        <v>47</v>
      </c>
      <c r="M59" s="11" t="b">
        <v>1</v>
      </c>
      <c r="N59" s="11" t="s">
        <v>8269</v>
      </c>
      <c r="O59" s="14">
        <v>106</v>
      </c>
      <c r="P59" s="11">
        <v>78.94</v>
      </c>
      <c r="Q59" s="16" t="s">
        <v>8315</v>
      </c>
      <c r="R59" s="11" t="s">
        <v>8316</v>
      </c>
      <c r="S59" s="21">
        <v>42585.523842592593</v>
      </c>
      <c r="T59" s="21">
        <v>42599.165972222225</v>
      </c>
    </row>
    <row r="60" spans="1:20" ht="193" x14ac:dyDescent="0.25">
      <c r="A60">
        <v>2970</v>
      </c>
      <c r="B60" s="9" t="s">
        <v>2970</v>
      </c>
      <c r="C60" s="3" t="s">
        <v>7080</v>
      </c>
      <c r="D60" s="12">
        <v>6000</v>
      </c>
      <c r="E60" s="13">
        <v>6360</v>
      </c>
      <c r="F60" s="11" t="s">
        <v>8218</v>
      </c>
      <c r="G60" s="11" t="s">
        <v>8223</v>
      </c>
      <c r="H60" s="11" t="s">
        <v>8245</v>
      </c>
      <c r="I60" s="11">
        <v>1405699451</v>
      </c>
      <c r="J60" s="11">
        <v>1403107451</v>
      </c>
      <c r="K60" s="11" t="b">
        <v>0</v>
      </c>
      <c r="L60" s="11">
        <v>91</v>
      </c>
      <c r="M60" s="11" t="b">
        <v>1</v>
      </c>
      <c r="N60" s="11" t="s">
        <v>8269</v>
      </c>
      <c r="O60" s="14">
        <v>106</v>
      </c>
      <c r="P60" s="11">
        <v>69.89</v>
      </c>
      <c r="Q60" s="16" t="s">
        <v>8315</v>
      </c>
      <c r="R60" s="11" t="s">
        <v>8316</v>
      </c>
      <c r="S60" s="21">
        <v>41808.669571759259</v>
      </c>
      <c r="T60" s="21">
        <v>41838.669571759259</v>
      </c>
    </row>
    <row r="61" spans="1:20" ht="209" x14ac:dyDescent="0.25">
      <c r="A61">
        <v>2971</v>
      </c>
      <c r="B61" s="9" t="s">
        <v>2971</v>
      </c>
      <c r="C61" s="3" t="s">
        <v>7081</v>
      </c>
      <c r="D61" s="12">
        <v>3200</v>
      </c>
      <c r="E61" s="13">
        <v>3205</v>
      </c>
      <c r="F61" s="11" t="s">
        <v>8218</v>
      </c>
      <c r="G61" s="11" t="s">
        <v>8223</v>
      </c>
      <c r="H61" s="11" t="s">
        <v>8245</v>
      </c>
      <c r="I61" s="11">
        <v>1409500078</v>
      </c>
      <c r="J61" s="11">
        <v>1406908078</v>
      </c>
      <c r="K61" s="11" t="b">
        <v>0</v>
      </c>
      <c r="L61" s="11">
        <v>43</v>
      </c>
      <c r="M61" s="11" t="b">
        <v>1</v>
      </c>
      <c r="N61" s="11" t="s">
        <v>8269</v>
      </c>
      <c r="O61" s="14">
        <v>100</v>
      </c>
      <c r="P61" s="11">
        <v>74.53</v>
      </c>
      <c r="Q61" s="16" t="s">
        <v>8315</v>
      </c>
      <c r="R61" s="11" t="s">
        <v>8316</v>
      </c>
      <c r="S61" s="21">
        <v>41852.658310185187</v>
      </c>
      <c r="T61" s="21">
        <v>41882.658310185187</v>
      </c>
    </row>
    <row r="62" spans="1:20" ht="129" x14ac:dyDescent="0.25">
      <c r="A62">
        <v>2972</v>
      </c>
      <c r="B62" s="9" t="s">
        <v>2972</v>
      </c>
      <c r="C62" s="3" t="s">
        <v>7082</v>
      </c>
      <c r="D62" s="12">
        <v>2000</v>
      </c>
      <c r="E62" s="13">
        <v>2107</v>
      </c>
      <c r="F62" s="11" t="s">
        <v>8218</v>
      </c>
      <c r="G62" s="11" t="s">
        <v>8223</v>
      </c>
      <c r="H62" s="11" t="s">
        <v>8245</v>
      </c>
      <c r="I62" s="11">
        <v>1480899600</v>
      </c>
      <c r="J62" s="11">
        <v>1479609520</v>
      </c>
      <c r="K62" s="11" t="b">
        <v>0</v>
      </c>
      <c r="L62" s="11">
        <v>17</v>
      </c>
      <c r="M62" s="11" t="b">
        <v>1</v>
      </c>
      <c r="N62" s="11" t="s">
        <v>8269</v>
      </c>
      <c r="O62" s="14">
        <v>105</v>
      </c>
      <c r="P62" s="11">
        <v>123.94</v>
      </c>
      <c r="Q62" s="16" t="s">
        <v>8315</v>
      </c>
      <c r="R62" s="11" t="s">
        <v>8316</v>
      </c>
      <c r="S62" s="21">
        <v>42694.110185185185</v>
      </c>
      <c r="T62" s="21">
        <v>42709.041666666672</v>
      </c>
    </row>
    <row r="63" spans="1:20" ht="193" x14ac:dyDescent="0.25">
      <c r="A63">
        <v>2973</v>
      </c>
      <c r="B63" s="9" t="s">
        <v>2973</v>
      </c>
      <c r="C63" s="3" t="s">
        <v>7083</v>
      </c>
      <c r="D63" s="12">
        <v>5000</v>
      </c>
      <c r="E63" s="13">
        <v>8740</v>
      </c>
      <c r="F63" s="11" t="s">
        <v>8218</v>
      </c>
      <c r="G63" s="11" t="s">
        <v>8223</v>
      </c>
      <c r="H63" s="11" t="s">
        <v>8245</v>
      </c>
      <c r="I63" s="11">
        <v>1451620800</v>
      </c>
      <c r="J63" s="11">
        <v>1449171508</v>
      </c>
      <c r="K63" s="11" t="b">
        <v>0</v>
      </c>
      <c r="L63" s="11">
        <v>33</v>
      </c>
      <c r="M63" s="11" t="b">
        <v>1</v>
      </c>
      <c r="N63" s="11" t="s">
        <v>8269</v>
      </c>
      <c r="O63" s="14">
        <v>175</v>
      </c>
      <c r="P63" s="11">
        <v>264.85000000000002</v>
      </c>
      <c r="Q63" s="16" t="s">
        <v>8315</v>
      </c>
      <c r="R63" s="11" t="s">
        <v>8316</v>
      </c>
      <c r="S63" s="21">
        <v>42341.818379629629</v>
      </c>
      <c r="T63" s="21">
        <v>42370.166666666672</v>
      </c>
    </row>
    <row r="64" spans="1:20" ht="209" x14ac:dyDescent="0.25">
      <c r="A64">
        <v>2974</v>
      </c>
      <c r="B64" s="9" t="s">
        <v>2974</v>
      </c>
      <c r="C64" s="3" t="s">
        <v>7084</v>
      </c>
      <c r="D64" s="12">
        <v>5000</v>
      </c>
      <c r="E64" s="13">
        <v>5100</v>
      </c>
      <c r="F64" s="11" t="s">
        <v>8218</v>
      </c>
      <c r="G64" s="11" t="s">
        <v>8223</v>
      </c>
      <c r="H64" s="11" t="s">
        <v>8245</v>
      </c>
      <c r="I64" s="11">
        <v>1411695300</v>
      </c>
      <c r="J64" s="11">
        <v>1409275671</v>
      </c>
      <c r="K64" s="11" t="b">
        <v>0</v>
      </c>
      <c r="L64" s="11">
        <v>87</v>
      </c>
      <c r="M64" s="11" t="b">
        <v>1</v>
      </c>
      <c r="N64" s="11" t="s">
        <v>8269</v>
      </c>
      <c r="O64" s="14">
        <v>102</v>
      </c>
      <c r="P64" s="11">
        <v>58.62</v>
      </c>
      <c r="Q64" s="16" t="s">
        <v>8315</v>
      </c>
      <c r="R64" s="11" t="s">
        <v>8316</v>
      </c>
      <c r="S64" s="21">
        <v>41880.061006944445</v>
      </c>
      <c r="T64" s="21">
        <v>41908.065972222219</v>
      </c>
    </row>
    <row r="65" spans="1:20" ht="225" x14ac:dyDescent="0.25">
      <c r="A65">
        <v>2975</v>
      </c>
      <c r="B65" s="9" t="s">
        <v>2975</v>
      </c>
      <c r="C65" s="3" t="s">
        <v>7085</v>
      </c>
      <c r="D65" s="12">
        <v>8000</v>
      </c>
      <c r="E65" s="13">
        <v>8010</v>
      </c>
      <c r="F65" s="11" t="s">
        <v>8218</v>
      </c>
      <c r="G65" s="11" t="s">
        <v>8223</v>
      </c>
      <c r="H65" s="11" t="s">
        <v>8245</v>
      </c>
      <c r="I65" s="11">
        <v>1417057200</v>
      </c>
      <c r="J65" s="11">
        <v>1414599886</v>
      </c>
      <c r="K65" s="11" t="b">
        <v>0</v>
      </c>
      <c r="L65" s="11">
        <v>113</v>
      </c>
      <c r="M65" s="11" t="b">
        <v>1</v>
      </c>
      <c r="N65" s="11" t="s">
        <v>8269</v>
      </c>
      <c r="O65" s="14">
        <v>100</v>
      </c>
      <c r="P65" s="11">
        <v>70.88</v>
      </c>
      <c r="Q65" s="16" t="s">
        <v>8315</v>
      </c>
      <c r="R65" s="11" t="s">
        <v>8316</v>
      </c>
      <c r="S65" s="21">
        <v>41941.683865740742</v>
      </c>
      <c r="T65" s="21">
        <v>41970.125</v>
      </c>
    </row>
    <row r="66" spans="1:20" ht="273" x14ac:dyDescent="0.25">
      <c r="A66">
        <v>2977</v>
      </c>
      <c r="B66" s="9" t="s">
        <v>2977</v>
      </c>
      <c r="C66" s="3" t="s">
        <v>7087</v>
      </c>
      <c r="D66" s="12">
        <v>3000</v>
      </c>
      <c r="E66" s="13">
        <v>3407</v>
      </c>
      <c r="F66" s="11" t="s">
        <v>8218</v>
      </c>
      <c r="G66" s="11" t="s">
        <v>8223</v>
      </c>
      <c r="H66" s="11" t="s">
        <v>8245</v>
      </c>
      <c r="I66" s="11">
        <v>1427076840</v>
      </c>
      <c r="J66" s="11">
        <v>1421960934</v>
      </c>
      <c r="K66" s="11" t="b">
        <v>0</v>
      </c>
      <c r="L66" s="11">
        <v>30</v>
      </c>
      <c r="M66" s="11" t="b">
        <v>1</v>
      </c>
      <c r="N66" s="11" t="s">
        <v>8269</v>
      </c>
      <c r="O66" s="14">
        <v>114</v>
      </c>
      <c r="P66" s="11">
        <v>113.57</v>
      </c>
      <c r="Q66" s="16" t="s">
        <v>8315</v>
      </c>
      <c r="R66" s="11" t="s">
        <v>8316</v>
      </c>
      <c r="S66" s="21">
        <v>42026.88118055556</v>
      </c>
      <c r="T66" s="21">
        <v>42086.093055555553</v>
      </c>
    </row>
    <row r="67" spans="1:20" ht="209" x14ac:dyDescent="0.25">
      <c r="A67">
        <v>2978</v>
      </c>
      <c r="B67" s="9" t="s">
        <v>2978</v>
      </c>
      <c r="C67" s="3" t="s">
        <v>7088</v>
      </c>
      <c r="D67" s="12">
        <v>750</v>
      </c>
      <c r="E67" s="13">
        <v>971</v>
      </c>
      <c r="F67" s="11" t="s">
        <v>8218</v>
      </c>
      <c r="G67" s="11" t="s">
        <v>8223</v>
      </c>
      <c r="H67" s="11" t="s">
        <v>8245</v>
      </c>
      <c r="I67" s="11">
        <v>1413784740</v>
      </c>
      <c r="J67" s="11">
        <v>1412954547</v>
      </c>
      <c r="K67" s="11" t="b">
        <v>0</v>
      </c>
      <c r="L67" s="11">
        <v>16</v>
      </c>
      <c r="M67" s="11" t="b">
        <v>1</v>
      </c>
      <c r="N67" s="11" t="s">
        <v>8269</v>
      </c>
      <c r="O67" s="14">
        <v>129</v>
      </c>
      <c r="P67" s="11">
        <v>60.69</v>
      </c>
      <c r="Q67" s="16" t="s">
        <v>8315</v>
      </c>
      <c r="R67" s="11" t="s">
        <v>8316</v>
      </c>
      <c r="S67" s="21">
        <v>41922.640590277777</v>
      </c>
      <c r="T67" s="21">
        <v>41932.249305555553</v>
      </c>
    </row>
    <row r="68" spans="1:20" ht="209" x14ac:dyDescent="0.25">
      <c r="A68">
        <v>2979</v>
      </c>
      <c r="B68" s="9" t="s">
        <v>2979</v>
      </c>
      <c r="C68" s="3" t="s">
        <v>7089</v>
      </c>
      <c r="D68" s="12">
        <v>5000</v>
      </c>
      <c r="E68" s="13">
        <v>5070</v>
      </c>
      <c r="F68" s="11" t="s">
        <v>8218</v>
      </c>
      <c r="G68" s="11" t="s">
        <v>8223</v>
      </c>
      <c r="H68" s="11" t="s">
        <v>8245</v>
      </c>
      <c r="I68" s="11">
        <v>1420524000</v>
      </c>
      <c r="J68" s="11">
        <v>1419104823</v>
      </c>
      <c r="K68" s="11" t="b">
        <v>0</v>
      </c>
      <c r="L68" s="11">
        <v>46</v>
      </c>
      <c r="M68" s="11" t="b">
        <v>1</v>
      </c>
      <c r="N68" s="11" t="s">
        <v>8269</v>
      </c>
      <c r="O68" s="14">
        <v>101</v>
      </c>
      <c r="P68" s="11">
        <v>110.22</v>
      </c>
      <c r="Q68" s="16" t="s">
        <v>8315</v>
      </c>
      <c r="R68" s="11" t="s">
        <v>8316</v>
      </c>
      <c r="S68" s="21">
        <v>41993.824340277773</v>
      </c>
      <c r="T68" s="21">
        <v>42010.25</v>
      </c>
    </row>
    <row r="69" spans="1:20" ht="161" x14ac:dyDescent="0.25">
      <c r="A69">
        <v>2980</v>
      </c>
      <c r="B69" s="9" t="s">
        <v>2980</v>
      </c>
      <c r="C69" s="3" t="s">
        <v>7090</v>
      </c>
      <c r="D69" s="12">
        <v>3000</v>
      </c>
      <c r="E69" s="13">
        <v>3275</v>
      </c>
      <c r="F69" s="11" t="s">
        <v>8218</v>
      </c>
      <c r="G69" s="11" t="s">
        <v>8223</v>
      </c>
      <c r="H69" s="11" t="s">
        <v>8245</v>
      </c>
      <c r="I69" s="11">
        <v>1440381600</v>
      </c>
      <c r="J69" s="11">
        <v>1438639130</v>
      </c>
      <c r="K69" s="11" t="b">
        <v>0</v>
      </c>
      <c r="L69" s="11">
        <v>24</v>
      </c>
      <c r="M69" s="11" t="b">
        <v>1</v>
      </c>
      <c r="N69" s="11" t="s">
        <v>8269</v>
      </c>
      <c r="O69" s="14">
        <v>109</v>
      </c>
      <c r="P69" s="11">
        <v>136.46</v>
      </c>
      <c r="Q69" s="16" t="s">
        <v>8315</v>
      </c>
      <c r="R69" s="11" t="s">
        <v>8316</v>
      </c>
      <c r="S69" s="21">
        <v>42219.915856481486</v>
      </c>
      <c r="T69" s="21">
        <v>42240.083333333328</v>
      </c>
    </row>
    <row r="70" spans="1:20" ht="209" x14ac:dyDescent="0.25">
      <c r="A70">
        <v>3147</v>
      </c>
      <c r="B70" s="9" t="s">
        <v>3147</v>
      </c>
      <c r="C70" s="3" t="s">
        <v>7257</v>
      </c>
      <c r="D70" s="12">
        <v>20000</v>
      </c>
      <c r="E70" s="13">
        <v>23505</v>
      </c>
      <c r="F70" s="11" t="s">
        <v>8218</v>
      </c>
      <c r="G70" s="11" t="s">
        <v>8223</v>
      </c>
      <c r="H70" s="11" t="s">
        <v>8245</v>
      </c>
      <c r="I70" s="11">
        <v>1415319355</v>
      </c>
      <c r="J70" s="11">
        <v>1411859755</v>
      </c>
      <c r="K70" s="11" t="b">
        <v>1</v>
      </c>
      <c r="L70" s="11">
        <v>213</v>
      </c>
      <c r="M70" s="11" t="b">
        <v>1</v>
      </c>
      <c r="N70" s="11" t="s">
        <v>8269</v>
      </c>
      <c r="O70" s="14">
        <v>118</v>
      </c>
      <c r="P70" s="11">
        <v>110.35</v>
      </c>
      <c r="Q70" s="16" t="s">
        <v>8315</v>
      </c>
      <c r="R70" s="11" t="s">
        <v>8316</v>
      </c>
      <c r="S70" s="21">
        <v>41909.969386574077</v>
      </c>
      <c r="T70" s="21">
        <v>41950.011053240742</v>
      </c>
    </row>
    <row r="71" spans="1:20" ht="97" x14ac:dyDescent="0.25">
      <c r="A71">
        <v>3148</v>
      </c>
      <c r="B71" s="9" t="s">
        <v>3148</v>
      </c>
      <c r="C71" s="3" t="s">
        <v>7258</v>
      </c>
      <c r="D71" s="12">
        <v>1800</v>
      </c>
      <c r="E71" s="13">
        <v>2361</v>
      </c>
      <c r="F71" s="11" t="s">
        <v>8218</v>
      </c>
      <c r="G71" s="11" t="s">
        <v>8223</v>
      </c>
      <c r="H71" s="11" t="s">
        <v>8245</v>
      </c>
      <c r="I71" s="11">
        <v>1412136000</v>
      </c>
      <c r="J71" s="11">
        <v>1410278284</v>
      </c>
      <c r="K71" s="11" t="b">
        <v>1</v>
      </c>
      <c r="L71" s="11">
        <v>57</v>
      </c>
      <c r="M71" s="11" t="b">
        <v>1</v>
      </c>
      <c r="N71" s="11" t="s">
        <v>8269</v>
      </c>
      <c r="O71" s="14">
        <v>131</v>
      </c>
      <c r="P71" s="11">
        <v>41.42</v>
      </c>
      <c r="Q71" s="16" t="s">
        <v>8315</v>
      </c>
      <c r="R71" s="11" t="s">
        <v>8316</v>
      </c>
      <c r="S71" s="21">
        <v>41891.665324074071</v>
      </c>
      <c r="T71" s="21">
        <v>41913.166666666664</v>
      </c>
    </row>
    <row r="72" spans="1:20" ht="225" x14ac:dyDescent="0.25">
      <c r="A72">
        <v>3149</v>
      </c>
      <c r="B72" s="9" t="s">
        <v>3149</v>
      </c>
      <c r="C72" s="3" t="s">
        <v>7259</v>
      </c>
      <c r="D72" s="12">
        <v>1250</v>
      </c>
      <c r="E72" s="13">
        <v>1300</v>
      </c>
      <c r="F72" s="11" t="s">
        <v>8218</v>
      </c>
      <c r="G72" s="11" t="s">
        <v>8223</v>
      </c>
      <c r="H72" s="11" t="s">
        <v>8245</v>
      </c>
      <c r="I72" s="11">
        <v>1354845600</v>
      </c>
      <c r="J72" s="11">
        <v>1352766300</v>
      </c>
      <c r="K72" s="11" t="b">
        <v>1</v>
      </c>
      <c r="L72" s="11">
        <v>25</v>
      </c>
      <c r="M72" s="11" t="b">
        <v>1</v>
      </c>
      <c r="N72" s="11" t="s">
        <v>8269</v>
      </c>
      <c r="O72" s="14">
        <v>104</v>
      </c>
      <c r="P72" s="11">
        <v>52</v>
      </c>
      <c r="Q72" s="16" t="s">
        <v>8315</v>
      </c>
      <c r="R72" s="11" t="s">
        <v>8316</v>
      </c>
      <c r="S72" s="21">
        <v>41226.017361111109</v>
      </c>
      <c r="T72" s="21">
        <v>41250.083333333336</v>
      </c>
    </row>
    <row r="73" spans="1:20" ht="241" x14ac:dyDescent="0.25">
      <c r="A73">
        <v>3150</v>
      </c>
      <c r="B73" s="9" t="s">
        <v>3150</v>
      </c>
      <c r="C73" s="3" t="s">
        <v>7260</v>
      </c>
      <c r="D73" s="12">
        <v>3500</v>
      </c>
      <c r="E73" s="13">
        <v>3535</v>
      </c>
      <c r="F73" s="11" t="s">
        <v>8218</v>
      </c>
      <c r="G73" s="11" t="s">
        <v>8223</v>
      </c>
      <c r="H73" s="11" t="s">
        <v>8245</v>
      </c>
      <c r="I73" s="11">
        <v>1295928000</v>
      </c>
      <c r="J73" s="11">
        <v>1288160403</v>
      </c>
      <c r="K73" s="11" t="b">
        <v>1</v>
      </c>
      <c r="L73" s="11">
        <v>104</v>
      </c>
      <c r="M73" s="11" t="b">
        <v>1</v>
      </c>
      <c r="N73" s="11" t="s">
        <v>8269</v>
      </c>
      <c r="O73" s="14">
        <v>101</v>
      </c>
      <c r="P73" s="11">
        <v>33.99</v>
      </c>
      <c r="Q73" s="16" t="s">
        <v>8315</v>
      </c>
      <c r="R73" s="11" t="s">
        <v>8316</v>
      </c>
      <c r="S73" s="21">
        <v>40478.263923611114</v>
      </c>
      <c r="T73" s="21">
        <v>40568.166666666664</v>
      </c>
    </row>
    <row r="74" spans="1:20" ht="177" x14ac:dyDescent="0.25">
      <c r="A74">
        <v>3151</v>
      </c>
      <c r="B74" s="9" t="s">
        <v>3151</v>
      </c>
      <c r="C74" s="3" t="s">
        <v>7261</v>
      </c>
      <c r="D74" s="12">
        <v>3500</v>
      </c>
      <c r="E74" s="13">
        <v>3514</v>
      </c>
      <c r="F74" s="11" t="s">
        <v>8218</v>
      </c>
      <c r="G74" s="11" t="s">
        <v>8223</v>
      </c>
      <c r="H74" s="11" t="s">
        <v>8245</v>
      </c>
      <c r="I74" s="11">
        <v>1410379774</v>
      </c>
      <c r="J74" s="11">
        <v>1407787774</v>
      </c>
      <c r="K74" s="11" t="b">
        <v>1</v>
      </c>
      <c r="L74" s="11">
        <v>34</v>
      </c>
      <c r="M74" s="11" t="b">
        <v>1</v>
      </c>
      <c r="N74" s="11" t="s">
        <v>8269</v>
      </c>
      <c r="O74" s="14">
        <v>100</v>
      </c>
      <c r="P74" s="11">
        <v>103.35</v>
      </c>
      <c r="Q74" s="16" t="s">
        <v>8315</v>
      </c>
      <c r="R74" s="11" t="s">
        <v>8316</v>
      </c>
      <c r="S74" s="21">
        <v>41862.83997685185</v>
      </c>
      <c r="T74" s="21">
        <v>41892.83997685185</v>
      </c>
    </row>
    <row r="75" spans="1:20" ht="177" x14ac:dyDescent="0.25">
      <c r="A75">
        <v>3153</v>
      </c>
      <c r="B75" s="9" t="s">
        <v>3153</v>
      </c>
      <c r="C75" s="3" t="s">
        <v>7263</v>
      </c>
      <c r="D75" s="12">
        <v>3000</v>
      </c>
      <c r="E75" s="13">
        <v>10067.5</v>
      </c>
      <c r="F75" s="11" t="s">
        <v>8218</v>
      </c>
      <c r="G75" s="11" t="s">
        <v>8223</v>
      </c>
      <c r="H75" s="11" t="s">
        <v>8245</v>
      </c>
      <c r="I75" s="11">
        <v>1304225940</v>
      </c>
      <c r="J75" s="11">
        <v>1301542937</v>
      </c>
      <c r="K75" s="11" t="b">
        <v>1</v>
      </c>
      <c r="L75" s="11">
        <v>241</v>
      </c>
      <c r="M75" s="11" t="b">
        <v>1</v>
      </c>
      <c r="N75" s="11" t="s">
        <v>8269</v>
      </c>
      <c r="O75" s="14">
        <v>336</v>
      </c>
      <c r="P75" s="11">
        <v>41.77</v>
      </c>
      <c r="Q75" s="16" t="s">
        <v>8315</v>
      </c>
      <c r="R75" s="11" t="s">
        <v>8316</v>
      </c>
      <c r="S75" s="21">
        <v>40633.154363425929</v>
      </c>
      <c r="T75" s="21">
        <v>40664.207638888889</v>
      </c>
    </row>
    <row r="76" spans="1:20" ht="209" x14ac:dyDescent="0.25">
      <c r="A76">
        <v>3154</v>
      </c>
      <c r="B76" s="9" t="s">
        <v>3154</v>
      </c>
      <c r="C76" s="3" t="s">
        <v>7264</v>
      </c>
      <c r="D76" s="12">
        <v>7000</v>
      </c>
      <c r="E76" s="13">
        <v>7905</v>
      </c>
      <c r="F76" s="11" t="s">
        <v>8218</v>
      </c>
      <c r="G76" s="11" t="s">
        <v>8223</v>
      </c>
      <c r="H76" s="11" t="s">
        <v>8245</v>
      </c>
      <c r="I76" s="11">
        <v>1333310458</v>
      </c>
      <c r="J76" s="11">
        <v>1330722058</v>
      </c>
      <c r="K76" s="11" t="b">
        <v>1</v>
      </c>
      <c r="L76" s="11">
        <v>123</v>
      </c>
      <c r="M76" s="11" t="b">
        <v>1</v>
      </c>
      <c r="N76" s="11" t="s">
        <v>8269</v>
      </c>
      <c r="O76" s="14">
        <v>113</v>
      </c>
      <c r="P76" s="11">
        <v>64.27</v>
      </c>
      <c r="Q76" s="16" t="s">
        <v>8315</v>
      </c>
      <c r="R76" s="11" t="s">
        <v>8316</v>
      </c>
      <c r="S76" s="21">
        <v>40970.875671296293</v>
      </c>
      <c r="T76" s="21">
        <v>41000.834004629629</v>
      </c>
    </row>
    <row r="77" spans="1:20" ht="225" x14ac:dyDescent="0.25">
      <c r="A77">
        <v>3156</v>
      </c>
      <c r="B77" s="9" t="s">
        <v>3156</v>
      </c>
      <c r="C77" s="3" t="s">
        <v>7266</v>
      </c>
      <c r="D77" s="12">
        <v>5500</v>
      </c>
      <c r="E77" s="13">
        <v>5600</v>
      </c>
      <c r="F77" s="11" t="s">
        <v>8218</v>
      </c>
      <c r="G77" s="11" t="s">
        <v>8223</v>
      </c>
      <c r="H77" s="11" t="s">
        <v>8245</v>
      </c>
      <c r="I77" s="11">
        <v>1338591144</v>
      </c>
      <c r="J77" s="11">
        <v>1335567144</v>
      </c>
      <c r="K77" s="11" t="b">
        <v>1</v>
      </c>
      <c r="L77" s="11">
        <v>89</v>
      </c>
      <c r="M77" s="11" t="b">
        <v>1</v>
      </c>
      <c r="N77" s="11" t="s">
        <v>8269</v>
      </c>
      <c r="O77" s="14">
        <v>102</v>
      </c>
      <c r="P77" s="11">
        <v>62.92</v>
      </c>
      <c r="Q77" s="16" t="s">
        <v>8315</v>
      </c>
      <c r="R77" s="11" t="s">
        <v>8316</v>
      </c>
      <c r="S77" s="21">
        <v>41026.953055555554</v>
      </c>
      <c r="T77" s="21">
        <v>41061.953055555554</v>
      </c>
    </row>
    <row r="78" spans="1:20" ht="97" x14ac:dyDescent="0.25">
      <c r="A78">
        <v>3157</v>
      </c>
      <c r="B78" s="9" t="s">
        <v>3157</v>
      </c>
      <c r="C78" s="3" t="s">
        <v>7267</v>
      </c>
      <c r="D78" s="12">
        <v>4000</v>
      </c>
      <c r="E78" s="13">
        <v>4040</v>
      </c>
      <c r="F78" s="11" t="s">
        <v>8218</v>
      </c>
      <c r="G78" s="11" t="s">
        <v>8223</v>
      </c>
      <c r="H78" s="11" t="s">
        <v>8245</v>
      </c>
      <c r="I78" s="11">
        <v>1405746000</v>
      </c>
      <c r="J78" s="11">
        <v>1404932105</v>
      </c>
      <c r="K78" s="11" t="b">
        <v>1</v>
      </c>
      <c r="L78" s="11">
        <v>41</v>
      </c>
      <c r="M78" s="11" t="b">
        <v>1</v>
      </c>
      <c r="N78" s="11" t="s">
        <v>8269</v>
      </c>
      <c r="O78" s="14">
        <v>101</v>
      </c>
      <c r="P78" s="11">
        <v>98.54</v>
      </c>
      <c r="Q78" s="16" t="s">
        <v>8315</v>
      </c>
      <c r="R78" s="11" t="s">
        <v>8316</v>
      </c>
      <c r="S78" s="21">
        <v>41829.788252314815</v>
      </c>
      <c r="T78" s="21">
        <v>41839.208333333336</v>
      </c>
    </row>
    <row r="79" spans="1:20" ht="97" x14ac:dyDescent="0.25">
      <c r="A79">
        <v>3158</v>
      </c>
      <c r="B79" s="9" t="s">
        <v>3158</v>
      </c>
      <c r="C79" s="3" t="s">
        <v>7268</v>
      </c>
      <c r="D79" s="12">
        <v>5000</v>
      </c>
      <c r="E79" s="13">
        <v>5700</v>
      </c>
      <c r="F79" s="11" t="s">
        <v>8218</v>
      </c>
      <c r="G79" s="11" t="s">
        <v>8223</v>
      </c>
      <c r="H79" s="11" t="s">
        <v>8245</v>
      </c>
      <c r="I79" s="11">
        <v>1374523752</v>
      </c>
      <c r="J79" s="11">
        <v>1371931752</v>
      </c>
      <c r="K79" s="11" t="b">
        <v>1</v>
      </c>
      <c r="L79" s="11">
        <v>69</v>
      </c>
      <c r="M79" s="11" t="b">
        <v>1</v>
      </c>
      <c r="N79" s="11" t="s">
        <v>8269</v>
      </c>
      <c r="O79" s="14">
        <v>114</v>
      </c>
      <c r="P79" s="11">
        <v>82.61</v>
      </c>
      <c r="Q79" s="16" t="s">
        <v>8315</v>
      </c>
      <c r="R79" s="11" t="s">
        <v>8316</v>
      </c>
      <c r="S79" s="21">
        <v>41447.839722222219</v>
      </c>
      <c r="T79" s="21">
        <v>41477.839722222219</v>
      </c>
    </row>
    <row r="80" spans="1:20" ht="161" x14ac:dyDescent="0.25">
      <c r="A80">
        <v>3159</v>
      </c>
      <c r="B80" s="9" t="s">
        <v>3159</v>
      </c>
      <c r="C80" s="3" t="s">
        <v>7269</v>
      </c>
      <c r="D80" s="12">
        <v>1500</v>
      </c>
      <c r="E80" s="13">
        <v>2002.22</v>
      </c>
      <c r="F80" s="11" t="s">
        <v>8218</v>
      </c>
      <c r="G80" s="11" t="s">
        <v>8223</v>
      </c>
      <c r="H80" s="11" t="s">
        <v>8245</v>
      </c>
      <c r="I80" s="11">
        <v>1326927600</v>
      </c>
      <c r="J80" s="11">
        <v>1323221761</v>
      </c>
      <c r="K80" s="11" t="b">
        <v>1</v>
      </c>
      <c r="L80" s="11">
        <v>52</v>
      </c>
      <c r="M80" s="11" t="b">
        <v>1</v>
      </c>
      <c r="N80" s="11" t="s">
        <v>8269</v>
      </c>
      <c r="O80" s="14">
        <v>133</v>
      </c>
      <c r="P80" s="11">
        <v>38.5</v>
      </c>
      <c r="Q80" s="16" t="s">
        <v>8315</v>
      </c>
      <c r="R80" s="11" t="s">
        <v>8316</v>
      </c>
      <c r="S80" s="21">
        <v>40884.066678240742</v>
      </c>
      <c r="T80" s="21">
        <v>40926.958333333336</v>
      </c>
    </row>
    <row r="81" spans="1:20" ht="209" x14ac:dyDescent="0.25">
      <c r="A81">
        <v>3160</v>
      </c>
      <c r="B81" s="9" t="s">
        <v>3160</v>
      </c>
      <c r="C81" s="3" t="s">
        <v>7270</v>
      </c>
      <c r="D81" s="12">
        <v>4500</v>
      </c>
      <c r="E81" s="13">
        <v>4569</v>
      </c>
      <c r="F81" s="11" t="s">
        <v>8218</v>
      </c>
      <c r="G81" s="11" t="s">
        <v>8223</v>
      </c>
      <c r="H81" s="11" t="s">
        <v>8245</v>
      </c>
      <c r="I81" s="11">
        <v>1407905940</v>
      </c>
      <c r="J81" s="11">
        <v>1405923687</v>
      </c>
      <c r="K81" s="11" t="b">
        <v>1</v>
      </c>
      <c r="L81" s="11">
        <v>57</v>
      </c>
      <c r="M81" s="11" t="b">
        <v>1</v>
      </c>
      <c r="N81" s="11" t="s">
        <v>8269</v>
      </c>
      <c r="O81" s="14">
        <v>102</v>
      </c>
      <c r="P81" s="11">
        <v>80.16</v>
      </c>
      <c r="Q81" s="16" t="s">
        <v>8315</v>
      </c>
      <c r="R81" s="11" t="s">
        <v>8316</v>
      </c>
      <c r="S81" s="21">
        <v>41841.26489583333</v>
      </c>
      <c r="T81" s="21">
        <v>41864.207638888889</v>
      </c>
    </row>
    <row r="82" spans="1:20" ht="225" x14ac:dyDescent="0.25">
      <c r="A82">
        <v>3162</v>
      </c>
      <c r="B82" s="9" t="s">
        <v>3162</v>
      </c>
      <c r="C82" s="3" t="s">
        <v>7272</v>
      </c>
      <c r="D82" s="12">
        <v>4000</v>
      </c>
      <c r="E82" s="13">
        <v>5086</v>
      </c>
      <c r="F82" s="11" t="s">
        <v>8218</v>
      </c>
      <c r="G82" s="11" t="s">
        <v>8223</v>
      </c>
      <c r="H82" s="11" t="s">
        <v>8245</v>
      </c>
      <c r="I82" s="11">
        <v>1404698400</v>
      </c>
      <c r="J82" s="11">
        <v>1402331262</v>
      </c>
      <c r="K82" s="11" t="b">
        <v>1</v>
      </c>
      <c r="L82" s="11">
        <v>63</v>
      </c>
      <c r="M82" s="11" t="b">
        <v>1</v>
      </c>
      <c r="N82" s="11" t="s">
        <v>8269</v>
      </c>
      <c r="O82" s="14">
        <v>127</v>
      </c>
      <c r="P82" s="11">
        <v>80.73</v>
      </c>
      <c r="Q82" s="16" t="s">
        <v>8315</v>
      </c>
      <c r="R82" s="11" t="s">
        <v>8316</v>
      </c>
      <c r="S82" s="21">
        <v>41799.685902777775</v>
      </c>
      <c r="T82" s="21">
        <v>41827.083333333336</v>
      </c>
    </row>
    <row r="83" spans="1:20" ht="193" x14ac:dyDescent="0.25">
      <c r="A83">
        <v>3163</v>
      </c>
      <c r="B83" s="9" t="s">
        <v>3163</v>
      </c>
      <c r="C83" s="3" t="s">
        <v>7273</v>
      </c>
      <c r="D83" s="12">
        <v>13000</v>
      </c>
      <c r="E83" s="13">
        <v>14450</v>
      </c>
      <c r="F83" s="11" t="s">
        <v>8218</v>
      </c>
      <c r="G83" s="11" t="s">
        <v>8223</v>
      </c>
      <c r="H83" s="11" t="s">
        <v>8245</v>
      </c>
      <c r="I83" s="11">
        <v>1402855525</v>
      </c>
      <c r="J83" s="11">
        <v>1400263525</v>
      </c>
      <c r="K83" s="11" t="b">
        <v>1</v>
      </c>
      <c r="L83" s="11">
        <v>72</v>
      </c>
      <c r="M83" s="11" t="b">
        <v>1</v>
      </c>
      <c r="N83" s="11" t="s">
        <v>8269</v>
      </c>
      <c r="O83" s="14">
        <v>111</v>
      </c>
      <c r="P83" s="11">
        <v>200.69</v>
      </c>
      <c r="Q83" s="16" t="s">
        <v>8315</v>
      </c>
      <c r="R83" s="11" t="s">
        <v>8316</v>
      </c>
      <c r="S83" s="21">
        <v>41775.753761574073</v>
      </c>
      <c r="T83" s="21">
        <v>41805.753761574073</v>
      </c>
    </row>
    <row r="84" spans="1:20" ht="193" x14ac:dyDescent="0.25">
      <c r="A84">
        <v>3164</v>
      </c>
      <c r="B84" s="9" t="s">
        <v>3164</v>
      </c>
      <c r="C84" s="3" t="s">
        <v>7274</v>
      </c>
      <c r="D84" s="12">
        <v>2500</v>
      </c>
      <c r="E84" s="13">
        <v>2669</v>
      </c>
      <c r="F84" s="11" t="s">
        <v>8218</v>
      </c>
      <c r="G84" s="11" t="s">
        <v>8223</v>
      </c>
      <c r="H84" s="11" t="s">
        <v>8245</v>
      </c>
      <c r="I84" s="11">
        <v>1402341615</v>
      </c>
      <c r="J84" s="11">
        <v>1399490415</v>
      </c>
      <c r="K84" s="11" t="b">
        <v>1</v>
      </c>
      <c r="L84" s="11">
        <v>71</v>
      </c>
      <c r="M84" s="11" t="b">
        <v>1</v>
      </c>
      <c r="N84" s="11" t="s">
        <v>8269</v>
      </c>
      <c r="O84" s="14">
        <v>107</v>
      </c>
      <c r="P84" s="11">
        <v>37.590000000000003</v>
      </c>
      <c r="Q84" s="16" t="s">
        <v>8315</v>
      </c>
      <c r="R84" s="11" t="s">
        <v>8316</v>
      </c>
      <c r="S84" s="21">
        <v>41766.80572916667</v>
      </c>
      <c r="T84" s="21">
        <v>41799.80572916667</v>
      </c>
    </row>
    <row r="85" spans="1:20" ht="193" x14ac:dyDescent="0.25">
      <c r="A85">
        <v>3165</v>
      </c>
      <c r="B85" s="9" t="s">
        <v>3165</v>
      </c>
      <c r="C85" s="3" t="s">
        <v>7275</v>
      </c>
      <c r="D85" s="12">
        <v>750</v>
      </c>
      <c r="E85" s="13">
        <v>1220</v>
      </c>
      <c r="F85" s="11" t="s">
        <v>8218</v>
      </c>
      <c r="G85" s="11" t="s">
        <v>8223</v>
      </c>
      <c r="H85" s="11" t="s">
        <v>8245</v>
      </c>
      <c r="I85" s="11">
        <v>1304395140</v>
      </c>
      <c r="J85" s="11">
        <v>1302493760</v>
      </c>
      <c r="K85" s="11" t="b">
        <v>1</v>
      </c>
      <c r="L85" s="11">
        <v>21</v>
      </c>
      <c r="M85" s="11" t="b">
        <v>1</v>
      </c>
      <c r="N85" s="11" t="s">
        <v>8269</v>
      </c>
      <c r="O85" s="14">
        <v>163</v>
      </c>
      <c r="P85" s="11">
        <v>58.1</v>
      </c>
      <c r="Q85" s="16" t="s">
        <v>8315</v>
      </c>
      <c r="R85" s="11" t="s">
        <v>8316</v>
      </c>
      <c r="S85" s="21">
        <v>40644.159259259257</v>
      </c>
      <c r="T85" s="21">
        <v>40666.165972222225</v>
      </c>
    </row>
    <row r="86" spans="1:20" ht="209" x14ac:dyDescent="0.25">
      <c r="A86">
        <v>3166</v>
      </c>
      <c r="B86" s="9" t="s">
        <v>3166</v>
      </c>
      <c r="C86" s="3" t="s">
        <v>7276</v>
      </c>
      <c r="D86" s="12">
        <v>35000</v>
      </c>
      <c r="E86" s="13">
        <v>56079.83</v>
      </c>
      <c r="F86" s="11" t="s">
        <v>8218</v>
      </c>
      <c r="G86" s="11" t="s">
        <v>8223</v>
      </c>
      <c r="H86" s="11" t="s">
        <v>8245</v>
      </c>
      <c r="I86" s="11">
        <v>1416988740</v>
      </c>
      <c r="J86" s="11">
        <v>1414514153</v>
      </c>
      <c r="K86" s="11" t="b">
        <v>1</v>
      </c>
      <c r="L86" s="11">
        <v>930</v>
      </c>
      <c r="M86" s="11" t="b">
        <v>1</v>
      </c>
      <c r="N86" s="11" t="s">
        <v>8269</v>
      </c>
      <c r="O86" s="14">
        <v>160</v>
      </c>
      <c r="P86" s="11">
        <v>60.3</v>
      </c>
      <c r="Q86" s="16" t="s">
        <v>8315</v>
      </c>
      <c r="R86" s="11" t="s">
        <v>8316</v>
      </c>
      <c r="S86" s="21">
        <v>41940.69158564815</v>
      </c>
      <c r="T86" s="21">
        <v>41969.332638888889</v>
      </c>
    </row>
    <row r="87" spans="1:20" ht="97" x14ac:dyDescent="0.25">
      <c r="A87">
        <v>3167</v>
      </c>
      <c r="B87" s="9" t="s">
        <v>3167</v>
      </c>
      <c r="C87" s="3" t="s">
        <v>7277</v>
      </c>
      <c r="D87" s="12">
        <v>3000</v>
      </c>
      <c r="E87" s="13">
        <v>3485</v>
      </c>
      <c r="F87" s="11" t="s">
        <v>8218</v>
      </c>
      <c r="G87" s="11" t="s">
        <v>8223</v>
      </c>
      <c r="H87" s="11" t="s">
        <v>8245</v>
      </c>
      <c r="I87" s="11">
        <v>1406952781</v>
      </c>
      <c r="J87" s="11">
        <v>1405743181</v>
      </c>
      <c r="K87" s="11" t="b">
        <v>1</v>
      </c>
      <c r="L87" s="11">
        <v>55</v>
      </c>
      <c r="M87" s="11" t="b">
        <v>1</v>
      </c>
      <c r="N87" s="11" t="s">
        <v>8269</v>
      </c>
      <c r="O87" s="14">
        <v>116</v>
      </c>
      <c r="P87" s="11">
        <v>63.36</v>
      </c>
      <c r="Q87" s="16" t="s">
        <v>8315</v>
      </c>
      <c r="R87" s="11" t="s">
        <v>8316</v>
      </c>
      <c r="S87" s="21">
        <v>41839.175706018519</v>
      </c>
      <c r="T87" s="21">
        <v>41853.175706018519</v>
      </c>
    </row>
    <row r="88" spans="1:20" ht="193" x14ac:dyDescent="0.25">
      <c r="A88">
        <v>3168</v>
      </c>
      <c r="B88" s="9" t="s">
        <v>3168</v>
      </c>
      <c r="C88" s="3" t="s">
        <v>7278</v>
      </c>
      <c r="D88" s="12">
        <v>2500</v>
      </c>
      <c r="E88" s="13">
        <v>3105</v>
      </c>
      <c r="F88" s="11" t="s">
        <v>8218</v>
      </c>
      <c r="G88" s="11" t="s">
        <v>8223</v>
      </c>
      <c r="H88" s="11" t="s">
        <v>8245</v>
      </c>
      <c r="I88" s="11">
        <v>1402696800</v>
      </c>
      <c r="J88" s="11">
        <v>1399948353</v>
      </c>
      <c r="K88" s="11" t="b">
        <v>1</v>
      </c>
      <c r="L88" s="11">
        <v>61</v>
      </c>
      <c r="M88" s="11" t="b">
        <v>1</v>
      </c>
      <c r="N88" s="11" t="s">
        <v>8269</v>
      </c>
      <c r="O88" s="14">
        <v>124</v>
      </c>
      <c r="P88" s="11">
        <v>50.9</v>
      </c>
      <c r="Q88" s="16" t="s">
        <v>8315</v>
      </c>
      <c r="R88" s="11" t="s">
        <v>8316</v>
      </c>
      <c r="S88" s="21">
        <v>41772.105937500004</v>
      </c>
      <c r="T88" s="21">
        <v>41803.916666666664</v>
      </c>
    </row>
    <row r="89" spans="1:20" ht="113" x14ac:dyDescent="0.25">
      <c r="A89">
        <v>3169</v>
      </c>
      <c r="B89" s="9" t="s">
        <v>3169</v>
      </c>
      <c r="C89" s="3" t="s">
        <v>7279</v>
      </c>
      <c r="D89" s="12">
        <v>8000</v>
      </c>
      <c r="E89" s="13">
        <v>8241</v>
      </c>
      <c r="F89" s="11" t="s">
        <v>8218</v>
      </c>
      <c r="G89" s="11" t="s">
        <v>8223</v>
      </c>
      <c r="H89" s="11" t="s">
        <v>8245</v>
      </c>
      <c r="I89" s="11">
        <v>1386910740</v>
      </c>
      <c r="J89" s="11">
        <v>1384364561</v>
      </c>
      <c r="K89" s="11" t="b">
        <v>1</v>
      </c>
      <c r="L89" s="11">
        <v>82</v>
      </c>
      <c r="M89" s="11" t="b">
        <v>1</v>
      </c>
      <c r="N89" s="11" t="s">
        <v>8269</v>
      </c>
      <c r="O89" s="14">
        <v>103</v>
      </c>
      <c r="P89" s="11">
        <v>100.5</v>
      </c>
      <c r="Q89" s="16" t="s">
        <v>8315</v>
      </c>
      <c r="R89" s="11" t="s">
        <v>8316</v>
      </c>
      <c r="S89" s="21">
        <v>41591.737974537034</v>
      </c>
      <c r="T89" s="21">
        <v>41621.207638888889</v>
      </c>
    </row>
    <row r="90" spans="1:20" ht="161" x14ac:dyDescent="0.25">
      <c r="A90">
        <v>3170</v>
      </c>
      <c r="B90" s="9" t="s">
        <v>3170</v>
      </c>
      <c r="C90" s="3" t="s">
        <v>7280</v>
      </c>
      <c r="D90" s="12">
        <v>2000</v>
      </c>
      <c r="E90" s="13">
        <v>2245</v>
      </c>
      <c r="F90" s="11" t="s">
        <v>8218</v>
      </c>
      <c r="G90" s="11" t="s">
        <v>8223</v>
      </c>
      <c r="H90" s="11" t="s">
        <v>8245</v>
      </c>
      <c r="I90" s="11">
        <v>1404273600</v>
      </c>
      <c r="J90" s="11">
        <v>1401414944</v>
      </c>
      <c r="K90" s="11" t="b">
        <v>1</v>
      </c>
      <c r="L90" s="11">
        <v>71</v>
      </c>
      <c r="M90" s="11" t="b">
        <v>1</v>
      </c>
      <c r="N90" s="11" t="s">
        <v>8269</v>
      </c>
      <c r="O90" s="14">
        <v>112</v>
      </c>
      <c r="P90" s="11">
        <v>31.62</v>
      </c>
      <c r="Q90" s="16" t="s">
        <v>8315</v>
      </c>
      <c r="R90" s="11" t="s">
        <v>8316</v>
      </c>
      <c r="S90" s="21">
        <v>41789.080370370371</v>
      </c>
      <c r="T90" s="21">
        <v>41822.166666666664</v>
      </c>
    </row>
    <row r="91" spans="1:20" ht="209" x14ac:dyDescent="0.25">
      <c r="A91">
        <v>3172</v>
      </c>
      <c r="B91" s="9" t="s">
        <v>3172</v>
      </c>
      <c r="C91" s="3" t="s">
        <v>7282</v>
      </c>
      <c r="D91" s="12">
        <v>2000</v>
      </c>
      <c r="E91" s="13">
        <v>2300</v>
      </c>
      <c r="F91" s="11" t="s">
        <v>8218</v>
      </c>
      <c r="G91" s="11" t="s">
        <v>8223</v>
      </c>
      <c r="H91" s="11" t="s">
        <v>8245</v>
      </c>
      <c r="I91" s="11">
        <v>1329240668</v>
      </c>
      <c r="J91" s="11">
        <v>1326648668</v>
      </c>
      <c r="K91" s="11" t="b">
        <v>1</v>
      </c>
      <c r="L91" s="11">
        <v>29</v>
      </c>
      <c r="M91" s="11" t="b">
        <v>1</v>
      </c>
      <c r="N91" s="11" t="s">
        <v>8269</v>
      </c>
      <c r="O91" s="14">
        <v>115</v>
      </c>
      <c r="P91" s="11">
        <v>79.31</v>
      </c>
      <c r="Q91" s="16" t="s">
        <v>8315</v>
      </c>
      <c r="R91" s="11" t="s">
        <v>8316</v>
      </c>
      <c r="S91" s="21">
        <v>40923.729953703703</v>
      </c>
      <c r="T91" s="21">
        <v>40953.729953703703</v>
      </c>
    </row>
    <row r="92" spans="1:20" ht="225" x14ac:dyDescent="0.25">
      <c r="A92">
        <v>3173</v>
      </c>
      <c r="B92" s="9" t="s">
        <v>3173</v>
      </c>
      <c r="C92" s="3" t="s">
        <v>7283</v>
      </c>
      <c r="D92" s="12">
        <v>10000</v>
      </c>
      <c r="E92" s="13">
        <v>10300</v>
      </c>
      <c r="F92" s="11" t="s">
        <v>8218</v>
      </c>
      <c r="G92" s="11" t="s">
        <v>8223</v>
      </c>
      <c r="H92" s="11" t="s">
        <v>8245</v>
      </c>
      <c r="I92" s="11">
        <v>1411765492</v>
      </c>
      <c r="J92" s="11">
        <v>1409173492</v>
      </c>
      <c r="K92" s="11" t="b">
        <v>1</v>
      </c>
      <c r="L92" s="11">
        <v>74</v>
      </c>
      <c r="M92" s="11" t="b">
        <v>1</v>
      </c>
      <c r="N92" s="11" t="s">
        <v>8269</v>
      </c>
      <c r="O92" s="14">
        <v>103</v>
      </c>
      <c r="P92" s="11">
        <v>139.19</v>
      </c>
      <c r="Q92" s="16" t="s">
        <v>8315</v>
      </c>
      <c r="R92" s="11" t="s">
        <v>8316</v>
      </c>
      <c r="S92" s="21">
        <v>41878.878379629627</v>
      </c>
      <c r="T92" s="21">
        <v>41908.878379629627</v>
      </c>
    </row>
    <row r="93" spans="1:20" ht="209" x14ac:dyDescent="0.25">
      <c r="A93">
        <v>3174</v>
      </c>
      <c r="B93" s="9" t="s">
        <v>3174</v>
      </c>
      <c r="C93" s="3" t="s">
        <v>7284</v>
      </c>
      <c r="D93" s="12">
        <v>3000</v>
      </c>
      <c r="E93" s="13">
        <v>3034</v>
      </c>
      <c r="F93" s="11" t="s">
        <v>8218</v>
      </c>
      <c r="G93" s="11" t="s">
        <v>8223</v>
      </c>
      <c r="H93" s="11" t="s">
        <v>8245</v>
      </c>
      <c r="I93" s="11">
        <v>1408999508</v>
      </c>
      <c r="J93" s="11">
        <v>1407789908</v>
      </c>
      <c r="K93" s="11" t="b">
        <v>1</v>
      </c>
      <c r="L93" s="11">
        <v>23</v>
      </c>
      <c r="M93" s="11" t="b">
        <v>1</v>
      </c>
      <c r="N93" s="11" t="s">
        <v>8269</v>
      </c>
      <c r="O93" s="14">
        <v>101</v>
      </c>
      <c r="P93" s="11">
        <v>131.91</v>
      </c>
      <c r="Q93" s="16" t="s">
        <v>8315</v>
      </c>
      <c r="R93" s="11" t="s">
        <v>8316</v>
      </c>
      <c r="S93" s="21">
        <v>41862.864675925928</v>
      </c>
      <c r="T93" s="21">
        <v>41876.864675925928</v>
      </c>
    </row>
    <row r="94" spans="1:20" ht="257" x14ac:dyDescent="0.25">
      <c r="A94">
        <v>3175</v>
      </c>
      <c r="B94" s="9" t="s">
        <v>3175</v>
      </c>
      <c r="C94" s="3" t="s">
        <v>7285</v>
      </c>
      <c r="D94" s="12">
        <v>5000</v>
      </c>
      <c r="E94" s="13">
        <v>5478</v>
      </c>
      <c r="F94" s="11" t="s">
        <v>8218</v>
      </c>
      <c r="G94" s="11" t="s">
        <v>8223</v>
      </c>
      <c r="H94" s="11" t="s">
        <v>8245</v>
      </c>
      <c r="I94" s="11">
        <v>1297977427</v>
      </c>
      <c r="J94" s="11">
        <v>1292793427</v>
      </c>
      <c r="K94" s="11" t="b">
        <v>1</v>
      </c>
      <c r="L94" s="11">
        <v>60</v>
      </c>
      <c r="M94" s="11" t="b">
        <v>1</v>
      </c>
      <c r="N94" s="11" t="s">
        <v>8269</v>
      </c>
      <c r="O94" s="14">
        <v>110</v>
      </c>
      <c r="P94" s="11">
        <v>91.3</v>
      </c>
      <c r="Q94" s="16" t="s">
        <v>8315</v>
      </c>
      <c r="R94" s="11" t="s">
        <v>8316</v>
      </c>
      <c r="S94" s="21">
        <v>40531.886886574073</v>
      </c>
      <c r="T94" s="21">
        <v>40591.886886574073</v>
      </c>
    </row>
    <row r="95" spans="1:20" ht="209" x14ac:dyDescent="0.25">
      <c r="A95">
        <v>3176</v>
      </c>
      <c r="B95" s="9" t="s">
        <v>3176</v>
      </c>
      <c r="C95" s="3" t="s">
        <v>7286</v>
      </c>
      <c r="D95" s="12">
        <v>1900</v>
      </c>
      <c r="E95" s="13">
        <v>2182</v>
      </c>
      <c r="F95" s="11" t="s">
        <v>8218</v>
      </c>
      <c r="G95" s="11" t="s">
        <v>8223</v>
      </c>
      <c r="H95" s="11" t="s">
        <v>8245</v>
      </c>
      <c r="I95" s="11">
        <v>1376838000</v>
      </c>
      <c r="J95" s="11">
        <v>1374531631</v>
      </c>
      <c r="K95" s="11" t="b">
        <v>1</v>
      </c>
      <c r="L95" s="11">
        <v>55</v>
      </c>
      <c r="M95" s="11" t="b">
        <v>1</v>
      </c>
      <c r="N95" s="11" t="s">
        <v>8269</v>
      </c>
      <c r="O95" s="14">
        <v>115</v>
      </c>
      <c r="P95" s="11">
        <v>39.67</v>
      </c>
      <c r="Q95" s="16" t="s">
        <v>8315</v>
      </c>
      <c r="R95" s="11" t="s">
        <v>8316</v>
      </c>
      <c r="S95" s="21">
        <v>41477.930914351848</v>
      </c>
      <c r="T95" s="21">
        <v>41504.625</v>
      </c>
    </row>
    <row r="96" spans="1:20" ht="209" x14ac:dyDescent="0.25">
      <c r="A96">
        <v>3177</v>
      </c>
      <c r="B96" s="9" t="s">
        <v>3177</v>
      </c>
      <c r="C96" s="3" t="s">
        <v>7287</v>
      </c>
      <c r="D96" s="12">
        <v>2500</v>
      </c>
      <c r="E96" s="13">
        <v>2935</v>
      </c>
      <c r="F96" s="11" t="s">
        <v>8218</v>
      </c>
      <c r="G96" s="11" t="s">
        <v>8223</v>
      </c>
      <c r="H96" s="11" t="s">
        <v>8245</v>
      </c>
      <c r="I96" s="11">
        <v>1403366409</v>
      </c>
      <c r="J96" s="11">
        <v>1400774409</v>
      </c>
      <c r="K96" s="11" t="b">
        <v>1</v>
      </c>
      <c r="L96" s="11">
        <v>51</v>
      </c>
      <c r="M96" s="11" t="b">
        <v>1</v>
      </c>
      <c r="N96" s="11" t="s">
        <v>8269</v>
      </c>
      <c r="O96" s="14">
        <v>117</v>
      </c>
      <c r="P96" s="11">
        <v>57.55</v>
      </c>
      <c r="Q96" s="16" t="s">
        <v>8315</v>
      </c>
      <c r="R96" s="11" t="s">
        <v>8316</v>
      </c>
      <c r="S96" s="21">
        <v>41781.666770833333</v>
      </c>
      <c r="T96" s="21">
        <v>41811.666770833333</v>
      </c>
    </row>
    <row r="97" spans="1:20" ht="161" x14ac:dyDescent="0.25">
      <c r="A97">
        <v>3179</v>
      </c>
      <c r="B97" s="9" t="s">
        <v>3179</v>
      </c>
      <c r="C97" s="3" t="s">
        <v>7289</v>
      </c>
      <c r="D97" s="12">
        <v>4200</v>
      </c>
      <c r="E97" s="13">
        <v>4794.82</v>
      </c>
      <c r="F97" s="11" t="s">
        <v>8218</v>
      </c>
      <c r="G97" s="11" t="s">
        <v>8223</v>
      </c>
      <c r="H97" s="11" t="s">
        <v>8245</v>
      </c>
      <c r="I97" s="11">
        <v>1367859071</v>
      </c>
      <c r="J97" s="11">
        <v>1365699071</v>
      </c>
      <c r="K97" s="11" t="b">
        <v>1</v>
      </c>
      <c r="L97" s="11">
        <v>62</v>
      </c>
      <c r="M97" s="11" t="b">
        <v>1</v>
      </c>
      <c r="N97" s="11" t="s">
        <v>8269</v>
      </c>
      <c r="O97" s="14">
        <v>114</v>
      </c>
      <c r="P97" s="11">
        <v>77.34</v>
      </c>
      <c r="Q97" s="16" t="s">
        <v>8315</v>
      </c>
      <c r="R97" s="11" t="s">
        <v>8316</v>
      </c>
      <c r="S97" s="21">
        <v>41375.702210648145</v>
      </c>
      <c r="T97" s="21">
        <v>41400.702210648145</v>
      </c>
    </row>
    <row r="98" spans="1:20" ht="209" x14ac:dyDescent="0.25">
      <c r="A98">
        <v>3182</v>
      </c>
      <c r="B98" s="9" t="s">
        <v>3182</v>
      </c>
      <c r="C98" s="3" t="s">
        <v>7292</v>
      </c>
      <c r="D98" s="12">
        <v>7000</v>
      </c>
      <c r="E98" s="13">
        <v>7062</v>
      </c>
      <c r="F98" s="11" t="s">
        <v>8218</v>
      </c>
      <c r="G98" s="11" t="s">
        <v>8223</v>
      </c>
      <c r="H98" s="11" t="s">
        <v>8245</v>
      </c>
      <c r="I98" s="11">
        <v>1328029200</v>
      </c>
      <c r="J98" s="11">
        <v>1323211621</v>
      </c>
      <c r="K98" s="11" t="b">
        <v>1</v>
      </c>
      <c r="L98" s="11">
        <v>151</v>
      </c>
      <c r="M98" s="11" t="b">
        <v>1</v>
      </c>
      <c r="N98" s="11" t="s">
        <v>8269</v>
      </c>
      <c r="O98" s="14">
        <v>101</v>
      </c>
      <c r="P98" s="11">
        <v>46.77</v>
      </c>
      <c r="Q98" s="16" t="s">
        <v>8315</v>
      </c>
      <c r="R98" s="11" t="s">
        <v>8316</v>
      </c>
      <c r="S98" s="21">
        <v>40883.949317129627</v>
      </c>
      <c r="T98" s="21">
        <v>40939.708333333336</v>
      </c>
    </row>
    <row r="99" spans="1:20" ht="161" x14ac:dyDescent="0.25">
      <c r="A99">
        <v>3183</v>
      </c>
      <c r="B99" s="9" t="s">
        <v>3183</v>
      </c>
      <c r="C99" s="3" t="s">
        <v>7293</v>
      </c>
      <c r="D99" s="12">
        <v>2500</v>
      </c>
      <c r="E99" s="13">
        <v>2725</v>
      </c>
      <c r="F99" s="11" t="s">
        <v>8218</v>
      </c>
      <c r="G99" s="11" t="s">
        <v>8223</v>
      </c>
      <c r="H99" s="11" t="s">
        <v>8245</v>
      </c>
      <c r="I99" s="11">
        <v>1377284669</v>
      </c>
      <c r="J99" s="11">
        <v>1375729469</v>
      </c>
      <c r="K99" s="11" t="b">
        <v>1</v>
      </c>
      <c r="L99" s="11">
        <v>68</v>
      </c>
      <c r="M99" s="11" t="b">
        <v>1</v>
      </c>
      <c r="N99" s="11" t="s">
        <v>8269</v>
      </c>
      <c r="O99" s="14">
        <v>109</v>
      </c>
      <c r="P99" s="11">
        <v>40.07</v>
      </c>
      <c r="Q99" s="16" t="s">
        <v>8315</v>
      </c>
      <c r="R99" s="11" t="s">
        <v>8316</v>
      </c>
      <c r="S99" s="21">
        <v>41491.79478009259</v>
      </c>
      <c r="T99" s="21">
        <v>41509.79478009259</v>
      </c>
    </row>
    <row r="100" spans="1:20" ht="161" x14ac:dyDescent="0.25">
      <c r="A100">
        <v>3184</v>
      </c>
      <c r="B100" s="9" t="s">
        <v>3184</v>
      </c>
      <c r="C100" s="3" t="s">
        <v>7294</v>
      </c>
      <c r="D100" s="12">
        <v>4300</v>
      </c>
      <c r="E100" s="13">
        <v>4610</v>
      </c>
      <c r="F100" s="11" t="s">
        <v>8218</v>
      </c>
      <c r="G100" s="11" t="s">
        <v>8223</v>
      </c>
      <c r="H100" s="11" t="s">
        <v>8245</v>
      </c>
      <c r="I100" s="11">
        <v>1404258631</v>
      </c>
      <c r="J100" s="11">
        <v>1401666631</v>
      </c>
      <c r="K100" s="11" t="b">
        <v>1</v>
      </c>
      <c r="L100" s="11">
        <v>46</v>
      </c>
      <c r="M100" s="11" t="b">
        <v>1</v>
      </c>
      <c r="N100" s="11" t="s">
        <v>8269</v>
      </c>
      <c r="O100" s="14">
        <v>107</v>
      </c>
      <c r="P100" s="11">
        <v>100.22</v>
      </c>
      <c r="Q100" s="16" t="s">
        <v>8315</v>
      </c>
      <c r="R100" s="11" t="s">
        <v>8316</v>
      </c>
      <c r="S100" s="21">
        <v>41791.993414351848</v>
      </c>
      <c r="T100" s="21">
        <v>41821.993414351848</v>
      </c>
    </row>
    <row r="101" spans="1:20" ht="209" x14ac:dyDescent="0.25">
      <c r="A101">
        <v>3187</v>
      </c>
      <c r="B101" s="9" t="s">
        <v>3187</v>
      </c>
      <c r="C101" s="3" t="s">
        <v>7297</v>
      </c>
      <c r="D101" s="12">
        <v>15000</v>
      </c>
      <c r="E101" s="13">
        <v>17444</v>
      </c>
      <c r="F101" s="11" t="s">
        <v>8218</v>
      </c>
      <c r="G101" s="11" t="s">
        <v>8223</v>
      </c>
      <c r="H101" s="11" t="s">
        <v>8245</v>
      </c>
      <c r="I101" s="11">
        <v>1407167973</v>
      </c>
      <c r="J101" s="11">
        <v>1405439973</v>
      </c>
      <c r="K101" s="11" t="b">
        <v>1</v>
      </c>
      <c r="L101" s="11">
        <v>244</v>
      </c>
      <c r="M101" s="11" t="b">
        <v>1</v>
      </c>
      <c r="N101" s="11" t="s">
        <v>8269</v>
      </c>
      <c r="O101" s="14">
        <v>116</v>
      </c>
      <c r="P101" s="11">
        <v>71.489999999999995</v>
      </c>
      <c r="Q101" s="16" t="s">
        <v>8315</v>
      </c>
      <c r="R101" s="11" t="s">
        <v>8316</v>
      </c>
      <c r="S101" s="21">
        <v>41835.666354166664</v>
      </c>
      <c r="T101" s="21">
        <v>41855.666354166664</v>
      </c>
    </row>
    <row r="102" spans="1:20" ht="193" x14ac:dyDescent="0.25">
      <c r="A102">
        <v>3208</v>
      </c>
      <c r="B102" s="9" t="s">
        <v>3208</v>
      </c>
      <c r="C102" s="3" t="s">
        <v>7318</v>
      </c>
      <c r="D102" s="12">
        <v>5000</v>
      </c>
      <c r="E102" s="13">
        <v>5175</v>
      </c>
      <c r="F102" s="11" t="s">
        <v>8218</v>
      </c>
      <c r="G102" s="11" t="s">
        <v>8223</v>
      </c>
      <c r="H102" s="11" t="s">
        <v>8245</v>
      </c>
      <c r="I102" s="11">
        <v>1406557877</v>
      </c>
      <c r="J102" s="11">
        <v>1404743477</v>
      </c>
      <c r="K102" s="11" t="b">
        <v>1</v>
      </c>
      <c r="L102" s="11">
        <v>82</v>
      </c>
      <c r="M102" s="11" t="b">
        <v>1</v>
      </c>
      <c r="N102" s="11" t="s">
        <v>8269</v>
      </c>
      <c r="O102" s="14">
        <v>104</v>
      </c>
      <c r="P102" s="11">
        <v>63.11</v>
      </c>
      <c r="Q102" s="16" t="s">
        <v>8315</v>
      </c>
      <c r="R102" s="11" t="s">
        <v>8316</v>
      </c>
      <c r="S102" s="21">
        <v>41827.605057870373</v>
      </c>
      <c r="T102" s="21">
        <v>41848.605057870373</v>
      </c>
    </row>
    <row r="103" spans="1:20" ht="209" x14ac:dyDescent="0.25">
      <c r="A103">
        <v>3209</v>
      </c>
      <c r="B103" s="9" t="s">
        <v>3209</v>
      </c>
      <c r="C103" s="3" t="s">
        <v>7319</v>
      </c>
      <c r="D103" s="12">
        <v>9500</v>
      </c>
      <c r="E103" s="13">
        <v>11335.7</v>
      </c>
      <c r="F103" s="11" t="s">
        <v>8218</v>
      </c>
      <c r="G103" s="11" t="s">
        <v>8223</v>
      </c>
      <c r="H103" s="11" t="s">
        <v>8245</v>
      </c>
      <c r="I103" s="11">
        <v>1403305200</v>
      </c>
      <c r="J103" s="11">
        <v>1400512658</v>
      </c>
      <c r="K103" s="11" t="b">
        <v>1</v>
      </c>
      <c r="L103" s="11">
        <v>226</v>
      </c>
      <c r="M103" s="11" t="b">
        <v>1</v>
      </c>
      <c r="N103" s="11" t="s">
        <v>8269</v>
      </c>
      <c r="O103" s="14">
        <v>119</v>
      </c>
      <c r="P103" s="11">
        <v>50.16</v>
      </c>
      <c r="Q103" s="16" t="s">
        <v>8315</v>
      </c>
      <c r="R103" s="11" t="s">
        <v>8316</v>
      </c>
      <c r="S103" s="21">
        <v>41778.637245370373</v>
      </c>
      <c r="T103" s="21">
        <v>41810.958333333336</v>
      </c>
    </row>
    <row r="104" spans="1:20" ht="225" x14ac:dyDescent="0.25">
      <c r="A104">
        <v>3210</v>
      </c>
      <c r="B104" s="9" t="s">
        <v>3210</v>
      </c>
      <c r="C104" s="3" t="s">
        <v>7320</v>
      </c>
      <c r="D104" s="12">
        <v>3000</v>
      </c>
      <c r="E104" s="13">
        <v>3773</v>
      </c>
      <c r="F104" s="11" t="s">
        <v>8218</v>
      </c>
      <c r="G104" s="11" t="s">
        <v>8223</v>
      </c>
      <c r="H104" s="11" t="s">
        <v>8245</v>
      </c>
      <c r="I104" s="11">
        <v>1338523140</v>
      </c>
      <c r="J104" s="11">
        <v>1334442519</v>
      </c>
      <c r="K104" s="11" t="b">
        <v>1</v>
      </c>
      <c r="L104" s="11">
        <v>60</v>
      </c>
      <c r="M104" s="11" t="b">
        <v>1</v>
      </c>
      <c r="N104" s="11" t="s">
        <v>8269</v>
      </c>
      <c r="O104" s="14">
        <v>126</v>
      </c>
      <c r="P104" s="11">
        <v>62.88</v>
      </c>
      <c r="Q104" s="16" t="s">
        <v>8315</v>
      </c>
      <c r="R104" s="11" t="s">
        <v>8316</v>
      </c>
      <c r="S104" s="21">
        <v>41013.936562499999</v>
      </c>
      <c r="T104" s="21">
        <v>41061.165972222225</v>
      </c>
    </row>
    <row r="105" spans="1:20" ht="225" x14ac:dyDescent="0.25">
      <c r="A105">
        <v>3211</v>
      </c>
      <c r="B105" s="9" t="s">
        <v>3211</v>
      </c>
      <c r="C105" s="3" t="s">
        <v>7321</v>
      </c>
      <c r="D105" s="12">
        <v>23000</v>
      </c>
      <c r="E105" s="13">
        <v>27541</v>
      </c>
      <c r="F105" s="11" t="s">
        <v>8218</v>
      </c>
      <c r="G105" s="11" t="s">
        <v>8223</v>
      </c>
      <c r="H105" s="11" t="s">
        <v>8245</v>
      </c>
      <c r="I105" s="11">
        <v>1408068000</v>
      </c>
      <c r="J105" s="11">
        <v>1405346680</v>
      </c>
      <c r="K105" s="11" t="b">
        <v>1</v>
      </c>
      <c r="L105" s="11">
        <v>322</v>
      </c>
      <c r="M105" s="11" t="b">
        <v>1</v>
      </c>
      <c r="N105" s="11" t="s">
        <v>8269</v>
      </c>
      <c r="O105" s="14">
        <v>120</v>
      </c>
      <c r="P105" s="11">
        <v>85.53</v>
      </c>
      <c r="Q105" s="16" t="s">
        <v>8315</v>
      </c>
      <c r="R105" s="11" t="s">
        <v>8316</v>
      </c>
      <c r="S105" s="21">
        <v>41834.586574074077</v>
      </c>
      <c r="T105" s="21">
        <v>41866.083333333336</v>
      </c>
    </row>
    <row r="106" spans="1:20" ht="129" x14ac:dyDescent="0.25">
      <c r="A106">
        <v>3212</v>
      </c>
      <c r="B106" s="9" t="s">
        <v>3212</v>
      </c>
      <c r="C106" s="3" t="s">
        <v>7322</v>
      </c>
      <c r="D106" s="12">
        <v>4000</v>
      </c>
      <c r="E106" s="13">
        <v>5050</v>
      </c>
      <c r="F106" s="11" t="s">
        <v>8218</v>
      </c>
      <c r="G106" s="11" t="s">
        <v>8223</v>
      </c>
      <c r="H106" s="11" t="s">
        <v>8245</v>
      </c>
      <c r="I106" s="11">
        <v>1407524751</v>
      </c>
      <c r="J106" s="11">
        <v>1404932751</v>
      </c>
      <c r="K106" s="11" t="b">
        <v>1</v>
      </c>
      <c r="L106" s="11">
        <v>94</v>
      </c>
      <c r="M106" s="11" t="b">
        <v>1</v>
      </c>
      <c r="N106" s="11" t="s">
        <v>8269</v>
      </c>
      <c r="O106" s="14">
        <v>126</v>
      </c>
      <c r="P106" s="11">
        <v>53.72</v>
      </c>
      <c r="Q106" s="16" t="s">
        <v>8315</v>
      </c>
      <c r="R106" s="11" t="s">
        <v>8316</v>
      </c>
      <c r="S106" s="21">
        <v>41829.795729166668</v>
      </c>
      <c r="T106" s="21">
        <v>41859.795729166668</v>
      </c>
    </row>
    <row r="107" spans="1:20" ht="225" x14ac:dyDescent="0.25">
      <c r="A107">
        <v>3215</v>
      </c>
      <c r="B107" s="9" t="s">
        <v>3215</v>
      </c>
      <c r="C107" s="3" t="s">
        <v>7325</v>
      </c>
      <c r="D107" s="12">
        <v>35000</v>
      </c>
      <c r="E107" s="13">
        <v>35123</v>
      </c>
      <c r="F107" s="11" t="s">
        <v>8218</v>
      </c>
      <c r="G107" s="11" t="s">
        <v>8223</v>
      </c>
      <c r="H107" s="11" t="s">
        <v>8245</v>
      </c>
      <c r="I107" s="11">
        <v>1441857540</v>
      </c>
      <c r="J107" s="11">
        <v>1438617471</v>
      </c>
      <c r="K107" s="11" t="b">
        <v>1</v>
      </c>
      <c r="L107" s="11">
        <v>134</v>
      </c>
      <c r="M107" s="11" t="b">
        <v>1</v>
      </c>
      <c r="N107" s="11" t="s">
        <v>8269</v>
      </c>
      <c r="O107" s="14">
        <v>100</v>
      </c>
      <c r="P107" s="11">
        <v>262.11</v>
      </c>
      <c r="Q107" s="16" t="s">
        <v>8315</v>
      </c>
      <c r="R107" s="11" t="s">
        <v>8316</v>
      </c>
      <c r="S107" s="21">
        <v>42219.665173611109</v>
      </c>
      <c r="T107" s="21">
        <v>42257.165972222225</v>
      </c>
    </row>
    <row r="108" spans="1:20" ht="161" x14ac:dyDescent="0.25">
      <c r="A108">
        <v>3217</v>
      </c>
      <c r="B108" s="9" t="s">
        <v>3217</v>
      </c>
      <c r="C108" s="3" t="s">
        <v>7327</v>
      </c>
      <c r="D108" s="12">
        <v>4500</v>
      </c>
      <c r="E108" s="13">
        <v>5221</v>
      </c>
      <c r="F108" s="11" t="s">
        <v>8218</v>
      </c>
      <c r="G108" s="11" t="s">
        <v>8223</v>
      </c>
      <c r="H108" s="11" t="s">
        <v>8245</v>
      </c>
      <c r="I108" s="11">
        <v>1478264784</v>
      </c>
      <c r="J108" s="11">
        <v>1475672784</v>
      </c>
      <c r="K108" s="11" t="b">
        <v>1</v>
      </c>
      <c r="L108" s="11">
        <v>104</v>
      </c>
      <c r="M108" s="11" t="b">
        <v>1</v>
      </c>
      <c r="N108" s="11" t="s">
        <v>8269</v>
      </c>
      <c r="O108" s="14">
        <v>116</v>
      </c>
      <c r="P108" s="11">
        <v>50.2</v>
      </c>
      <c r="Q108" s="16" t="s">
        <v>8315</v>
      </c>
      <c r="R108" s="11" t="s">
        <v>8316</v>
      </c>
      <c r="S108" s="21">
        <v>42648.546111111107</v>
      </c>
      <c r="T108" s="21">
        <v>42678.546111111107</v>
      </c>
    </row>
    <row r="109" spans="1:20" ht="145" x14ac:dyDescent="0.25">
      <c r="A109">
        <v>3219</v>
      </c>
      <c r="B109" s="9" t="s">
        <v>3219</v>
      </c>
      <c r="C109" s="3" t="s">
        <v>7329</v>
      </c>
      <c r="D109" s="12">
        <v>20000</v>
      </c>
      <c r="E109" s="13">
        <v>20022</v>
      </c>
      <c r="F109" s="11" t="s">
        <v>8218</v>
      </c>
      <c r="G109" s="11" t="s">
        <v>8223</v>
      </c>
      <c r="H109" s="11" t="s">
        <v>8245</v>
      </c>
      <c r="I109" s="11">
        <v>1427063747</v>
      </c>
      <c r="J109" s="11">
        <v>1424043347</v>
      </c>
      <c r="K109" s="11" t="b">
        <v>1</v>
      </c>
      <c r="L109" s="11">
        <v>119</v>
      </c>
      <c r="M109" s="11" t="b">
        <v>1</v>
      </c>
      <c r="N109" s="11" t="s">
        <v>8269</v>
      </c>
      <c r="O109" s="14">
        <v>100</v>
      </c>
      <c r="P109" s="11">
        <v>168.25</v>
      </c>
      <c r="Q109" s="16" t="s">
        <v>8315</v>
      </c>
      <c r="R109" s="11" t="s">
        <v>8316</v>
      </c>
      <c r="S109" s="21">
        <v>42050.983182870375</v>
      </c>
      <c r="T109" s="21">
        <v>42085.941516203704</v>
      </c>
    </row>
    <row r="110" spans="1:20" ht="97" x14ac:dyDescent="0.25">
      <c r="A110">
        <v>3220</v>
      </c>
      <c r="B110" s="9" t="s">
        <v>3220</v>
      </c>
      <c r="C110" s="3" t="s">
        <v>7330</v>
      </c>
      <c r="D110" s="12">
        <v>15000</v>
      </c>
      <c r="E110" s="13">
        <v>15126</v>
      </c>
      <c r="F110" s="11" t="s">
        <v>8218</v>
      </c>
      <c r="G110" s="11" t="s">
        <v>8223</v>
      </c>
      <c r="H110" s="11" t="s">
        <v>8245</v>
      </c>
      <c r="I110" s="11">
        <v>1489352400</v>
      </c>
      <c r="J110" s="11">
        <v>1486411204</v>
      </c>
      <c r="K110" s="11" t="b">
        <v>1</v>
      </c>
      <c r="L110" s="11">
        <v>59</v>
      </c>
      <c r="M110" s="11" t="b">
        <v>1</v>
      </c>
      <c r="N110" s="11" t="s">
        <v>8269</v>
      </c>
      <c r="O110" s="14">
        <v>101</v>
      </c>
      <c r="P110" s="11">
        <v>256.37</v>
      </c>
      <c r="Q110" s="16" t="s">
        <v>8315</v>
      </c>
      <c r="R110" s="11" t="s">
        <v>8316</v>
      </c>
      <c r="S110" s="21">
        <v>42772.833379629628</v>
      </c>
      <c r="T110" s="21">
        <v>42806.875</v>
      </c>
    </row>
    <row r="111" spans="1:20" ht="145" x14ac:dyDescent="0.25">
      <c r="A111">
        <v>3222</v>
      </c>
      <c r="B111" s="9" t="s">
        <v>3222</v>
      </c>
      <c r="C111" s="3" t="s">
        <v>7332</v>
      </c>
      <c r="D111" s="12">
        <v>2500</v>
      </c>
      <c r="E111" s="13">
        <v>3120</v>
      </c>
      <c r="F111" s="11" t="s">
        <v>8218</v>
      </c>
      <c r="G111" s="11" t="s">
        <v>8223</v>
      </c>
      <c r="H111" s="11" t="s">
        <v>8245</v>
      </c>
      <c r="I111" s="11">
        <v>1445722140</v>
      </c>
      <c r="J111" s="11">
        <v>1443016697</v>
      </c>
      <c r="K111" s="11" t="b">
        <v>1</v>
      </c>
      <c r="L111" s="11">
        <v>84</v>
      </c>
      <c r="M111" s="11" t="b">
        <v>1</v>
      </c>
      <c r="N111" s="11" t="s">
        <v>8269</v>
      </c>
      <c r="O111" s="14">
        <v>125</v>
      </c>
      <c r="P111" s="11">
        <v>37.14</v>
      </c>
      <c r="Q111" s="16" t="s">
        <v>8315</v>
      </c>
      <c r="R111" s="11" t="s">
        <v>8316</v>
      </c>
      <c r="S111" s="21">
        <v>42270.582141203704</v>
      </c>
      <c r="T111" s="21">
        <v>42301.895138888889</v>
      </c>
    </row>
    <row r="112" spans="1:20" ht="145" x14ac:dyDescent="0.25">
      <c r="A112">
        <v>3223</v>
      </c>
      <c r="B112" s="9" t="s">
        <v>3223</v>
      </c>
      <c r="C112" s="3" t="s">
        <v>7333</v>
      </c>
      <c r="D112" s="12">
        <v>3100</v>
      </c>
      <c r="E112" s="13">
        <v>3395</v>
      </c>
      <c r="F112" s="11" t="s">
        <v>8218</v>
      </c>
      <c r="G112" s="11" t="s">
        <v>8223</v>
      </c>
      <c r="H112" s="11" t="s">
        <v>8245</v>
      </c>
      <c r="I112" s="11">
        <v>1440100976</v>
      </c>
      <c r="J112" s="11">
        <v>1437508976</v>
      </c>
      <c r="K112" s="11" t="b">
        <v>1</v>
      </c>
      <c r="L112" s="11">
        <v>74</v>
      </c>
      <c r="M112" s="11" t="b">
        <v>1</v>
      </c>
      <c r="N112" s="11" t="s">
        <v>8269</v>
      </c>
      <c r="O112" s="14">
        <v>110</v>
      </c>
      <c r="P112" s="11">
        <v>45.88</v>
      </c>
      <c r="Q112" s="16" t="s">
        <v>8315</v>
      </c>
      <c r="R112" s="11" t="s">
        <v>8316</v>
      </c>
      <c r="S112" s="21">
        <v>42206.835370370376</v>
      </c>
      <c r="T112" s="21">
        <v>42236.835370370376</v>
      </c>
    </row>
    <row r="113" spans="1:20" ht="209" x14ac:dyDescent="0.25">
      <c r="A113">
        <v>3224</v>
      </c>
      <c r="B113" s="9" t="s">
        <v>3224</v>
      </c>
      <c r="C113" s="3" t="s">
        <v>7334</v>
      </c>
      <c r="D113" s="12">
        <v>30000</v>
      </c>
      <c r="E113" s="13">
        <v>30610</v>
      </c>
      <c r="F113" s="11" t="s">
        <v>8218</v>
      </c>
      <c r="G113" s="11" t="s">
        <v>8223</v>
      </c>
      <c r="H113" s="11" t="s">
        <v>8245</v>
      </c>
      <c r="I113" s="11">
        <v>1484024400</v>
      </c>
      <c r="J113" s="11">
        <v>1479932713</v>
      </c>
      <c r="K113" s="11" t="b">
        <v>1</v>
      </c>
      <c r="L113" s="11">
        <v>216</v>
      </c>
      <c r="M113" s="11" t="b">
        <v>1</v>
      </c>
      <c r="N113" s="11" t="s">
        <v>8269</v>
      </c>
      <c r="O113" s="14">
        <v>102</v>
      </c>
      <c r="P113" s="11">
        <v>141.71</v>
      </c>
      <c r="Q113" s="16" t="s">
        <v>8315</v>
      </c>
      <c r="R113" s="11" t="s">
        <v>8316</v>
      </c>
      <c r="S113" s="21">
        <v>42697.850844907407</v>
      </c>
      <c r="T113" s="21">
        <v>42745.208333333328</v>
      </c>
    </row>
    <row r="114" spans="1:20" ht="177" x14ac:dyDescent="0.25">
      <c r="A114">
        <v>3225</v>
      </c>
      <c r="B114" s="9" t="s">
        <v>3225</v>
      </c>
      <c r="C114" s="3" t="s">
        <v>7335</v>
      </c>
      <c r="D114" s="12">
        <v>2000</v>
      </c>
      <c r="E114" s="13">
        <v>2047</v>
      </c>
      <c r="F114" s="11" t="s">
        <v>8218</v>
      </c>
      <c r="G114" s="11" t="s">
        <v>8223</v>
      </c>
      <c r="H114" s="11" t="s">
        <v>8245</v>
      </c>
      <c r="I114" s="11">
        <v>1464987600</v>
      </c>
      <c r="J114" s="11">
        <v>1463145938</v>
      </c>
      <c r="K114" s="11" t="b">
        <v>1</v>
      </c>
      <c r="L114" s="11">
        <v>39</v>
      </c>
      <c r="M114" s="11" t="b">
        <v>1</v>
      </c>
      <c r="N114" s="11" t="s">
        <v>8269</v>
      </c>
      <c r="O114" s="14">
        <v>102</v>
      </c>
      <c r="P114" s="11">
        <v>52.49</v>
      </c>
      <c r="Q114" s="16" t="s">
        <v>8315</v>
      </c>
      <c r="R114" s="11" t="s">
        <v>8316</v>
      </c>
      <c r="S114" s="21">
        <v>42503.559467592597</v>
      </c>
      <c r="T114" s="21">
        <v>42524.875</v>
      </c>
    </row>
    <row r="115" spans="1:20" ht="81" x14ac:dyDescent="0.25">
      <c r="A115">
        <v>3228</v>
      </c>
      <c r="B115" s="9" t="s">
        <v>3228</v>
      </c>
      <c r="C115" s="3" t="s">
        <v>7338</v>
      </c>
      <c r="D115" s="12">
        <v>7000</v>
      </c>
      <c r="E115" s="13">
        <v>7164</v>
      </c>
      <c r="F115" s="11" t="s">
        <v>8218</v>
      </c>
      <c r="G115" s="11" t="s">
        <v>8223</v>
      </c>
      <c r="H115" s="11" t="s">
        <v>8245</v>
      </c>
      <c r="I115" s="11">
        <v>1450328340</v>
      </c>
      <c r="J115" s="11">
        <v>1447606884</v>
      </c>
      <c r="K115" s="11" t="b">
        <v>1</v>
      </c>
      <c r="L115" s="11">
        <v>37</v>
      </c>
      <c r="M115" s="11" t="b">
        <v>1</v>
      </c>
      <c r="N115" s="11" t="s">
        <v>8269</v>
      </c>
      <c r="O115" s="14">
        <v>102</v>
      </c>
      <c r="P115" s="11">
        <v>193.62</v>
      </c>
      <c r="Q115" s="16" t="s">
        <v>8315</v>
      </c>
      <c r="R115" s="11" t="s">
        <v>8316</v>
      </c>
      <c r="S115" s="21">
        <v>42323.70930555556</v>
      </c>
      <c r="T115" s="21">
        <v>42355.207638888889</v>
      </c>
    </row>
    <row r="116" spans="1:20" ht="161" x14ac:dyDescent="0.25">
      <c r="A116">
        <v>3229</v>
      </c>
      <c r="B116" s="9" t="s">
        <v>3229</v>
      </c>
      <c r="C116" s="3" t="s">
        <v>7339</v>
      </c>
      <c r="D116" s="12">
        <v>20000</v>
      </c>
      <c r="E116" s="13">
        <v>21573</v>
      </c>
      <c r="F116" s="11" t="s">
        <v>8218</v>
      </c>
      <c r="G116" s="11" t="s">
        <v>8223</v>
      </c>
      <c r="H116" s="11" t="s">
        <v>8245</v>
      </c>
      <c r="I116" s="11">
        <v>1416470398</v>
      </c>
      <c r="J116" s="11">
        <v>1413874798</v>
      </c>
      <c r="K116" s="11" t="b">
        <v>1</v>
      </c>
      <c r="L116" s="11">
        <v>202</v>
      </c>
      <c r="M116" s="11" t="b">
        <v>1</v>
      </c>
      <c r="N116" s="11" t="s">
        <v>8269</v>
      </c>
      <c r="O116" s="14">
        <v>108</v>
      </c>
      <c r="P116" s="11">
        <v>106.8</v>
      </c>
      <c r="Q116" s="16" t="s">
        <v>8315</v>
      </c>
      <c r="R116" s="11" t="s">
        <v>8316</v>
      </c>
      <c r="S116" s="21">
        <v>41933.291643518518</v>
      </c>
      <c r="T116" s="21">
        <v>41963.333310185189</v>
      </c>
    </row>
    <row r="117" spans="1:20" ht="209" x14ac:dyDescent="0.25">
      <c r="A117">
        <v>3230</v>
      </c>
      <c r="B117" s="9" t="s">
        <v>3230</v>
      </c>
      <c r="C117" s="3" t="s">
        <v>7340</v>
      </c>
      <c r="D117" s="12">
        <v>2600</v>
      </c>
      <c r="E117" s="13">
        <v>2857</v>
      </c>
      <c r="F117" s="11" t="s">
        <v>8218</v>
      </c>
      <c r="G117" s="11" t="s">
        <v>8223</v>
      </c>
      <c r="H117" s="11" t="s">
        <v>8245</v>
      </c>
      <c r="I117" s="11">
        <v>1412135940</v>
      </c>
      <c r="J117" s="11">
        <v>1410840126</v>
      </c>
      <c r="K117" s="11" t="b">
        <v>1</v>
      </c>
      <c r="L117" s="11">
        <v>37</v>
      </c>
      <c r="M117" s="11" t="b">
        <v>1</v>
      </c>
      <c r="N117" s="11" t="s">
        <v>8269</v>
      </c>
      <c r="O117" s="14">
        <v>110</v>
      </c>
      <c r="P117" s="11">
        <v>77.22</v>
      </c>
      <c r="Q117" s="16" t="s">
        <v>8315</v>
      </c>
      <c r="R117" s="11" t="s">
        <v>8316</v>
      </c>
      <c r="S117" s="21">
        <v>41898.168125000004</v>
      </c>
      <c r="T117" s="21">
        <v>41913.165972222225</v>
      </c>
    </row>
    <row r="118" spans="1:20" ht="193" x14ac:dyDescent="0.25">
      <c r="A118">
        <v>3231</v>
      </c>
      <c r="B118" s="9" t="s">
        <v>3231</v>
      </c>
      <c r="C118" s="3" t="s">
        <v>7341</v>
      </c>
      <c r="D118" s="12">
        <v>1000</v>
      </c>
      <c r="E118" s="13">
        <v>1610</v>
      </c>
      <c r="F118" s="11" t="s">
        <v>8218</v>
      </c>
      <c r="G118" s="11" t="s">
        <v>8223</v>
      </c>
      <c r="H118" s="11" t="s">
        <v>8245</v>
      </c>
      <c r="I118" s="11">
        <v>1460846347</v>
      </c>
      <c r="J118" s="11">
        <v>1458254347</v>
      </c>
      <c r="K118" s="11" t="b">
        <v>0</v>
      </c>
      <c r="L118" s="11">
        <v>28</v>
      </c>
      <c r="M118" s="11" t="b">
        <v>1</v>
      </c>
      <c r="N118" s="11" t="s">
        <v>8269</v>
      </c>
      <c r="O118" s="14">
        <v>161</v>
      </c>
      <c r="P118" s="11">
        <v>57.5</v>
      </c>
      <c r="Q118" s="16" t="s">
        <v>8315</v>
      </c>
      <c r="R118" s="11" t="s">
        <v>8316</v>
      </c>
      <c r="S118" s="21">
        <v>42446.943831018521</v>
      </c>
      <c r="T118" s="21">
        <v>42476.943831018521</v>
      </c>
    </row>
    <row r="119" spans="1:20" ht="193" x14ac:dyDescent="0.25">
      <c r="A119">
        <v>3232</v>
      </c>
      <c r="B119" s="9" t="s">
        <v>3232</v>
      </c>
      <c r="C119" s="3" t="s">
        <v>7342</v>
      </c>
      <c r="D119" s="12">
        <v>1000</v>
      </c>
      <c r="E119" s="13">
        <v>1312</v>
      </c>
      <c r="F119" s="11" t="s">
        <v>8218</v>
      </c>
      <c r="G119" s="11" t="s">
        <v>8223</v>
      </c>
      <c r="H119" s="11" t="s">
        <v>8245</v>
      </c>
      <c r="I119" s="11">
        <v>1462334340</v>
      </c>
      <c r="J119" s="11">
        <v>1459711917</v>
      </c>
      <c r="K119" s="11" t="b">
        <v>1</v>
      </c>
      <c r="L119" s="11">
        <v>26</v>
      </c>
      <c r="M119" s="11" t="b">
        <v>1</v>
      </c>
      <c r="N119" s="11" t="s">
        <v>8269</v>
      </c>
      <c r="O119" s="14">
        <v>131</v>
      </c>
      <c r="P119" s="11">
        <v>50.46</v>
      </c>
      <c r="Q119" s="16" t="s">
        <v>8315</v>
      </c>
      <c r="R119" s="11" t="s">
        <v>8316</v>
      </c>
      <c r="S119" s="21">
        <v>42463.81385416667</v>
      </c>
      <c r="T119" s="21">
        <v>42494.165972222225</v>
      </c>
    </row>
    <row r="120" spans="1:20" ht="209" x14ac:dyDescent="0.25">
      <c r="A120">
        <v>3233</v>
      </c>
      <c r="B120" s="9" t="s">
        <v>3233</v>
      </c>
      <c r="C120" s="3" t="s">
        <v>7343</v>
      </c>
      <c r="D120" s="12">
        <v>5000</v>
      </c>
      <c r="E120" s="13">
        <v>5940</v>
      </c>
      <c r="F120" s="11" t="s">
        <v>8218</v>
      </c>
      <c r="G120" s="11" t="s">
        <v>8223</v>
      </c>
      <c r="H120" s="11" t="s">
        <v>8245</v>
      </c>
      <c r="I120" s="11">
        <v>1488482355</v>
      </c>
      <c r="J120" s="11">
        <v>1485890355</v>
      </c>
      <c r="K120" s="11" t="b">
        <v>0</v>
      </c>
      <c r="L120" s="11">
        <v>61</v>
      </c>
      <c r="M120" s="11" t="b">
        <v>1</v>
      </c>
      <c r="N120" s="11" t="s">
        <v>8269</v>
      </c>
      <c r="O120" s="14">
        <v>119</v>
      </c>
      <c r="P120" s="11">
        <v>97.38</v>
      </c>
      <c r="Q120" s="16" t="s">
        <v>8315</v>
      </c>
      <c r="R120" s="11" t="s">
        <v>8316</v>
      </c>
      <c r="S120" s="21">
        <v>42766.805034722223</v>
      </c>
      <c r="T120" s="21">
        <v>42796.805034722223</v>
      </c>
    </row>
    <row r="121" spans="1:20" ht="209" x14ac:dyDescent="0.25">
      <c r="A121">
        <v>3235</v>
      </c>
      <c r="B121" s="9" t="s">
        <v>3235</v>
      </c>
      <c r="C121" s="3" t="s">
        <v>7345</v>
      </c>
      <c r="D121" s="12">
        <v>15000</v>
      </c>
      <c r="E121" s="13">
        <v>15481</v>
      </c>
      <c r="F121" s="11" t="s">
        <v>8218</v>
      </c>
      <c r="G121" s="11" t="s">
        <v>8223</v>
      </c>
      <c r="H121" s="11" t="s">
        <v>8245</v>
      </c>
      <c r="I121" s="11">
        <v>1467361251</v>
      </c>
      <c r="J121" s="11">
        <v>1464769251</v>
      </c>
      <c r="K121" s="11" t="b">
        <v>1</v>
      </c>
      <c r="L121" s="11">
        <v>181</v>
      </c>
      <c r="M121" s="11" t="b">
        <v>1</v>
      </c>
      <c r="N121" s="11" t="s">
        <v>8269</v>
      </c>
      <c r="O121" s="14">
        <v>103</v>
      </c>
      <c r="P121" s="11">
        <v>85.53</v>
      </c>
      <c r="Q121" s="16" t="s">
        <v>8315</v>
      </c>
      <c r="R121" s="11" t="s">
        <v>8316</v>
      </c>
      <c r="S121" s="21">
        <v>42522.347812499997</v>
      </c>
      <c r="T121" s="21">
        <v>42552.347812499997</v>
      </c>
    </row>
    <row r="122" spans="1:20" ht="241" x14ac:dyDescent="0.25">
      <c r="A122">
        <v>3236</v>
      </c>
      <c r="B122" s="9" t="s">
        <v>3236</v>
      </c>
      <c r="C122" s="3" t="s">
        <v>7346</v>
      </c>
      <c r="D122" s="12">
        <v>20000</v>
      </c>
      <c r="E122" s="13">
        <v>20120</v>
      </c>
      <c r="F122" s="11" t="s">
        <v>8218</v>
      </c>
      <c r="G122" s="11" t="s">
        <v>8223</v>
      </c>
      <c r="H122" s="11" t="s">
        <v>8245</v>
      </c>
      <c r="I122" s="11">
        <v>1482962433</v>
      </c>
      <c r="J122" s="11">
        <v>1480370433</v>
      </c>
      <c r="K122" s="11" t="b">
        <v>0</v>
      </c>
      <c r="L122" s="11">
        <v>110</v>
      </c>
      <c r="M122" s="11" t="b">
        <v>1</v>
      </c>
      <c r="N122" s="11" t="s">
        <v>8269</v>
      </c>
      <c r="O122" s="14">
        <v>101</v>
      </c>
      <c r="P122" s="11">
        <v>182.91</v>
      </c>
      <c r="Q122" s="16" t="s">
        <v>8315</v>
      </c>
      <c r="R122" s="11" t="s">
        <v>8316</v>
      </c>
      <c r="S122" s="21">
        <v>42702.917048611111</v>
      </c>
      <c r="T122" s="21">
        <v>42732.917048611111</v>
      </c>
    </row>
    <row r="123" spans="1:20" ht="113" x14ac:dyDescent="0.25">
      <c r="A123">
        <v>3237</v>
      </c>
      <c r="B123" s="9" t="s">
        <v>3237</v>
      </c>
      <c r="C123" s="3" t="s">
        <v>7347</v>
      </c>
      <c r="D123" s="12">
        <v>35000</v>
      </c>
      <c r="E123" s="13">
        <v>35275.64</v>
      </c>
      <c r="F123" s="11" t="s">
        <v>8218</v>
      </c>
      <c r="G123" s="11" t="s">
        <v>8223</v>
      </c>
      <c r="H123" s="11" t="s">
        <v>8245</v>
      </c>
      <c r="I123" s="11">
        <v>1443499140</v>
      </c>
      <c r="J123" s="11">
        <v>1441452184</v>
      </c>
      <c r="K123" s="11" t="b">
        <v>1</v>
      </c>
      <c r="L123" s="11">
        <v>269</v>
      </c>
      <c r="M123" s="11" t="b">
        <v>1</v>
      </c>
      <c r="N123" s="11" t="s">
        <v>8269</v>
      </c>
      <c r="O123" s="14">
        <v>101</v>
      </c>
      <c r="P123" s="11">
        <v>131.13999999999999</v>
      </c>
      <c r="Q123" s="16" t="s">
        <v>8315</v>
      </c>
      <c r="R123" s="11" t="s">
        <v>8316</v>
      </c>
      <c r="S123" s="21">
        <v>42252.474351851852</v>
      </c>
      <c r="T123" s="21">
        <v>42276.165972222225</v>
      </c>
    </row>
    <row r="124" spans="1:20" ht="225" x14ac:dyDescent="0.25">
      <c r="A124">
        <v>3241</v>
      </c>
      <c r="B124" s="9" t="s">
        <v>3241</v>
      </c>
      <c r="C124" s="3" t="s">
        <v>7351</v>
      </c>
      <c r="D124" s="12">
        <v>8500</v>
      </c>
      <c r="E124" s="13">
        <v>9801</v>
      </c>
      <c r="F124" s="11" t="s">
        <v>8218</v>
      </c>
      <c r="G124" s="11" t="s">
        <v>8223</v>
      </c>
      <c r="H124" s="11" t="s">
        <v>8245</v>
      </c>
      <c r="I124" s="11">
        <v>1413269940</v>
      </c>
      <c r="J124" s="11">
        <v>1410421670</v>
      </c>
      <c r="K124" s="11" t="b">
        <v>1</v>
      </c>
      <c r="L124" s="11">
        <v>167</v>
      </c>
      <c r="M124" s="11" t="b">
        <v>1</v>
      </c>
      <c r="N124" s="11" t="s">
        <v>8269</v>
      </c>
      <c r="O124" s="14">
        <v>115</v>
      </c>
      <c r="P124" s="11">
        <v>58.69</v>
      </c>
      <c r="Q124" s="16" t="s">
        <v>8315</v>
      </c>
      <c r="R124" s="11" t="s">
        <v>8316</v>
      </c>
      <c r="S124" s="21">
        <v>41893.324884259258</v>
      </c>
      <c r="T124" s="21">
        <v>41926.290972222225</v>
      </c>
    </row>
    <row r="125" spans="1:20" ht="113" x14ac:dyDescent="0.25">
      <c r="A125">
        <v>3242</v>
      </c>
      <c r="B125" s="9" t="s">
        <v>3242</v>
      </c>
      <c r="C125" s="3" t="s">
        <v>7352</v>
      </c>
      <c r="D125" s="12">
        <v>10000</v>
      </c>
      <c r="E125" s="13">
        <v>12730.42</v>
      </c>
      <c r="F125" s="11" t="s">
        <v>8218</v>
      </c>
      <c r="G125" s="11" t="s">
        <v>8223</v>
      </c>
      <c r="H125" s="11" t="s">
        <v>8245</v>
      </c>
      <c r="I125" s="11">
        <v>1411150092</v>
      </c>
      <c r="J125" s="11">
        <v>1408558092</v>
      </c>
      <c r="K125" s="11" t="b">
        <v>1</v>
      </c>
      <c r="L125" s="11">
        <v>183</v>
      </c>
      <c r="M125" s="11" t="b">
        <v>1</v>
      </c>
      <c r="N125" s="11" t="s">
        <v>8269</v>
      </c>
      <c r="O125" s="14">
        <v>127</v>
      </c>
      <c r="P125" s="11">
        <v>69.569999999999993</v>
      </c>
      <c r="Q125" s="16" t="s">
        <v>8315</v>
      </c>
      <c r="R125" s="11" t="s">
        <v>8316</v>
      </c>
      <c r="S125" s="21">
        <v>41871.755694444444</v>
      </c>
      <c r="T125" s="21">
        <v>41901.755694444444</v>
      </c>
    </row>
    <row r="126" spans="1:20" ht="209" x14ac:dyDescent="0.25">
      <c r="A126">
        <v>3243</v>
      </c>
      <c r="B126" s="9" t="s">
        <v>3243</v>
      </c>
      <c r="C126" s="3" t="s">
        <v>7353</v>
      </c>
      <c r="D126" s="12">
        <v>8000</v>
      </c>
      <c r="E126" s="13">
        <v>8227</v>
      </c>
      <c r="F126" s="11" t="s">
        <v>8218</v>
      </c>
      <c r="G126" s="11" t="s">
        <v>8223</v>
      </c>
      <c r="H126" s="11" t="s">
        <v>8245</v>
      </c>
      <c r="I126" s="11">
        <v>1444348800</v>
      </c>
      <c r="J126" s="11">
        <v>1442283562</v>
      </c>
      <c r="K126" s="11" t="b">
        <v>1</v>
      </c>
      <c r="L126" s="11">
        <v>71</v>
      </c>
      <c r="M126" s="11" t="b">
        <v>1</v>
      </c>
      <c r="N126" s="11" t="s">
        <v>8269</v>
      </c>
      <c r="O126" s="14">
        <v>103</v>
      </c>
      <c r="P126" s="11">
        <v>115.87</v>
      </c>
      <c r="Q126" s="16" t="s">
        <v>8315</v>
      </c>
      <c r="R126" s="11" t="s">
        <v>8316</v>
      </c>
      <c r="S126" s="21">
        <v>42262.096782407403</v>
      </c>
      <c r="T126" s="21">
        <v>42286</v>
      </c>
    </row>
    <row r="127" spans="1:20" ht="161" x14ac:dyDescent="0.25">
      <c r="A127">
        <v>3245</v>
      </c>
      <c r="B127" s="9" t="s">
        <v>3245</v>
      </c>
      <c r="C127" s="3" t="s">
        <v>7355</v>
      </c>
      <c r="D127" s="12">
        <v>21000</v>
      </c>
      <c r="E127" s="13">
        <v>21904</v>
      </c>
      <c r="F127" s="11" t="s">
        <v>8218</v>
      </c>
      <c r="G127" s="11" t="s">
        <v>8223</v>
      </c>
      <c r="H127" s="11" t="s">
        <v>8245</v>
      </c>
      <c r="I127" s="11">
        <v>1434074400</v>
      </c>
      <c r="J127" s="11">
        <v>1431354258</v>
      </c>
      <c r="K127" s="11" t="b">
        <v>0</v>
      </c>
      <c r="L127" s="11">
        <v>270</v>
      </c>
      <c r="M127" s="11" t="b">
        <v>1</v>
      </c>
      <c r="N127" s="11" t="s">
        <v>8269</v>
      </c>
      <c r="O127" s="14">
        <v>104</v>
      </c>
      <c r="P127" s="11">
        <v>81.13</v>
      </c>
      <c r="Q127" s="16" t="s">
        <v>8315</v>
      </c>
      <c r="R127" s="11" t="s">
        <v>8316</v>
      </c>
      <c r="S127" s="21">
        <v>42135.60020833333</v>
      </c>
      <c r="T127" s="21">
        <v>42167.083333333328</v>
      </c>
    </row>
    <row r="128" spans="1:20" ht="193" x14ac:dyDescent="0.25">
      <c r="A128">
        <v>3246</v>
      </c>
      <c r="B128" s="9" t="s">
        <v>3246</v>
      </c>
      <c r="C128" s="3" t="s">
        <v>7356</v>
      </c>
      <c r="D128" s="12">
        <v>10000</v>
      </c>
      <c r="E128" s="13">
        <v>11122</v>
      </c>
      <c r="F128" s="11" t="s">
        <v>8218</v>
      </c>
      <c r="G128" s="11" t="s">
        <v>8223</v>
      </c>
      <c r="H128" s="11" t="s">
        <v>8245</v>
      </c>
      <c r="I128" s="11">
        <v>1442030340</v>
      </c>
      <c r="J128" s="11">
        <v>1439551200</v>
      </c>
      <c r="K128" s="11" t="b">
        <v>1</v>
      </c>
      <c r="L128" s="11">
        <v>193</v>
      </c>
      <c r="M128" s="11" t="b">
        <v>1</v>
      </c>
      <c r="N128" s="11" t="s">
        <v>8269</v>
      </c>
      <c r="O128" s="14">
        <v>111</v>
      </c>
      <c r="P128" s="11">
        <v>57.63</v>
      </c>
      <c r="Q128" s="16" t="s">
        <v>8315</v>
      </c>
      <c r="R128" s="11" t="s">
        <v>8316</v>
      </c>
      <c r="S128" s="21">
        <v>42230.472222222219</v>
      </c>
      <c r="T128" s="21">
        <v>42259.165972222225</v>
      </c>
    </row>
    <row r="129" spans="1:20" ht="113" x14ac:dyDescent="0.25">
      <c r="A129">
        <v>3248</v>
      </c>
      <c r="B129" s="9" t="s">
        <v>3248</v>
      </c>
      <c r="C129" s="3" t="s">
        <v>7358</v>
      </c>
      <c r="D129" s="12">
        <v>12000</v>
      </c>
      <c r="E129" s="13">
        <v>12095</v>
      </c>
      <c r="F129" s="11" t="s">
        <v>8218</v>
      </c>
      <c r="G129" s="11" t="s">
        <v>8223</v>
      </c>
      <c r="H129" s="11" t="s">
        <v>8245</v>
      </c>
      <c r="I129" s="11">
        <v>1428178757</v>
      </c>
      <c r="J129" s="11">
        <v>1425590357</v>
      </c>
      <c r="K129" s="11" t="b">
        <v>1</v>
      </c>
      <c r="L129" s="11">
        <v>200</v>
      </c>
      <c r="M129" s="11" t="b">
        <v>1</v>
      </c>
      <c r="N129" s="11" t="s">
        <v>8269</v>
      </c>
      <c r="O129" s="14">
        <v>101</v>
      </c>
      <c r="P129" s="11">
        <v>60.48</v>
      </c>
      <c r="Q129" s="16" t="s">
        <v>8315</v>
      </c>
      <c r="R129" s="11" t="s">
        <v>8316</v>
      </c>
      <c r="S129" s="21">
        <v>42068.888391203705</v>
      </c>
      <c r="T129" s="21">
        <v>42098.846724537041</v>
      </c>
    </row>
    <row r="130" spans="1:20" ht="193" x14ac:dyDescent="0.25">
      <c r="A130">
        <v>3249</v>
      </c>
      <c r="B130" s="9" t="s">
        <v>3249</v>
      </c>
      <c r="C130" s="3" t="s">
        <v>7359</v>
      </c>
      <c r="D130" s="12">
        <v>5500</v>
      </c>
      <c r="E130" s="13">
        <v>5771</v>
      </c>
      <c r="F130" s="11" t="s">
        <v>8218</v>
      </c>
      <c r="G130" s="11" t="s">
        <v>8223</v>
      </c>
      <c r="H130" s="11" t="s">
        <v>8245</v>
      </c>
      <c r="I130" s="11">
        <v>1434822914</v>
      </c>
      <c r="J130" s="11">
        <v>1432230914</v>
      </c>
      <c r="K130" s="11" t="b">
        <v>1</v>
      </c>
      <c r="L130" s="11">
        <v>88</v>
      </c>
      <c r="M130" s="11" t="b">
        <v>1</v>
      </c>
      <c r="N130" s="11" t="s">
        <v>8269</v>
      </c>
      <c r="O130" s="14">
        <v>105</v>
      </c>
      <c r="P130" s="11">
        <v>65.58</v>
      </c>
      <c r="Q130" s="16" t="s">
        <v>8315</v>
      </c>
      <c r="R130" s="11" t="s">
        <v>8316</v>
      </c>
      <c r="S130" s="21">
        <v>42145.746689814812</v>
      </c>
      <c r="T130" s="21">
        <v>42175.746689814812</v>
      </c>
    </row>
    <row r="131" spans="1:20" ht="209" x14ac:dyDescent="0.25">
      <c r="A131">
        <v>3250</v>
      </c>
      <c r="B131" s="9" t="s">
        <v>3250</v>
      </c>
      <c r="C131" s="3" t="s">
        <v>7360</v>
      </c>
      <c r="D131" s="12">
        <v>25000</v>
      </c>
      <c r="E131" s="13">
        <v>25388</v>
      </c>
      <c r="F131" s="11" t="s">
        <v>8218</v>
      </c>
      <c r="G131" s="11" t="s">
        <v>8223</v>
      </c>
      <c r="H131" s="11" t="s">
        <v>8245</v>
      </c>
      <c r="I131" s="11">
        <v>1415213324</v>
      </c>
      <c r="J131" s="11">
        <v>1412617724</v>
      </c>
      <c r="K131" s="11" t="b">
        <v>1</v>
      </c>
      <c r="L131" s="11">
        <v>213</v>
      </c>
      <c r="M131" s="11" t="b">
        <v>1</v>
      </c>
      <c r="N131" s="11" t="s">
        <v>8269</v>
      </c>
      <c r="O131" s="14">
        <v>102</v>
      </c>
      <c r="P131" s="11">
        <v>119.19</v>
      </c>
      <c r="Q131" s="16" t="s">
        <v>8315</v>
      </c>
      <c r="R131" s="11" t="s">
        <v>8316</v>
      </c>
      <c r="S131" s="21">
        <v>41918.742175925923</v>
      </c>
      <c r="T131" s="21">
        <v>41948.783842592595</v>
      </c>
    </row>
    <row r="132" spans="1:20" ht="193" x14ac:dyDescent="0.25">
      <c r="A132">
        <v>3251</v>
      </c>
      <c r="B132" s="9" t="s">
        <v>3251</v>
      </c>
      <c r="C132" s="3" t="s">
        <v>7361</v>
      </c>
      <c r="D132" s="12">
        <v>1500</v>
      </c>
      <c r="E132" s="13">
        <v>1661</v>
      </c>
      <c r="F132" s="11" t="s">
        <v>8218</v>
      </c>
      <c r="G132" s="11" t="s">
        <v>8223</v>
      </c>
      <c r="H132" s="11" t="s">
        <v>8245</v>
      </c>
      <c r="I132" s="11">
        <v>1434907966</v>
      </c>
      <c r="J132" s="11">
        <v>1432315966</v>
      </c>
      <c r="K132" s="11" t="b">
        <v>1</v>
      </c>
      <c r="L132" s="11">
        <v>20</v>
      </c>
      <c r="M132" s="11" t="b">
        <v>1</v>
      </c>
      <c r="N132" s="11" t="s">
        <v>8269</v>
      </c>
      <c r="O132" s="14">
        <v>111</v>
      </c>
      <c r="P132" s="11">
        <v>83.05</v>
      </c>
      <c r="Q132" s="16" t="s">
        <v>8315</v>
      </c>
      <c r="R132" s="11" t="s">
        <v>8316</v>
      </c>
      <c r="S132" s="21">
        <v>42146.731087962966</v>
      </c>
      <c r="T132" s="21">
        <v>42176.731087962966</v>
      </c>
    </row>
    <row r="133" spans="1:20" ht="129" x14ac:dyDescent="0.25">
      <c r="A133">
        <v>3253</v>
      </c>
      <c r="B133" s="9" t="s">
        <v>3253</v>
      </c>
      <c r="C133" s="3" t="s">
        <v>7363</v>
      </c>
      <c r="D133" s="12">
        <v>20000</v>
      </c>
      <c r="E133" s="13">
        <v>20365</v>
      </c>
      <c r="F133" s="11" t="s">
        <v>8218</v>
      </c>
      <c r="G133" s="11" t="s">
        <v>8223</v>
      </c>
      <c r="H133" s="11" t="s">
        <v>8245</v>
      </c>
      <c r="I133" s="11">
        <v>1473306300</v>
      </c>
      <c r="J133" s="11">
        <v>1471701028</v>
      </c>
      <c r="K133" s="11" t="b">
        <v>1</v>
      </c>
      <c r="L133" s="11">
        <v>115</v>
      </c>
      <c r="M133" s="11" t="b">
        <v>1</v>
      </c>
      <c r="N133" s="11" t="s">
        <v>8269</v>
      </c>
      <c r="O133" s="14">
        <v>102</v>
      </c>
      <c r="P133" s="11">
        <v>177.09</v>
      </c>
      <c r="Q133" s="16" t="s">
        <v>8315</v>
      </c>
      <c r="R133" s="11" t="s">
        <v>8316</v>
      </c>
      <c r="S133" s="21">
        <v>42602.576712962968</v>
      </c>
      <c r="T133" s="21">
        <v>42621.15625</v>
      </c>
    </row>
    <row r="134" spans="1:20" ht="161" x14ac:dyDescent="0.25">
      <c r="A134">
        <v>3256</v>
      </c>
      <c r="B134" s="9" t="s">
        <v>3256</v>
      </c>
      <c r="C134" s="3" t="s">
        <v>7366</v>
      </c>
      <c r="D134" s="12">
        <v>10000</v>
      </c>
      <c r="E134" s="13">
        <v>12806</v>
      </c>
      <c r="F134" s="11" t="s">
        <v>8218</v>
      </c>
      <c r="G134" s="11" t="s">
        <v>8223</v>
      </c>
      <c r="H134" s="11" t="s">
        <v>8245</v>
      </c>
      <c r="I134" s="11">
        <v>1433995140</v>
      </c>
      <c r="J134" s="11">
        <v>1432129577</v>
      </c>
      <c r="K134" s="11" t="b">
        <v>1</v>
      </c>
      <c r="L134" s="11">
        <v>176</v>
      </c>
      <c r="M134" s="11" t="b">
        <v>1</v>
      </c>
      <c r="N134" s="11" t="s">
        <v>8269</v>
      </c>
      <c r="O134" s="14">
        <v>128</v>
      </c>
      <c r="P134" s="11">
        <v>72.760000000000005</v>
      </c>
      <c r="Q134" s="16" t="s">
        <v>8315</v>
      </c>
      <c r="R134" s="11" t="s">
        <v>8316</v>
      </c>
      <c r="S134" s="21">
        <v>42144.573807870373</v>
      </c>
      <c r="T134" s="21">
        <v>42166.165972222225</v>
      </c>
    </row>
    <row r="135" spans="1:20" ht="145" x14ac:dyDescent="0.25">
      <c r="A135">
        <v>3258</v>
      </c>
      <c r="B135" s="9" t="s">
        <v>3258</v>
      </c>
      <c r="C135" s="3" t="s">
        <v>7368</v>
      </c>
      <c r="D135" s="12">
        <v>7000</v>
      </c>
      <c r="E135" s="13">
        <v>7365</v>
      </c>
      <c r="F135" s="11" t="s">
        <v>8218</v>
      </c>
      <c r="G135" s="11" t="s">
        <v>8223</v>
      </c>
      <c r="H135" s="11" t="s">
        <v>8245</v>
      </c>
      <c r="I135" s="11">
        <v>1420751861</v>
      </c>
      <c r="J135" s="11">
        <v>1418159861</v>
      </c>
      <c r="K135" s="11" t="b">
        <v>1</v>
      </c>
      <c r="L135" s="11">
        <v>75</v>
      </c>
      <c r="M135" s="11" t="b">
        <v>1</v>
      </c>
      <c r="N135" s="11" t="s">
        <v>8269</v>
      </c>
      <c r="O135" s="14">
        <v>105</v>
      </c>
      <c r="P135" s="11">
        <v>98.2</v>
      </c>
      <c r="Q135" s="16" t="s">
        <v>8315</v>
      </c>
      <c r="R135" s="11" t="s">
        <v>8316</v>
      </c>
      <c r="S135" s="21">
        <v>41982.887280092589</v>
      </c>
      <c r="T135" s="21">
        <v>42012.887280092589</v>
      </c>
    </row>
    <row r="136" spans="1:20" ht="193" x14ac:dyDescent="0.25">
      <c r="A136">
        <v>3259</v>
      </c>
      <c r="B136" s="9" t="s">
        <v>3259</v>
      </c>
      <c r="C136" s="3" t="s">
        <v>7369</v>
      </c>
      <c r="D136" s="12">
        <v>23000</v>
      </c>
      <c r="E136" s="13">
        <v>24418.6</v>
      </c>
      <c r="F136" s="11" t="s">
        <v>8218</v>
      </c>
      <c r="G136" s="11" t="s">
        <v>8223</v>
      </c>
      <c r="H136" s="11" t="s">
        <v>8245</v>
      </c>
      <c r="I136" s="11">
        <v>1475294340</v>
      </c>
      <c r="J136" s="11">
        <v>1472753745</v>
      </c>
      <c r="K136" s="11" t="b">
        <v>1</v>
      </c>
      <c r="L136" s="11">
        <v>97</v>
      </c>
      <c r="M136" s="11" t="b">
        <v>1</v>
      </c>
      <c r="N136" s="11" t="s">
        <v>8269</v>
      </c>
      <c r="O136" s="14">
        <v>106</v>
      </c>
      <c r="P136" s="11">
        <v>251.74</v>
      </c>
      <c r="Q136" s="16" t="s">
        <v>8315</v>
      </c>
      <c r="R136" s="11" t="s">
        <v>8316</v>
      </c>
      <c r="S136" s="21">
        <v>42614.760937500003</v>
      </c>
      <c r="T136" s="21">
        <v>42644.165972222225</v>
      </c>
    </row>
    <row r="137" spans="1:20" ht="161" x14ac:dyDescent="0.25">
      <c r="A137">
        <v>3260</v>
      </c>
      <c r="B137" s="9" t="s">
        <v>3260</v>
      </c>
      <c r="C137" s="3" t="s">
        <v>7370</v>
      </c>
      <c r="D137" s="12">
        <v>5000</v>
      </c>
      <c r="E137" s="13">
        <v>5462</v>
      </c>
      <c r="F137" s="11" t="s">
        <v>8218</v>
      </c>
      <c r="G137" s="11" t="s">
        <v>8223</v>
      </c>
      <c r="H137" s="11" t="s">
        <v>8245</v>
      </c>
      <c r="I137" s="11">
        <v>1448903318</v>
      </c>
      <c r="J137" s="11">
        <v>1445875718</v>
      </c>
      <c r="K137" s="11" t="b">
        <v>1</v>
      </c>
      <c r="L137" s="11">
        <v>73</v>
      </c>
      <c r="M137" s="11" t="b">
        <v>1</v>
      </c>
      <c r="N137" s="11" t="s">
        <v>8269</v>
      </c>
      <c r="O137" s="14">
        <v>109</v>
      </c>
      <c r="P137" s="11">
        <v>74.819999999999993</v>
      </c>
      <c r="Q137" s="16" t="s">
        <v>8315</v>
      </c>
      <c r="R137" s="11" t="s">
        <v>8316</v>
      </c>
      <c r="S137" s="21">
        <v>42303.672662037032</v>
      </c>
      <c r="T137" s="21">
        <v>42338.714328703703</v>
      </c>
    </row>
    <row r="138" spans="1:20" ht="209" x14ac:dyDescent="0.25">
      <c r="A138">
        <v>3261</v>
      </c>
      <c r="B138" s="9" t="s">
        <v>3261</v>
      </c>
      <c r="C138" s="3" t="s">
        <v>7371</v>
      </c>
      <c r="D138" s="12">
        <v>3300</v>
      </c>
      <c r="E138" s="13">
        <v>3315</v>
      </c>
      <c r="F138" s="11" t="s">
        <v>8218</v>
      </c>
      <c r="G138" s="11" t="s">
        <v>8223</v>
      </c>
      <c r="H138" s="11" t="s">
        <v>8245</v>
      </c>
      <c r="I138" s="11">
        <v>1437067476</v>
      </c>
      <c r="J138" s="11">
        <v>1434475476</v>
      </c>
      <c r="K138" s="11" t="b">
        <v>1</v>
      </c>
      <c r="L138" s="11">
        <v>49</v>
      </c>
      <c r="M138" s="11" t="b">
        <v>1</v>
      </c>
      <c r="N138" s="11" t="s">
        <v>8269</v>
      </c>
      <c r="O138" s="14">
        <v>100</v>
      </c>
      <c r="P138" s="11">
        <v>67.650000000000006</v>
      </c>
      <c r="Q138" s="16" t="s">
        <v>8315</v>
      </c>
      <c r="R138" s="11" t="s">
        <v>8316</v>
      </c>
      <c r="S138" s="21">
        <v>42171.725416666668</v>
      </c>
      <c r="T138" s="21">
        <v>42201.725416666668</v>
      </c>
    </row>
    <row r="139" spans="1:20" ht="129" x14ac:dyDescent="0.25">
      <c r="A139">
        <v>3262</v>
      </c>
      <c r="B139" s="9" t="s">
        <v>3262</v>
      </c>
      <c r="C139" s="3" t="s">
        <v>7372</v>
      </c>
      <c r="D139" s="12">
        <v>12200</v>
      </c>
      <c r="E139" s="13">
        <v>12571</v>
      </c>
      <c r="F139" s="11" t="s">
        <v>8218</v>
      </c>
      <c r="G139" s="11" t="s">
        <v>8223</v>
      </c>
      <c r="H139" s="11" t="s">
        <v>8245</v>
      </c>
      <c r="I139" s="11">
        <v>1419220800</v>
      </c>
      <c r="J139" s="11">
        <v>1416555262</v>
      </c>
      <c r="K139" s="11" t="b">
        <v>1</v>
      </c>
      <c r="L139" s="11">
        <v>134</v>
      </c>
      <c r="M139" s="11" t="b">
        <v>1</v>
      </c>
      <c r="N139" s="11" t="s">
        <v>8269</v>
      </c>
      <c r="O139" s="14">
        <v>103</v>
      </c>
      <c r="P139" s="11">
        <v>93.81</v>
      </c>
      <c r="Q139" s="16" t="s">
        <v>8315</v>
      </c>
      <c r="R139" s="11" t="s">
        <v>8316</v>
      </c>
      <c r="S139" s="21">
        <v>41964.315532407403</v>
      </c>
      <c r="T139" s="21">
        <v>41995.166666666672</v>
      </c>
    </row>
    <row r="140" spans="1:20" ht="129" x14ac:dyDescent="0.25">
      <c r="A140">
        <v>3263</v>
      </c>
      <c r="B140" s="9" t="s">
        <v>3263</v>
      </c>
      <c r="C140" s="3" t="s">
        <v>7373</v>
      </c>
      <c r="D140" s="12">
        <v>2500</v>
      </c>
      <c r="E140" s="13">
        <v>2804.16</v>
      </c>
      <c r="F140" s="11" t="s">
        <v>8218</v>
      </c>
      <c r="G140" s="11" t="s">
        <v>8223</v>
      </c>
      <c r="H140" s="11" t="s">
        <v>8245</v>
      </c>
      <c r="I140" s="11">
        <v>1446238800</v>
      </c>
      <c r="J140" s="11">
        <v>1444220588</v>
      </c>
      <c r="K140" s="11" t="b">
        <v>1</v>
      </c>
      <c r="L140" s="11">
        <v>68</v>
      </c>
      <c r="M140" s="11" t="b">
        <v>1</v>
      </c>
      <c r="N140" s="11" t="s">
        <v>8269</v>
      </c>
      <c r="O140" s="14">
        <v>112</v>
      </c>
      <c r="P140" s="11">
        <v>41.24</v>
      </c>
      <c r="Q140" s="16" t="s">
        <v>8315</v>
      </c>
      <c r="R140" s="11" t="s">
        <v>8316</v>
      </c>
      <c r="S140" s="21">
        <v>42284.516064814816</v>
      </c>
      <c r="T140" s="21">
        <v>42307.875</v>
      </c>
    </row>
    <row r="141" spans="1:20" ht="161" x14ac:dyDescent="0.25">
      <c r="A141">
        <v>3264</v>
      </c>
      <c r="B141" s="9" t="s">
        <v>3264</v>
      </c>
      <c r="C141" s="3" t="s">
        <v>7374</v>
      </c>
      <c r="D141" s="12">
        <v>2500</v>
      </c>
      <c r="E141" s="13">
        <v>2575</v>
      </c>
      <c r="F141" s="11" t="s">
        <v>8218</v>
      </c>
      <c r="G141" s="11" t="s">
        <v>8223</v>
      </c>
      <c r="H141" s="11" t="s">
        <v>8245</v>
      </c>
      <c r="I141" s="11">
        <v>1422482400</v>
      </c>
      <c r="J141" s="11">
        <v>1421089938</v>
      </c>
      <c r="K141" s="11" t="b">
        <v>1</v>
      </c>
      <c r="L141" s="11">
        <v>49</v>
      </c>
      <c r="M141" s="11" t="b">
        <v>1</v>
      </c>
      <c r="N141" s="11" t="s">
        <v>8269</v>
      </c>
      <c r="O141" s="14">
        <v>103</v>
      </c>
      <c r="P141" s="11">
        <v>52.55</v>
      </c>
      <c r="Q141" s="16" t="s">
        <v>8315</v>
      </c>
      <c r="R141" s="11" t="s">
        <v>8316</v>
      </c>
      <c r="S141" s="21">
        <v>42016.800208333334</v>
      </c>
      <c r="T141" s="21">
        <v>42032.916666666672</v>
      </c>
    </row>
    <row r="142" spans="1:20" ht="177" x14ac:dyDescent="0.25">
      <c r="A142">
        <v>3266</v>
      </c>
      <c r="B142" s="9" t="s">
        <v>3266</v>
      </c>
      <c r="C142" s="3" t="s">
        <v>7376</v>
      </c>
      <c r="D142" s="12">
        <v>6000</v>
      </c>
      <c r="E142" s="13">
        <v>7877</v>
      </c>
      <c r="F142" s="11" t="s">
        <v>8218</v>
      </c>
      <c r="G142" s="11" t="s">
        <v>8223</v>
      </c>
      <c r="H142" s="11" t="s">
        <v>8245</v>
      </c>
      <c r="I142" s="11">
        <v>1434142800</v>
      </c>
      <c r="J142" s="11">
        <v>1431435122</v>
      </c>
      <c r="K142" s="11" t="b">
        <v>1</v>
      </c>
      <c r="L142" s="11">
        <v>163</v>
      </c>
      <c r="M142" s="11" t="b">
        <v>1</v>
      </c>
      <c r="N142" s="11" t="s">
        <v>8269</v>
      </c>
      <c r="O142" s="14">
        <v>131</v>
      </c>
      <c r="P142" s="11">
        <v>48.33</v>
      </c>
      <c r="Q142" s="16" t="s">
        <v>8315</v>
      </c>
      <c r="R142" s="11" t="s">
        <v>8316</v>
      </c>
      <c r="S142" s="21">
        <v>42136.536134259266</v>
      </c>
      <c r="T142" s="21">
        <v>42167.875</v>
      </c>
    </row>
    <row r="143" spans="1:20" ht="209" x14ac:dyDescent="0.25">
      <c r="A143">
        <v>3267</v>
      </c>
      <c r="B143" s="9" t="s">
        <v>3267</v>
      </c>
      <c r="C143" s="3" t="s">
        <v>7377</v>
      </c>
      <c r="D143" s="12">
        <v>15000</v>
      </c>
      <c r="E143" s="13">
        <v>15315</v>
      </c>
      <c r="F143" s="11" t="s">
        <v>8218</v>
      </c>
      <c r="G143" s="11" t="s">
        <v>8223</v>
      </c>
      <c r="H143" s="11" t="s">
        <v>8245</v>
      </c>
      <c r="I143" s="11">
        <v>1437156660</v>
      </c>
      <c r="J143" s="11">
        <v>1434564660</v>
      </c>
      <c r="K143" s="11" t="b">
        <v>1</v>
      </c>
      <c r="L143" s="11">
        <v>288</v>
      </c>
      <c r="M143" s="11" t="b">
        <v>1</v>
      </c>
      <c r="N143" s="11" t="s">
        <v>8269</v>
      </c>
      <c r="O143" s="14">
        <v>102</v>
      </c>
      <c r="P143" s="11">
        <v>53.18</v>
      </c>
      <c r="Q143" s="16" t="s">
        <v>8315</v>
      </c>
      <c r="R143" s="11" t="s">
        <v>8316</v>
      </c>
      <c r="S143" s="21">
        <v>42172.757638888885</v>
      </c>
      <c r="T143" s="21">
        <v>42202.757638888885</v>
      </c>
    </row>
    <row r="144" spans="1:20" ht="209" x14ac:dyDescent="0.25">
      <c r="A144">
        <v>3268</v>
      </c>
      <c r="B144" s="9" t="s">
        <v>3268</v>
      </c>
      <c r="C144" s="3" t="s">
        <v>7378</v>
      </c>
      <c r="D144" s="12">
        <v>2000</v>
      </c>
      <c r="E144" s="13">
        <v>2560</v>
      </c>
      <c r="F144" s="11" t="s">
        <v>8218</v>
      </c>
      <c r="G144" s="11" t="s">
        <v>8223</v>
      </c>
      <c r="H144" s="11" t="s">
        <v>8245</v>
      </c>
      <c r="I144" s="11">
        <v>1472074928</v>
      </c>
      <c r="J144" s="11">
        <v>1470692528</v>
      </c>
      <c r="K144" s="11" t="b">
        <v>1</v>
      </c>
      <c r="L144" s="11">
        <v>42</v>
      </c>
      <c r="M144" s="11" t="b">
        <v>1</v>
      </c>
      <c r="N144" s="11" t="s">
        <v>8269</v>
      </c>
      <c r="O144" s="14">
        <v>128</v>
      </c>
      <c r="P144" s="11">
        <v>60.95</v>
      </c>
      <c r="Q144" s="16" t="s">
        <v>8315</v>
      </c>
      <c r="R144" s="11" t="s">
        <v>8316</v>
      </c>
      <c r="S144" s="21">
        <v>42590.90425925926</v>
      </c>
      <c r="T144" s="21">
        <v>42606.90425925926</v>
      </c>
    </row>
    <row r="145" spans="1:20" ht="177" x14ac:dyDescent="0.25">
      <c r="A145">
        <v>3272</v>
      </c>
      <c r="B145" s="9" t="s">
        <v>3272</v>
      </c>
      <c r="C145" s="3" t="s">
        <v>7382</v>
      </c>
      <c r="D145" s="12">
        <v>10000</v>
      </c>
      <c r="E145" s="13">
        <v>15443</v>
      </c>
      <c r="F145" s="11" t="s">
        <v>8218</v>
      </c>
      <c r="G145" s="11" t="s">
        <v>8223</v>
      </c>
      <c r="H145" s="11" t="s">
        <v>8245</v>
      </c>
      <c r="I145" s="11">
        <v>1446814809</v>
      </c>
      <c r="J145" s="11">
        <v>1444219209</v>
      </c>
      <c r="K145" s="11" t="b">
        <v>1</v>
      </c>
      <c r="L145" s="11">
        <v>145</v>
      </c>
      <c r="M145" s="11" t="b">
        <v>1</v>
      </c>
      <c r="N145" s="11" t="s">
        <v>8269</v>
      </c>
      <c r="O145" s="14">
        <v>154</v>
      </c>
      <c r="P145" s="11">
        <v>106.5</v>
      </c>
      <c r="Q145" s="16" t="s">
        <v>8315</v>
      </c>
      <c r="R145" s="11" t="s">
        <v>8316</v>
      </c>
      <c r="S145" s="21">
        <v>42284.500104166669</v>
      </c>
      <c r="T145" s="21">
        <v>42314.541770833333</v>
      </c>
    </row>
    <row r="146" spans="1:20" ht="209" x14ac:dyDescent="0.25">
      <c r="A146">
        <v>3273</v>
      </c>
      <c r="B146" s="9" t="s">
        <v>3273</v>
      </c>
      <c r="C146" s="3" t="s">
        <v>7383</v>
      </c>
      <c r="D146" s="12">
        <v>4000</v>
      </c>
      <c r="E146" s="13">
        <v>4296</v>
      </c>
      <c r="F146" s="11" t="s">
        <v>8218</v>
      </c>
      <c r="G146" s="11" t="s">
        <v>8223</v>
      </c>
      <c r="H146" s="11" t="s">
        <v>8245</v>
      </c>
      <c r="I146" s="11">
        <v>1473879600</v>
      </c>
      <c r="J146" s="11">
        <v>1472498042</v>
      </c>
      <c r="K146" s="11" t="b">
        <v>1</v>
      </c>
      <c r="L146" s="11">
        <v>21</v>
      </c>
      <c r="M146" s="11" t="b">
        <v>1</v>
      </c>
      <c r="N146" s="11" t="s">
        <v>8269</v>
      </c>
      <c r="O146" s="14">
        <v>107</v>
      </c>
      <c r="P146" s="11">
        <v>204.57</v>
      </c>
      <c r="Q146" s="16" t="s">
        <v>8315</v>
      </c>
      <c r="R146" s="11" t="s">
        <v>8316</v>
      </c>
      <c r="S146" s="21">
        <v>42611.801412037035</v>
      </c>
      <c r="T146" s="21">
        <v>42627.791666666672</v>
      </c>
    </row>
    <row r="147" spans="1:20" ht="193" x14ac:dyDescent="0.25">
      <c r="A147">
        <v>3274</v>
      </c>
      <c r="B147" s="9" t="s">
        <v>3274</v>
      </c>
      <c r="C147" s="3" t="s">
        <v>7384</v>
      </c>
      <c r="D147" s="12">
        <v>15500</v>
      </c>
      <c r="E147" s="13">
        <v>15705</v>
      </c>
      <c r="F147" s="11" t="s">
        <v>8218</v>
      </c>
      <c r="G147" s="11" t="s">
        <v>8223</v>
      </c>
      <c r="H147" s="11" t="s">
        <v>8245</v>
      </c>
      <c r="I147" s="11">
        <v>1458075600</v>
      </c>
      <c r="J147" s="11">
        <v>1454259272</v>
      </c>
      <c r="K147" s="11" t="b">
        <v>1</v>
      </c>
      <c r="L147" s="11">
        <v>286</v>
      </c>
      <c r="M147" s="11" t="b">
        <v>1</v>
      </c>
      <c r="N147" s="11" t="s">
        <v>8269</v>
      </c>
      <c r="O147" s="14">
        <v>101</v>
      </c>
      <c r="P147" s="11">
        <v>54.91</v>
      </c>
      <c r="Q147" s="16" t="s">
        <v>8315</v>
      </c>
      <c r="R147" s="11" t="s">
        <v>8316</v>
      </c>
      <c r="S147" s="21">
        <v>42400.704537037032</v>
      </c>
      <c r="T147" s="21">
        <v>42444.875</v>
      </c>
    </row>
    <row r="148" spans="1:20" ht="209" x14ac:dyDescent="0.25">
      <c r="A148">
        <v>3275</v>
      </c>
      <c r="B148" s="9" t="s">
        <v>3275</v>
      </c>
      <c r="C148" s="3" t="s">
        <v>7385</v>
      </c>
      <c r="D148" s="12">
        <v>1800</v>
      </c>
      <c r="E148" s="13">
        <v>1805</v>
      </c>
      <c r="F148" s="11" t="s">
        <v>8218</v>
      </c>
      <c r="G148" s="11" t="s">
        <v>8223</v>
      </c>
      <c r="H148" s="11" t="s">
        <v>8245</v>
      </c>
      <c r="I148" s="11">
        <v>1423456200</v>
      </c>
      <c r="J148" s="11">
        <v>1421183271</v>
      </c>
      <c r="K148" s="11" t="b">
        <v>1</v>
      </c>
      <c r="L148" s="11">
        <v>12</v>
      </c>
      <c r="M148" s="11" t="b">
        <v>1</v>
      </c>
      <c r="N148" s="11" t="s">
        <v>8269</v>
      </c>
      <c r="O148" s="14">
        <v>100</v>
      </c>
      <c r="P148" s="11">
        <v>150.41999999999999</v>
      </c>
      <c r="Q148" s="16" t="s">
        <v>8315</v>
      </c>
      <c r="R148" s="11" t="s">
        <v>8316</v>
      </c>
      <c r="S148" s="21">
        <v>42017.88045138889</v>
      </c>
      <c r="T148" s="21">
        <v>42044.1875</v>
      </c>
    </row>
    <row r="149" spans="1:20" ht="225" x14ac:dyDescent="0.25">
      <c r="A149">
        <v>3279</v>
      </c>
      <c r="B149" s="9" t="s">
        <v>3279</v>
      </c>
      <c r="C149" s="3" t="s">
        <v>7389</v>
      </c>
      <c r="D149" s="12">
        <v>5800</v>
      </c>
      <c r="E149" s="13">
        <v>6628</v>
      </c>
      <c r="F149" s="11" t="s">
        <v>8218</v>
      </c>
      <c r="G149" s="11" t="s">
        <v>8223</v>
      </c>
      <c r="H149" s="11" t="s">
        <v>8245</v>
      </c>
      <c r="I149" s="11">
        <v>1459474059</v>
      </c>
      <c r="J149" s="11">
        <v>1456885659</v>
      </c>
      <c r="K149" s="11" t="b">
        <v>0</v>
      </c>
      <c r="L149" s="11">
        <v>63</v>
      </c>
      <c r="M149" s="11" t="b">
        <v>1</v>
      </c>
      <c r="N149" s="11" t="s">
        <v>8269</v>
      </c>
      <c r="O149" s="14">
        <v>114</v>
      </c>
      <c r="P149" s="11">
        <v>105.21</v>
      </c>
      <c r="Q149" s="16" t="s">
        <v>8315</v>
      </c>
      <c r="R149" s="11" t="s">
        <v>8316</v>
      </c>
      <c r="S149" s="21">
        <v>42431.102534722217</v>
      </c>
      <c r="T149" s="21">
        <v>42461.06086805556</v>
      </c>
    </row>
    <row r="150" spans="1:20" ht="225" x14ac:dyDescent="0.25">
      <c r="A150">
        <v>3280</v>
      </c>
      <c r="B150" s="9" t="s">
        <v>3280</v>
      </c>
      <c r="C150" s="3" t="s">
        <v>7390</v>
      </c>
      <c r="D150" s="12">
        <v>2000</v>
      </c>
      <c r="E150" s="13">
        <v>2060</v>
      </c>
      <c r="F150" s="11" t="s">
        <v>8218</v>
      </c>
      <c r="G150" s="11" t="s">
        <v>8223</v>
      </c>
      <c r="H150" s="11" t="s">
        <v>8245</v>
      </c>
      <c r="I150" s="11">
        <v>1433134800</v>
      </c>
      <c r="J150" s="11">
        <v>1430158198</v>
      </c>
      <c r="K150" s="11" t="b">
        <v>0</v>
      </c>
      <c r="L150" s="11">
        <v>30</v>
      </c>
      <c r="M150" s="11" t="b">
        <v>1</v>
      </c>
      <c r="N150" s="11" t="s">
        <v>8269</v>
      </c>
      <c r="O150" s="14">
        <v>103</v>
      </c>
      <c r="P150" s="11">
        <v>68.67</v>
      </c>
      <c r="Q150" s="16" t="s">
        <v>8315</v>
      </c>
      <c r="R150" s="11" t="s">
        <v>8316</v>
      </c>
      <c r="S150" s="21">
        <v>42121.756921296299</v>
      </c>
      <c r="T150" s="21">
        <v>42156.208333333328</v>
      </c>
    </row>
    <row r="151" spans="1:20" ht="177" x14ac:dyDescent="0.25">
      <c r="A151">
        <v>3281</v>
      </c>
      <c r="B151" s="9" t="s">
        <v>3281</v>
      </c>
      <c r="C151" s="3" t="s">
        <v>7391</v>
      </c>
      <c r="D151" s="12">
        <v>5000</v>
      </c>
      <c r="E151" s="13">
        <v>6080</v>
      </c>
      <c r="F151" s="11" t="s">
        <v>8218</v>
      </c>
      <c r="G151" s="11" t="s">
        <v>8223</v>
      </c>
      <c r="H151" s="11" t="s">
        <v>8245</v>
      </c>
      <c r="I151" s="11">
        <v>1441153705</v>
      </c>
      <c r="J151" s="11">
        <v>1438561705</v>
      </c>
      <c r="K151" s="11" t="b">
        <v>0</v>
      </c>
      <c r="L151" s="11">
        <v>47</v>
      </c>
      <c r="M151" s="11" t="b">
        <v>1</v>
      </c>
      <c r="N151" s="11" t="s">
        <v>8269</v>
      </c>
      <c r="O151" s="14">
        <v>122</v>
      </c>
      <c r="P151" s="11">
        <v>129.36000000000001</v>
      </c>
      <c r="Q151" s="16" t="s">
        <v>8315</v>
      </c>
      <c r="R151" s="11" t="s">
        <v>8316</v>
      </c>
      <c r="S151" s="21">
        <v>42219.019733796296</v>
      </c>
      <c r="T151" s="21">
        <v>42249.019733796296</v>
      </c>
    </row>
    <row r="152" spans="1:20" ht="225" x14ac:dyDescent="0.25">
      <c r="A152">
        <v>3282</v>
      </c>
      <c r="B152" s="9" t="s">
        <v>3282</v>
      </c>
      <c r="C152" s="3" t="s">
        <v>7392</v>
      </c>
      <c r="D152" s="12">
        <v>31000</v>
      </c>
      <c r="E152" s="13">
        <v>31820.5</v>
      </c>
      <c r="F152" s="11" t="s">
        <v>8218</v>
      </c>
      <c r="G152" s="11" t="s">
        <v>8223</v>
      </c>
      <c r="H152" s="11" t="s">
        <v>8245</v>
      </c>
      <c r="I152" s="11">
        <v>1461904788</v>
      </c>
      <c r="J152" s="11">
        <v>1458103188</v>
      </c>
      <c r="K152" s="11" t="b">
        <v>0</v>
      </c>
      <c r="L152" s="11">
        <v>237</v>
      </c>
      <c r="M152" s="11" t="b">
        <v>1</v>
      </c>
      <c r="N152" s="11" t="s">
        <v>8269</v>
      </c>
      <c r="O152" s="14">
        <v>103</v>
      </c>
      <c r="P152" s="11">
        <v>134.26</v>
      </c>
      <c r="Q152" s="16" t="s">
        <v>8315</v>
      </c>
      <c r="R152" s="11" t="s">
        <v>8316</v>
      </c>
      <c r="S152" s="21">
        <v>42445.19430555556</v>
      </c>
      <c r="T152" s="21">
        <v>42489.19430555556</v>
      </c>
    </row>
    <row r="153" spans="1:20" ht="177" x14ac:dyDescent="0.25">
      <c r="A153">
        <v>3284</v>
      </c>
      <c r="B153" s="9" t="s">
        <v>3284</v>
      </c>
      <c r="C153" s="3" t="s">
        <v>7394</v>
      </c>
      <c r="D153" s="12">
        <v>3000</v>
      </c>
      <c r="E153" s="13">
        <v>3048</v>
      </c>
      <c r="F153" s="11" t="s">
        <v>8218</v>
      </c>
      <c r="G153" s="11" t="s">
        <v>8223</v>
      </c>
      <c r="H153" s="11" t="s">
        <v>8245</v>
      </c>
      <c r="I153" s="11">
        <v>1454047140</v>
      </c>
      <c r="J153" s="11">
        <v>1452546853</v>
      </c>
      <c r="K153" s="11" t="b">
        <v>0</v>
      </c>
      <c r="L153" s="11">
        <v>15</v>
      </c>
      <c r="M153" s="11" t="b">
        <v>1</v>
      </c>
      <c r="N153" s="11" t="s">
        <v>8269</v>
      </c>
      <c r="O153" s="14">
        <v>102</v>
      </c>
      <c r="P153" s="11">
        <v>203.2</v>
      </c>
      <c r="Q153" s="16" t="s">
        <v>8315</v>
      </c>
      <c r="R153" s="11" t="s">
        <v>8316</v>
      </c>
      <c r="S153" s="21">
        <v>42380.884872685187</v>
      </c>
      <c r="T153" s="21">
        <v>42398.249305555553</v>
      </c>
    </row>
    <row r="154" spans="1:20" ht="49" x14ac:dyDescent="0.25">
      <c r="A154">
        <v>3285</v>
      </c>
      <c r="B154" s="9" t="s">
        <v>3285</v>
      </c>
      <c r="C154" s="3" t="s">
        <v>7395</v>
      </c>
      <c r="D154" s="12">
        <v>4999</v>
      </c>
      <c r="E154" s="13">
        <v>5604</v>
      </c>
      <c r="F154" s="11" t="s">
        <v>8218</v>
      </c>
      <c r="G154" s="11" t="s">
        <v>8223</v>
      </c>
      <c r="H154" s="11" t="s">
        <v>8245</v>
      </c>
      <c r="I154" s="11">
        <v>1488258000</v>
      </c>
      <c r="J154" s="11">
        <v>1485556626</v>
      </c>
      <c r="K154" s="11" t="b">
        <v>0</v>
      </c>
      <c r="L154" s="11">
        <v>81</v>
      </c>
      <c r="M154" s="11" t="b">
        <v>1</v>
      </c>
      <c r="N154" s="11" t="s">
        <v>8269</v>
      </c>
      <c r="O154" s="14">
        <v>112</v>
      </c>
      <c r="P154" s="11">
        <v>69.19</v>
      </c>
      <c r="Q154" s="16" t="s">
        <v>8315</v>
      </c>
      <c r="R154" s="11" t="s">
        <v>8316</v>
      </c>
      <c r="S154" s="21">
        <v>42762.942430555559</v>
      </c>
      <c r="T154" s="21">
        <v>42794.208333333328</v>
      </c>
    </row>
    <row r="155" spans="1:20" ht="209" x14ac:dyDescent="0.25">
      <c r="A155">
        <v>3286</v>
      </c>
      <c r="B155" s="9" t="s">
        <v>3286</v>
      </c>
      <c r="C155" s="3" t="s">
        <v>7396</v>
      </c>
      <c r="D155" s="12">
        <v>15000</v>
      </c>
      <c r="E155" s="13">
        <v>15265</v>
      </c>
      <c r="F155" s="11" t="s">
        <v>8218</v>
      </c>
      <c r="G155" s="11" t="s">
        <v>8223</v>
      </c>
      <c r="H155" s="11" t="s">
        <v>8245</v>
      </c>
      <c r="I155" s="11">
        <v>1471291782</v>
      </c>
      <c r="J155" s="11">
        <v>1468699782</v>
      </c>
      <c r="K155" s="11" t="b">
        <v>0</v>
      </c>
      <c r="L155" s="11">
        <v>122</v>
      </c>
      <c r="M155" s="11" t="b">
        <v>1</v>
      </c>
      <c r="N155" s="11" t="s">
        <v>8269</v>
      </c>
      <c r="O155" s="14">
        <v>102</v>
      </c>
      <c r="P155" s="11">
        <v>125.12</v>
      </c>
      <c r="Q155" s="16" t="s">
        <v>8315</v>
      </c>
      <c r="R155" s="11" t="s">
        <v>8316</v>
      </c>
      <c r="S155" s="21">
        <v>42567.840069444443</v>
      </c>
      <c r="T155" s="21">
        <v>42597.840069444443</v>
      </c>
    </row>
    <row r="156" spans="1:20" ht="225" x14ac:dyDescent="0.25">
      <c r="A156">
        <v>3291</v>
      </c>
      <c r="B156" s="9" t="s">
        <v>3291</v>
      </c>
      <c r="C156" s="3" t="s">
        <v>7401</v>
      </c>
      <c r="D156" s="12">
        <v>500</v>
      </c>
      <c r="E156" s="13">
        <v>570</v>
      </c>
      <c r="F156" s="11" t="s">
        <v>8218</v>
      </c>
      <c r="G156" s="11" t="s">
        <v>8223</v>
      </c>
      <c r="H156" s="11" t="s">
        <v>8245</v>
      </c>
      <c r="I156" s="11">
        <v>1442462340</v>
      </c>
      <c r="J156" s="11">
        <v>1439743900</v>
      </c>
      <c r="K156" s="11" t="b">
        <v>0</v>
      </c>
      <c r="L156" s="11">
        <v>14</v>
      </c>
      <c r="M156" s="11" t="b">
        <v>1</v>
      </c>
      <c r="N156" s="11" t="s">
        <v>8269</v>
      </c>
      <c r="O156" s="14">
        <v>114</v>
      </c>
      <c r="P156" s="11">
        <v>40.71</v>
      </c>
      <c r="Q156" s="16" t="s">
        <v>8315</v>
      </c>
      <c r="R156" s="11" t="s">
        <v>8316</v>
      </c>
      <c r="S156" s="21">
        <v>42232.702546296292</v>
      </c>
      <c r="T156" s="21">
        <v>42264.165972222225</v>
      </c>
    </row>
    <row r="157" spans="1:20" ht="193" x14ac:dyDescent="0.25">
      <c r="A157">
        <v>3298</v>
      </c>
      <c r="B157" s="9" t="s">
        <v>3298</v>
      </c>
      <c r="C157" s="3" t="s">
        <v>7408</v>
      </c>
      <c r="D157" s="12">
        <v>10000</v>
      </c>
      <c r="E157" s="13">
        <v>10173</v>
      </c>
      <c r="F157" s="11" t="s">
        <v>8218</v>
      </c>
      <c r="G157" s="11" t="s">
        <v>8223</v>
      </c>
      <c r="H157" s="11" t="s">
        <v>8245</v>
      </c>
      <c r="I157" s="11">
        <v>1442102400</v>
      </c>
      <c r="J157" s="11">
        <v>1440370768</v>
      </c>
      <c r="K157" s="11" t="b">
        <v>0</v>
      </c>
      <c r="L157" s="11">
        <v>72</v>
      </c>
      <c r="M157" s="11" t="b">
        <v>1</v>
      </c>
      <c r="N157" s="11" t="s">
        <v>8269</v>
      </c>
      <c r="O157" s="14">
        <v>102</v>
      </c>
      <c r="P157" s="11">
        <v>141.29</v>
      </c>
      <c r="Q157" s="16" t="s">
        <v>8315</v>
      </c>
      <c r="R157" s="11" t="s">
        <v>8316</v>
      </c>
      <c r="S157" s="21">
        <v>42239.957962962959</v>
      </c>
      <c r="T157" s="21">
        <v>42260</v>
      </c>
    </row>
    <row r="158" spans="1:20" ht="225" x14ac:dyDescent="0.25">
      <c r="A158">
        <v>3299</v>
      </c>
      <c r="B158" s="9" t="s">
        <v>3299</v>
      </c>
      <c r="C158" s="3" t="s">
        <v>7409</v>
      </c>
      <c r="D158" s="12">
        <v>3000</v>
      </c>
      <c r="E158" s="13">
        <v>3486</v>
      </c>
      <c r="F158" s="11" t="s">
        <v>8218</v>
      </c>
      <c r="G158" s="11" t="s">
        <v>8223</v>
      </c>
      <c r="H158" s="11" t="s">
        <v>8245</v>
      </c>
      <c r="I158" s="11">
        <v>1444860063</v>
      </c>
      <c r="J158" s="11">
        <v>1442268063</v>
      </c>
      <c r="K158" s="11" t="b">
        <v>0</v>
      </c>
      <c r="L158" s="11">
        <v>63</v>
      </c>
      <c r="M158" s="11" t="b">
        <v>1</v>
      </c>
      <c r="N158" s="11" t="s">
        <v>8269</v>
      </c>
      <c r="O158" s="14">
        <v>116</v>
      </c>
      <c r="P158" s="11">
        <v>55.33</v>
      </c>
      <c r="Q158" s="16" t="s">
        <v>8315</v>
      </c>
      <c r="R158" s="11" t="s">
        <v>8316</v>
      </c>
      <c r="S158" s="21">
        <v>42261.917395833334</v>
      </c>
      <c r="T158" s="21">
        <v>42291.917395833334</v>
      </c>
    </row>
    <row r="159" spans="1:20" ht="161" x14ac:dyDescent="0.25">
      <c r="A159">
        <v>3300</v>
      </c>
      <c r="B159" s="9" t="s">
        <v>3300</v>
      </c>
      <c r="C159" s="3" t="s">
        <v>7410</v>
      </c>
      <c r="D159" s="12">
        <v>3000</v>
      </c>
      <c r="E159" s="13">
        <v>4085</v>
      </c>
      <c r="F159" s="11" t="s">
        <v>8218</v>
      </c>
      <c r="G159" s="11" t="s">
        <v>8223</v>
      </c>
      <c r="H159" s="11" t="s">
        <v>8245</v>
      </c>
      <c r="I159" s="11">
        <v>1430329862</v>
      </c>
      <c r="J159" s="11">
        <v>1428515462</v>
      </c>
      <c r="K159" s="11" t="b">
        <v>0</v>
      </c>
      <c r="L159" s="11">
        <v>88</v>
      </c>
      <c r="M159" s="11" t="b">
        <v>1</v>
      </c>
      <c r="N159" s="11" t="s">
        <v>8269</v>
      </c>
      <c r="O159" s="14">
        <v>136</v>
      </c>
      <c r="P159" s="11">
        <v>46.42</v>
      </c>
      <c r="Q159" s="16" t="s">
        <v>8315</v>
      </c>
      <c r="R159" s="11" t="s">
        <v>8316</v>
      </c>
      <c r="S159" s="21">
        <v>42102.743773148148</v>
      </c>
      <c r="T159" s="21">
        <v>42123.743773148148</v>
      </c>
    </row>
    <row r="160" spans="1:20" ht="209" x14ac:dyDescent="0.25">
      <c r="A160">
        <v>3301</v>
      </c>
      <c r="B160" s="9" t="s">
        <v>3301</v>
      </c>
      <c r="C160" s="3" t="s">
        <v>7411</v>
      </c>
      <c r="D160" s="12">
        <v>3000</v>
      </c>
      <c r="E160" s="13">
        <v>4004</v>
      </c>
      <c r="F160" s="11" t="s">
        <v>8218</v>
      </c>
      <c r="G160" s="11" t="s">
        <v>8223</v>
      </c>
      <c r="H160" s="11" t="s">
        <v>8245</v>
      </c>
      <c r="I160" s="11">
        <v>1470034740</v>
      </c>
      <c r="J160" s="11">
        <v>1466185176</v>
      </c>
      <c r="K160" s="11" t="b">
        <v>0</v>
      </c>
      <c r="L160" s="11">
        <v>70</v>
      </c>
      <c r="M160" s="11" t="b">
        <v>1</v>
      </c>
      <c r="N160" s="11" t="s">
        <v>8269</v>
      </c>
      <c r="O160" s="14">
        <v>133</v>
      </c>
      <c r="P160" s="11">
        <v>57.2</v>
      </c>
      <c r="Q160" s="16" t="s">
        <v>8315</v>
      </c>
      <c r="R160" s="11" t="s">
        <v>8316</v>
      </c>
      <c r="S160" s="21">
        <v>42538.73583333334</v>
      </c>
      <c r="T160" s="21">
        <v>42583.290972222225</v>
      </c>
    </row>
    <row r="161" spans="1:20" ht="193" x14ac:dyDescent="0.25">
      <c r="A161">
        <v>3303</v>
      </c>
      <c r="B161" s="9" t="s">
        <v>3303</v>
      </c>
      <c r="C161" s="3" t="s">
        <v>7413</v>
      </c>
      <c r="D161" s="12">
        <v>1800</v>
      </c>
      <c r="E161" s="13">
        <v>2086</v>
      </c>
      <c r="F161" s="11" t="s">
        <v>8218</v>
      </c>
      <c r="G161" s="11" t="s">
        <v>8223</v>
      </c>
      <c r="H161" s="11" t="s">
        <v>8245</v>
      </c>
      <c r="I161" s="11">
        <v>1427553484</v>
      </c>
      <c r="J161" s="11">
        <v>1424533084</v>
      </c>
      <c r="K161" s="11" t="b">
        <v>0</v>
      </c>
      <c r="L161" s="11">
        <v>35</v>
      </c>
      <c r="M161" s="11" t="b">
        <v>1</v>
      </c>
      <c r="N161" s="11" t="s">
        <v>8269</v>
      </c>
      <c r="O161" s="14">
        <v>116</v>
      </c>
      <c r="P161" s="11">
        <v>59.6</v>
      </c>
      <c r="Q161" s="16" t="s">
        <v>8315</v>
      </c>
      <c r="R161" s="11" t="s">
        <v>8316</v>
      </c>
      <c r="S161" s="21">
        <v>42056.65143518518</v>
      </c>
      <c r="T161" s="21">
        <v>42091.609768518523</v>
      </c>
    </row>
    <row r="162" spans="1:20" ht="193" x14ac:dyDescent="0.25">
      <c r="A162">
        <v>3304</v>
      </c>
      <c r="B162" s="9" t="s">
        <v>3304</v>
      </c>
      <c r="C162" s="3" t="s">
        <v>7414</v>
      </c>
      <c r="D162" s="12">
        <v>15000</v>
      </c>
      <c r="E162" s="13">
        <v>15677.5</v>
      </c>
      <c r="F162" s="11" t="s">
        <v>8218</v>
      </c>
      <c r="G162" s="11" t="s">
        <v>8223</v>
      </c>
      <c r="H162" s="11" t="s">
        <v>8245</v>
      </c>
      <c r="I162" s="11">
        <v>1482418752</v>
      </c>
      <c r="J162" s="11">
        <v>1479826752</v>
      </c>
      <c r="K162" s="11" t="b">
        <v>0</v>
      </c>
      <c r="L162" s="11">
        <v>175</v>
      </c>
      <c r="M162" s="11" t="b">
        <v>1</v>
      </c>
      <c r="N162" s="11" t="s">
        <v>8269</v>
      </c>
      <c r="O162" s="14">
        <v>105</v>
      </c>
      <c r="P162" s="11">
        <v>89.59</v>
      </c>
      <c r="Q162" s="16" t="s">
        <v>8315</v>
      </c>
      <c r="R162" s="11" t="s">
        <v>8316</v>
      </c>
      <c r="S162" s="21">
        <v>42696.624444444446</v>
      </c>
      <c r="T162" s="21">
        <v>42726.624444444446</v>
      </c>
    </row>
    <row r="163" spans="1:20" ht="193" x14ac:dyDescent="0.25">
      <c r="A163">
        <v>3305</v>
      </c>
      <c r="B163" s="9" t="s">
        <v>3305</v>
      </c>
      <c r="C163" s="3" t="s">
        <v>7415</v>
      </c>
      <c r="D163" s="12">
        <v>4000</v>
      </c>
      <c r="E163" s="13">
        <v>4081</v>
      </c>
      <c r="F163" s="11" t="s">
        <v>8218</v>
      </c>
      <c r="G163" s="11" t="s">
        <v>8223</v>
      </c>
      <c r="H163" s="11" t="s">
        <v>8245</v>
      </c>
      <c r="I163" s="11">
        <v>1438374748</v>
      </c>
      <c r="J163" s="11">
        <v>1435782748</v>
      </c>
      <c r="K163" s="11" t="b">
        <v>0</v>
      </c>
      <c r="L163" s="11">
        <v>20</v>
      </c>
      <c r="M163" s="11" t="b">
        <v>1</v>
      </c>
      <c r="N163" s="11" t="s">
        <v>8269</v>
      </c>
      <c r="O163" s="14">
        <v>102</v>
      </c>
      <c r="P163" s="11">
        <v>204.05</v>
      </c>
      <c r="Q163" s="16" t="s">
        <v>8315</v>
      </c>
      <c r="R163" s="11" t="s">
        <v>8316</v>
      </c>
      <c r="S163" s="21">
        <v>42186.855879629627</v>
      </c>
      <c r="T163" s="21">
        <v>42216.855879629627</v>
      </c>
    </row>
    <row r="164" spans="1:20" ht="225" x14ac:dyDescent="0.25">
      <c r="A164">
        <v>3306</v>
      </c>
      <c r="B164" s="9" t="s">
        <v>3306</v>
      </c>
      <c r="C164" s="3" t="s">
        <v>7416</v>
      </c>
      <c r="D164" s="12">
        <v>1500</v>
      </c>
      <c r="E164" s="13">
        <v>2630</v>
      </c>
      <c r="F164" s="11" t="s">
        <v>8218</v>
      </c>
      <c r="G164" s="11" t="s">
        <v>8223</v>
      </c>
      <c r="H164" s="11" t="s">
        <v>8245</v>
      </c>
      <c r="I164" s="11">
        <v>1465527600</v>
      </c>
      <c r="J164" s="11">
        <v>1462252542</v>
      </c>
      <c r="K164" s="11" t="b">
        <v>0</v>
      </c>
      <c r="L164" s="11">
        <v>54</v>
      </c>
      <c r="M164" s="11" t="b">
        <v>1</v>
      </c>
      <c r="N164" s="11" t="s">
        <v>8269</v>
      </c>
      <c r="O164" s="14">
        <v>175</v>
      </c>
      <c r="P164" s="11">
        <v>48.7</v>
      </c>
      <c r="Q164" s="16" t="s">
        <v>8315</v>
      </c>
      <c r="R164" s="11" t="s">
        <v>8316</v>
      </c>
      <c r="S164" s="21">
        <v>42493.219236111108</v>
      </c>
      <c r="T164" s="21">
        <v>42531.125</v>
      </c>
    </row>
    <row r="165" spans="1:20" ht="193" x14ac:dyDescent="0.25">
      <c r="A165">
        <v>3307</v>
      </c>
      <c r="B165" s="9" t="s">
        <v>3307</v>
      </c>
      <c r="C165" s="3" t="s">
        <v>7417</v>
      </c>
      <c r="D165" s="12">
        <v>1000</v>
      </c>
      <c r="E165" s="13">
        <v>1066.8</v>
      </c>
      <c r="F165" s="11" t="s">
        <v>8218</v>
      </c>
      <c r="G165" s="11" t="s">
        <v>8223</v>
      </c>
      <c r="H165" s="11" t="s">
        <v>8245</v>
      </c>
      <c r="I165" s="11">
        <v>1463275339</v>
      </c>
      <c r="J165" s="11">
        <v>1460683339</v>
      </c>
      <c r="K165" s="11" t="b">
        <v>0</v>
      </c>
      <c r="L165" s="11">
        <v>20</v>
      </c>
      <c r="M165" s="11" t="b">
        <v>1</v>
      </c>
      <c r="N165" s="11" t="s">
        <v>8269</v>
      </c>
      <c r="O165" s="14">
        <v>107</v>
      </c>
      <c r="P165" s="11">
        <v>53.34</v>
      </c>
      <c r="Q165" s="16" t="s">
        <v>8315</v>
      </c>
      <c r="R165" s="11" t="s">
        <v>8316</v>
      </c>
      <c r="S165" s="21">
        <v>42475.057164351849</v>
      </c>
      <c r="T165" s="21">
        <v>42505.057164351849</v>
      </c>
    </row>
    <row r="166" spans="1:20" ht="193" x14ac:dyDescent="0.25">
      <c r="A166">
        <v>3308</v>
      </c>
      <c r="B166" s="9" t="s">
        <v>3308</v>
      </c>
      <c r="C166" s="3" t="s">
        <v>7418</v>
      </c>
      <c r="D166" s="12">
        <v>3500</v>
      </c>
      <c r="E166" s="13">
        <v>4280</v>
      </c>
      <c r="F166" s="11" t="s">
        <v>8218</v>
      </c>
      <c r="G166" s="11" t="s">
        <v>8223</v>
      </c>
      <c r="H166" s="11" t="s">
        <v>8245</v>
      </c>
      <c r="I166" s="11">
        <v>1460581365</v>
      </c>
      <c r="J166" s="11">
        <v>1458766965</v>
      </c>
      <c r="K166" s="11" t="b">
        <v>0</v>
      </c>
      <c r="L166" s="11">
        <v>57</v>
      </c>
      <c r="M166" s="11" t="b">
        <v>1</v>
      </c>
      <c r="N166" s="11" t="s">
        <v>8269</v>
      </c>
      <c r="O166" s="14">
        <v>122</v>
      </c>
      <c r="P166" s="11">
        <v>75.09</v>
      </c>
      <c r="Q166" s="16" t="s">
        <v>8315</v>
      </c>
      <c r="R166" s="11" t="s">
        <v>8316</v>
      </c>
      <c r="S166" s="21">
        <v>42452.876909722225</v>
      </c>
      <c r="T166" s="21">
        <v>42473.876909722225</v>
      </c>
    </row>
    <row r="167" spans="1:20" ht="145" x14ac:dyDescent="0.25">
      <c r="A167">
        <v>3310</v>
      </c>
      <c r="B167" s="9" t="s">
        <v>3310</v>
      </c>
      <c r="C167" s="3" t="s">
        <v>7420</v>
      </c>
      <c r="D167" s="12">
        <v>6500</v>
      </c>
      <c r="E167" s="13">
        <v>6505</v>
      </c>
      <c r="F167" s="11" t="s">
        <v>8218</v>
      </c>
      <c r="G167" s="11" t="s">
        <v>8223</v>
      </c>
      <c r="H167" s="11" t="s">
        <v>8245</v>
      </c>
      <c r="I167" s="11">
        <v>1444169825</v>
      </c>
      <c r="J167" s="11">
        <v>1441577825</v>
      </c>
      <c r="K167" s="11" t="b">
        <v>0</v>
      </c>
      <c r="L167" s="11">
        <v>31</v>
      </c>
      <c r="M167" s="11" t="b">
        <v>1</v>
      </c>
      <c r="N167" s="11" t="s">
        <v>8269</v>
      </c>
      <c r="O167" s="14">
        <v>100</v>
      </c>
      <c r="P167" s="11">
        <v>209.84</v>
      </c>
      <c r="Q167" s="16" t="s">
        <v>8315</v>
      </c>
      <c r="R167" s="11" t="s">
        <v>8316</v>
      </c>
      <c r="S167" s="21">
        <v>42253.928530092591</v>
      </c>
      <c r="T167" s="21">
        <v>42283.928530092591</v>
      </c>
    </row>
    <row r="168" spans="1:20" ht="193" x14ac:dyDescent="0.25">
      <c r="A168">
        <v>3311</v>
      </c>
      <c r="B168" s="9" t="s">
        <v>3311</v>
      </c>
      <c r="C168" s="3" t="s">
        <v>7421</v>
      </c>
      <c r="D168" s="12">
        <v>2500</v>
      </c>
      <c r="E168" s="13">
        <v>2746</v>
      </c>
      <c r="F168" s="11" t="s">
        <v>8218</v>
      </c>
      <c r="G168" s="11" t="s">
        <v>8223</v>
      </c>
      <c r="H168" s="11" t="s">
        <v>8245</v>
      </c>
      <c r="I168" s="11">
        <v>1445065210</v>
      </c>
      <c r="J168" s="11">
        <v>1442473210</v>
      </c>
      <c r="K168" s="11" t="b">
        <v>0</v>
      </c>
      <c r="L168" s="11">
        <v>45</v>
      </c>
      <c r="M168" s="11" t="b">
        <v>1</v>
      </c>
      <c r="N168" s="11" t="s">
        <v>8269</v>
      </c>
      <c r="O168" s="14">
        <v>110</v>
      </c>
      <c r="P168" s="11">
        <v>61.02</v>
      </c>
      <c r="Q168" s="16" t="s">
        <v>8315</v>
      </c>
      <c r="R168" s="11" t="s">
        <v>8316</v>
      </c>
      <c r="S168" s="21">
        <v>42264.29178240741</v>
      </c>
      <c r="T168" s="21">
        <v>42294.29178240741</v>
      </c>
    </row>
    <row r="169" spans="1:20" ht="193" x14ac:dyDescent="0.25">
      <c r="A169">
        <v>3312</v>
      </c>
      <c r="B169" s="9" t="s">
        <v>3312</v>
      </c>
      <c r="C169" s="3" t="s">
        <v>7422</v>
      </c>
      <c r="D169" s="12">
        <v>2500</v>
      </c>
      <c r="E169" s="13">
        <v>2501</v>
      </c>
      <c r="F169" s="11" t="s">
        <v>8218</v>
      </c>
      <c r="G169" s="11" t="s">
        <v>8223</v>
      </c>
      <c r="H169" s="11" t="s">
        <v>8245</v>
      </c>
      <c r="I169" s="11">
        <v>1478901600</v>
      </c>
      <c r="J169" s="11">
        <v>1477077946</v>
      </c>
      <c r="K169" s="11" t="b">
        <v>0</v>
      </c>
      <c r="L169" s="11">
        <v>41</v>
      </c>
      <c r="M169" s="11" t="b">
        <v>1</v>
      </c>
      <c r="N169" s="11" t="s">
        <v>8269</v>
      </c>
      <c r="O169" s="14">
        <v>100</v>
      </c>
      <c r="P169" s="11">
        <v>61</v>
      </c>
      <c r="Q169" s="16" t="s">
        <v>8315</v>
      </c>
      <c r="R169" s="11" t="s">
        <v>8316</v>
      </c>
      <c r="S169" s="21">
        <v>42664.809560185182</v>
      </c>
      <c r="T169" s="21">
        <v>42685.916666666672</v>
      </c>
    </row>
    <row r="170" spans="1:20" ht="177" x14ac:dyDescent="0.25">
      <c r="A170">
        <v>3313</v>
      </c>
      <c r="B170" s="9" t="s">
        <v>3313</v>
      </c>
      <c r="C170" s="3" t="s">
        <v>7423</v>
      </c>
      <c r="D170" s="12">
        <v>2000</v>
      </c>
      <c r="E170" s="13">
        <v>2321</v>
      </c>
      <c r="F170" s="11" t="s">
        <v>8218</v>
      </c>
      <c r="G170" s="11" t="s">
        <v>8223</v>
      </c>
      <c r="H170" s="11" t="s">
        <v>8245</v>
      </c>
      <c r="I170" s="11">
        <v>1453856400</v>
      </c>
      <c r="J170" s="11">
        <v>1452664317</v>
      </c>
      <c r="K170" s="11" t="b">
        <v>0</v>
      </c>
      <c r="L170" s="11">
        <v>29</v>
      </c>
      <c r="M170" s="11" t="b">
        <v>1</v>
      </c>
      <c r="N170" s="11" t="s">
        <v>8269</v>
      </c>
      <c r="O170" s="14">
        <v>116</v>
      </c>
      <c r="P170" s="11">
        <v>80.03</v>
      </c>
      <c r="Q170" s="16" t="s">
        <v>8315</v>
      </c>
      <c r="R170" s="11" t="s">
        <v>8316</v>
      </c>
      <c r="S170" s="21">
        <v>42382.244409722218</v>
      </c>
      <c r="T170" s="21">
        <v>42396.041666666672</v>
      </c>
    </row>
    <row r="171" spans="1:20" ht="193" x14ac:dyDescent="0.25">
      <c r="A171">
        <v>3316</v>
      </c>
      <c r="B171" s="9" t="s">
        <v>3316</v>
      </c>
      <c r="C171" s="3" t="s">
        <v>7426</v>
      </c>
      <c r="D171" s="12">
        <v>11737</v>
      </c>
      <c r="E171" s="13">
        <v>11747.18</v>
      </c>
      <c r="F171" s="11" t="s">
        <v>8218</v>
      </c>
      <c r="G171" s="11" t="s">
        <v>8223</v>
      </c>
      <c r="H171" s="11" t="s">
        <v>8245</v>
      </c>
      <c r="I171" s="11">
        <v>1407506040</v>
      </c>
      <c r="J171" s="11">
        <v>1404680075</v>
      </c>
      <c r="K171" s="11" t="b">
        <v>0</v>
      </c>
      <c r="L171" s="11">
        <v>125</v>
      </c>
      <c r="M171" s="11" t="b">
        <v>1</v>
      </c>
      <c r="N171" s="11" t="s">
        <v>8269</v>
      </c>
      <c r="O171" s="14">
        <v>100</v>
      </c>
      <c r="P171" s="11">
        <v>93.98</v>
      </c>
      <c r="Q171" s="16" t="s">
        <v>8315</v>
      </c>
      <c r="R171" s="11" t="s">
        <v>8316</v>
      </c>
      <c r="S171" s="21">
        <v>41826.871238425927</v>
      </c>
      <c r="T171" s="21">
        <v>41859.57916666667</v>
      </c>
    </row>
    <row r="172" spans="1:20" ht="161" x14ac:dyDescent="0.25">
      <c r="A172">
        <v>3317</v>
      </c>
      <c r="B172" s="9" t="s">
        <v>3317</v>
      </c>
      <c r="C172" s="3" t="s">
        <v>7427</v>
      </c>
      <c r="D172" s="12">
        <v>1050</v>
      </c>
      <c r="E172" s="13">
        <v>1115</v>
      </c>
      <c r="F172" s="11" t="s">
        <v>8218</v>
      </c>
      <c r="G172" s="11" t="s">
        <v>8223</v>
      </c>
      <c r="H172" s="11" t="s">
        <v>8245</v>
      </c>
      <c r="I172" s="11">
        <v>1465347424</v>
      </c>
      <c r="J172" s="11">
        <v>1462755424</v>
      </c>
      <c r="K172" s="11" t="b">
        <v>0</v>
      </c>
      <c r="L172" s="11">
        <v>18</v>
      </c>
      <c r="M172" s="11" t="b">
        <v>1</v>
      </c>
      <c r="N172" s="11" t="s">
        <v>8269</v>
      </c>
      <c r="O172" s="14">
        <v>106</v>
      </c>
      <c r="P172" s="11">
        <v>61.94</v>
      </c>
      <c r="Q172" s="16" t="s">
        <v>8315</v>
      </c>
      <c r="R172" s="11" t="s">
        <v>8316</v>
      </c>
      <c r="S172" s="21">
        <v>42499.039629629624</v>
      </c>
      <c r="T172" s="21">
        <v>42529.039629629624</v>
      </c>
    </row>
    <row r="173" spans="1:20" ht="177" x14ac:dyDescent="0.25">
      <c r="A173">
        <v>3320</v>
      </c>
      <c r="B173" s="9" t="s">
        <v>3320</v>
      </c>
      <c r="C173" s="3" t="s">
        <v>7430</v>
      </c>
      <c r="D173" s="12">
        <v>2500</v>
      </c>
      <c r="E173" s="13">
        <v>2525</v>
      </c>
      <c r="F173" s="11" t="s">
        <v>8218</v>
      </c>
      <c r="G173" s="11" t="s">
        <v>8223</v>
      </c>
      <c r="H173" s="11" t="s">
        <v>8245</v>
      </c>
      <c r="I173" s="11">
        <v>1466557557</v>
      </c>
      <c r="J173" s="11">
        <v>1463965557</v>
      </c>
      <c r="K173" s="11" t="b">
        <v>0</v>
      </c>
      <c r="L173" s="11">
        <v>38</v>
      </c>
      <c r="M173" s="11" t="b">
        <v>1</v>
      </c>
      <c r="N173" s="11" t="s">
        <v>8269</v>
      </c>
      <c r="O173" s="14">
        <v>101</v>
      </c>
      <c r="P173" s="11">
        <v>66.45</v>
      </c>
      <c r="Q173" s="16" t="s">
        <v>8315</v>
      </c>
      <c r="R173" s="11" t="s">
        <v>8316</v>
      </c>
      <c r="S173" s="21">
        <v>42513.045798611114</v>
      </c>
      <c r="T173" s="21">
        <v>42543.045798611114</v>
      </c>
    </row>
    <row r="174" spans="1:20" ht="193" x14ac:dyDescent="0.25">
      <c r="A174">
        <v>3321</v>
      </c>
      <c r="B174" s="9" t="s">
        <v>3321</v>
      </c>
      <c r="C174" s="3" t="s">
        <v>7431</v>
      </c>
      <c r="D174" s="12">
        <v>500</v>
      </c>
      <c r="E174" s="13">
        <v>537</v>
      </c>
      <c r="F174" s="11" t="s">
        <v>8218</v>
      </c>
      <c r="G174" s="11" t="s">
        <v>8223</v>
      </c>
      <c r="H174" s="11" t="s">
        <v>8245</v>
      </c>
      <c r="I174" s="11">
        <v>1413431940</v>
      </c>
      <c r="J174" s="11">
        <v>1412216665</v>
      </c>
      <c r="K174" s="11" t="b">
        <v>0</v>
      </c>
      <c r="L174" s="11">
        <v>15</v>
      </c>
      <c r="M174" s="11" t="b">
        <v>1</v>
      </c>
      <c r="N174" s="11" t="s">
        <v>8269</v>
      </c>
      <c r="O174" s="14">
        <v>107</v>
      </c>
      <c r="P174" s="11">
        <v>35.799999999999997</v>
      </c>
      <c r="Q174" s="16" t="s">
        <v>8315</v>
      </c>
      <c r="R174" s="11" t="s">
        <v>8316</v>
      </c>
      <c r="S174" s="21">
        <v>41914.100289351853</v>
      </c>
      <c r="T174" s="21">
        <v>41928.165972222225</v>
      </c>
    </row>
    <row r="175" spans="1:20" ht="193" x14ac:dyDescent="0.25">
      <c r="A175">
        <v>3322</v>
      </c>
      <c r="B175" s="9" t="s">
        <v>3322</v>
      </c>
      <c r="C175" s="3" t="s">
        <v>7432</v>
      </c>
      <c r="D175" s="12">
        <v>3300</v>
      </c>
      <c r="E175" s="13">
        <v>3350</v>
      </c>
      <c r="F175" s="11" t="s">
        <v>8218</v>
      </c>
      <c r="G175" s="11" t="s">
        <v>8223</v>
      </c>
      <c r="H175" s="11" t="s">
        <v>8245</v>
      </c>
      <c r="I175" s="11">
        <v>1466567700</v>
      </c>
      <c r="J175" s="11">
        <v>1464653696</v>
      </c>
      <c r="K175" s="11" t="b">
        <v>0</v>
      </c>
      <c r="L175" s="11">
        <v>23</v>
      </c>
      <c r="M175" s="11" t="b">
        <v>1</v>
      </c>
      <c r="N175" s="11" t="s">
        <v>8269</v>
      </c>
      <c r="O175" s="14">
        <v>102</v>
      </c>
      <c r="P175" s="11">
        <v>145.65</v>
      </c>
      <c r="Q175" s="16" t="s">
        <v>8315</v>
      </c>
      <c r="R175" s="11" t="s">
        <v>8316</v>
      </c>
      <c r="S175" s="21">
        <v>42521.010370370372</v>
      </c>
      <c r="T175" s="21">
        <v>42543.163194444445</v>
      </c>
    </row>
    <row r="176" spans="1:20" ht="209" x14ac:dyDescent="0.25">
      <c r="A176">
        <v>3326</v>
      </c>
      <c r="B176" s="9" t="s">
        <v>3326</v>
      </c>
      <c r="C176" s="3" t="s">
        <v>7436</v>
      </c>
      <c r="D176" s="12">
        <v>8000</v>
      </c>
      <c r="E176" s="13">
        <v>8110</v>
      </c>
      <c r="F176" s="11" t="s">
        <v>8218</v>
      </c>
      <c r="G176" s="11" t="s">
        <v>8223</v>
      </c>
      <c r="H176" s="11" t="s">
        <v>8245</v>
      </c>
      <c r="I176" s="11">
        <v>1425830905</v>
      </c>
      <c r="J176" s="11">
        <v>1423242505</v>
      </c>
      <c r="K176" s="11" t="b">
        <v>0</v>
      </c>
      <c r="L176" s="11">
        <v>57</v>
      </c>
      <c r="M176" s="11" t="b">
        <v>1</v>
      </c>
      <c r="N176" s="11" t="s">
        <v>8269</v>
      </c>
      <c r="O176" s="14">
        <v>101</v>
      </c>
      <c r="P176" s="11">
        <v>142.28</v>
      </c>
      <c r="Q176" s="16" t="s">
        <v>8315</v>
      </c>
      <c r="R176" s="11" t="s">
        <v>8316</v>
      </c>
      <c r="S176" s="21">
        <v>42041.714178240742</v>
      </c>
      <c r="T176" s="21">
        <v>42071.67251157407</v>
      </c>
    </row>
    <row r="177" spans="1:20" ht="193" x14ac:dyDescent="0.25">
      <c r="A177">
        <v>3328</v>
      </c>
      <c r="B177" s="9" t="s">
        <v>3328</v>
      </c>
      <c r="C177" s="3" t="s">
        <v>7438</v>
      </c>
      <c r="D177" s="12">
        <v>1800</v>
      </c>
      <c r="E177" s="13">
        <v>2635</v>
      </c>
      <c r="F177" s="11" t="s">
        <v>8218</v>
      </c>
      <c r="G177" s="11" t="s">
        <v>8223</v>
      </c>
      <c r="H177" s="11" t="s">
        <v>8245</v>
      </c>
      <c r="I177" s="11">
        <v>1404522000</v>
      </c>
      <c r="J177" s="11">
        <v>1404308883</v>
      </c>
      <c r="K177" s="11" t="b">
        <v>0</v>
      </c>
      <c r="L177" s="11">
        <v>9</v>
      </c>
      <c r="M177" s="11" t="b">
        <v>1</v>
      </c>
      <c r="N177" s="11" t="s">
        <v>8269</v>
      </c>
      <c r="O177" s="14">
        <v>146</v>
      </c>
      <c r="P177" s="11">
        <v>292.77999999999997</v>
      </c>
      <c r="Q177" s="16" t="s">
        <v>8315</v>
      </c>
      <c r="R177" s="11" t="s">
        <v>8316</v>
      </c>
      <c r="S177" s="21">
        <v>41822.57503472222</v>
      </c>
      <c r="T177" s="21">
        <v>41825.041666666664</v>
      </c>
    </row>
    <row r="178" spans="1:20" ht="193" x14ac:dyDescent="0.25">
      <c r="A178">
        <v>3331</v>
      </c>
      <c r="B178" s="9" t="s">
        <v>3331</v>
      </c>
      <c r="C178" s="3" t="s">
        <v>7441</v>
      </c>
      <c r="D178" s="12">
        <v>5000</v>
      </c>
      <c r="E178" s="13">
        <v>5226</v>
      </c>
      <c r="F178" s="11" t="s">
        <v>8218</v>
      </c>
      <c r="G178" s="11" t="s">
        <v>8223</v>
      </c>
      <c r="H178" s="11" t="s">
        <v>8245</v>
      </c>
      <c r="I178" s="11">
        <v>1444149886</v>
      </c>
      <c r="J178" s="11">
        <v>1441125886</v>
      </c>
      <c r="K178" s="11" t="b">
        <v>0</v>
      </c>
      <c r="L178" s="11">
        <v>65</v>
      </c>
      <c r="M178" s="11" t="b">
        <v>1</v>
      </c>
      <c r="N178" s="11" t="s">
        <v>8269</v>
      </c>
      <c r="O178" s="14">
        <v>105</v>
      </c>
      <c r="P178" s="11">
        <v>80.400000000000006</v>
      </c>
      <c r="Q178" s="16" t="s">
        <v>8315</v>
      </c>
      <c r="R178" s="11" t="s">
        <v>8316</v>
      </c>
      <c r="S178" s="21">
        <v>42248.697754629626</v>
      </c>
      <c r="T178" s="21">
        <v>42283.697754629626</v>
      </c>
    </row>
    <row r="179" spans="1:20" ht="193" x14ac:dyDescent="0.25">
      <c r="A179">
        <v>3332</v>
      </c>
      <c r="B179" s="9" t="s">
        <v>3332</v>
      </c>
      <c r="C179" s="3" t="s">
        <v>7442</v>
      </c>
      <c r="D179" s="12">
        <v>6000</v>
      </c>
      <c r="E179" s="13">
        <v>6000</v>
      </c>
      <c r="F179" s="11" t="s">
        <v>8218</v>
      </c>
      <c r="G179" s="11" t="s">
        <v>8223</v>
      </c>
      <c r="H179" s="11" t="s">
        <v>8245</v>
      </c>
      <c r="I179" s="11">
        <v>1405802330</v>
      </c>
      <c r="J179" s="11">
        <v>1403210330</v>
      </c>
      <c r="K179" s="11" t="b">
        <v>0</v>
      </c>
      <c r="L179" s="11">
        <v>83</v>
      </c>
      <c r="M179" s="11" t="b">
        <v>1</v>
      </c>
      <c r="N179" s="11" t="s">
        <v>8269</v>
      </c>
      <c r="O179" s="14">
        <v>100</v>
      </c>
      <c r="P179" s="11">
        <v>72.290000000000006</v>
      </c>
      <c r="Q179" s="16" t="s">
        <v>8315</v>
      </c>
      <c r="R179" s="11" t="s">
        <v>8316</v>
      </c>
      <c r="S179" s="21">
        <v>41809.860300925924</v>
      </c>
      <c r="T179" s="21">
        <v>41839.860300925924</v>
      </c>
    </row>
    <row r="180" spans="1:20" ht="209" x14ac:dyDescent="0.25">
      <c r="A180">
        <v>3333</v>
      </c>
      <c r="B180" s="9" t="s">
        <v>3333</v>
      </c>
      <c r="C180" s="3" t="s">
        <v>7443</v>
      </c>
      <c r="D180" s="12">
        <v>3500</v>
      </c>
      <c r="E180" s="13">
        <v>3660</v>
      </c>
      <c r="F180" s="11" t="s">
        <v>8218</v>
      </c>
      <c r="G180" s="11" t="s">
        <v>8223</v>
      </c>
      <c r="H180" s="11" t="s">
        <v>8245</v>
      </c>
      <c r="I180" s="11">
        <v>1434384880</v>
      </c>
      <c r="J180" s="11">
        <v>1432484080</v>
      </c>
      <c r="K180" s="11" t="b">
        <v>0</v>
      </c>
      <c r="L180" s="11">
        <v>111</v>
      </c>
      <c r="M180" s="11" t="b">
        <v>1</v>
      </c>
      <c r="N180" s="11" t="s">
        <v>8269</v>
      </c>
      <c r="O180" s="14">
        <v>105</v>
      </c>
      <c r="P180" s="11">
        <v>32.97</v>
      </c>
      <c r="Q180" s="16" t="s">
        <v>8315</v>
      </c>
      <c r="R180" s="11" t="s">
        <v>8316</v>
      </c>
      <c r="S180" s="21">
        <v>42148.676851851851</v>
      </c>
      <c r="T180" s="21">
        <v>42170.676851851851</v>
      </c>
    </row>
    <row r="181" spans="1:20" ht="145" x14ac:dyDescent="0.25">
      <c r="A181">
        <v>3334</v>
      </c>
      <c r="B181" s="9" t="s">
        <v>3334</v>
      </c>
      <c r="C181" s="3" t="s">
        <v>7444</v>
      </c>
      <c r="D181" s="12">
        <v>3871</v>
      </c>
      <c r="E181" s="13">
        <v>5366</v>
      </c>
      <c r="F181" s="11" t="s">
        <v>8218</v>
      </c>
      <c r="G181" s="11" t="s">
        <v>8223</v>
      </c>
      <c r="H181" s="11" t="s">
        <v>8245</v>
      </c>
      <c r="I181" s="11">
        <v>1438259422</v>
      </c>
      <c r="J181" s="11">
        <v>1435667422</v>
      </c>
      <c r="K181" s="11" t="b">
        <v>0</v>
      </c>
      <c r="L181" s="11">
        <v>46</v>
      </c>
      <c r="M181" s="11" t="b">
        <v>1</v>
      </c>
      <c r="N181" s="11" t="s">
        <v>8269</v>
      </c>
      <c r="O181" s="14">
        <v>139</v>
      </c>
      <c r="P181" s="11">
        <v>116.65</v>
      </c>
      <c r="Q181" s="16" t="s">
        <v>8315</v>
      </c>
      <c r="R181" s="11" t="s">
        <v>8316</v>
      </c>
      <c r="S181" s="21">
        <v>42185.521087962959</v>
      </c>
      <c r="T181" s="21">
        <v>42215.521087962959</v>
      </c>
    </row>
    <row r="182" spans="1:20" ht="113" x14ac:dyDescent="0.25">
      <c r="A182">
        <v>3338</v>
      </c>
      <c r="B182" s="9" t="s">
        <v>3338</v>
      </c>
      <c r="C182" s="3" t="s">
        <v>7448</v>
      </c>
      <c r="D182" s="12">
        <v>15000</v>
      </c>
      <c r="E182" s="13">
        <v>15327</v>
      </c>
      <c r="F182" s="11" t="s">
        <v>8218</v>
      </c>
      <c r="G182" s="11" t="s">
        <v>8223</v>
      </c>
      <c r="H182" s="11" t="s">
        <v>8245</v>
      </c>
      <c r="I182" s="11">
        <v>1487944080</v>
      </c>
      <c r="J182" s="11">
        <v>1486129680</v>
      </c>
      <c r="K182" s="11" t="b">
        <v>0</v>
      </c>
      <c r="L182" s="11">
        <v>112</v>
      </c>
      <c r="M182" s="11" t="b">
        <v>1</v>
      </c>
      <c r="N182" s="11" t="s">
        <v>8269</v>
      </c>
      <c r="O182" s="14">
        <v>102</v>
      </c>
      <c r="P182" s="11">
        <v>136.85</v>
      </c>
      <c r="Q182" s="16" t="s">
        <v>8315</v>
      </c>
      <c r="R182" s="11" t="s">
        <v>8316</v>
      </c>
      <c r="S182" s="21">
        <v>42769.574999999997</v>
      </c>
      <c r="T182" s="21">
        <v>42790.574999999997</v>
      </c>
    </row>
    <row r="183" spans="1:20" ht="161" x14ac:dyDescent="0.25">
      <c r="A183">
        <v>3339</v>
      </c>
      <c r="B183" s="9" t="s">
        <v>3339</v>
      </c>
      <c r="C183" s="3" t="s">
        <v>7449</v>
      </c>
      <c r="D183" s="12">
        <v>8000</v>
      </c>
      <c r="E183" s="13">
        <v>8348</v>
      </c>
      <c r="F183" s="11" t="s">
        <v>8218</v>
      </c>
      <c r="G183" s="11" t="s">
        <v>8223</v>
      </c>
      <c r="H183" s="11" t="s">
        <v>8245</v>
      </c>
      <c r="I183" s="11">
        <v>1469721518</v>
      </c>
      <c r="J183" s="11">
        <v>1467129518</v>
      </c>
      <c r="K183" s="11" t="b">
        <v>0</v>
      </c>
      <c r="L183" s="11">
        <v>47</v>
      </c>
      <c r="M183" s="11" t="b">
        <v>1</v>
      </c>
      <c r="N183" s="11" t="s">
        <v>8269</v>
      </c>
      <c r="O183" s="14">
        <v>104</v>
      </c>
      <c r="P183" s="11">
        <v>177.62</v>
      </c>
      <c r="Q183" s="16" t="s">
        <v>8315</v>
      </c>
      <c r="R183" s="11" t="s">
        <v>8316</v>
      </c>
      <c r="S183" s="21">
        <v>42549.665717592594</v>
      </c>
      <c r="T183" s="21">
        <v>42579.665717592594</v>
      </c>
    </row>
    <row r="184" spans="1:20" ht="209" x14ac:dyDescent="0.25">
      <c r="A184">
        <v>3340</v>
      </c>
      <c r="B184" s="9" t="s">
        <v>3340</v>
      </c>
      <c r="C184" s="3" t="s">
        <v>7450</v>
      </c>
      <c r="D184" s="12">
        <v>3000</v>
      </c>
      <c r="E184" s="13">
        <v>4145</v>
      </c>
      <c r="F184" s="11" t="s">
        <v>8218</v>
      </c>
      <c r="G184" s="11" t="s">
        <v>8223</v>
      </c>
      <c r="H184" s="11" t="s">
        <v>8245</v>
      </c>
      <c r="I184" s="11">
        <v>1481066554</v>
      </c>
      <c r="J184" s="11">
        <v>1478906554</v>
      </c>
      <c r="K184" s="11" t="b">
        <v>0</v>
      </c>
      <c r="L184" s="11">
        <v>38</v>
      </c>
      <c r="M184" s="11" t="b">
        <v>1</v>
      </c>
      <c r="N184" s="11" t="s">
        <v>8269</v>
      </c>
      <c r="O184" s="14">
        <v>138</v>
      </c>
      <c r="P184" s="11">
        <v>109.08</v>
      </c>
      <c r="Q184" s="16" t="s">
        <v>8315</v>
      </c>
      <c r="R184" s="11" t="s">
        <v>8316</v>
      </c>
      <c r="S184" s="21">
        <v>42685.974004629628</v>
      </c>
      <c r="T184" s="21">
        <v>42710.974004629628</v>
      </c>
    </row>
    <row r="185" spans="1:20" ht="145" x14ac:dyDescent="0.25">
      <c r="A185">
        <v>3342</v>
      </c>
      <c r="B185" s="9" t="s">
        <v>3342</v>
      </c>
      <c r="C185" s="3" t="s">
        <v>7452</v>
      </c>
      <c r="D185" s="12">
        <v>6000</v>
      </c>
      <c r="E185" s="13">
        <v>6100</v>
      </c>
      <c r="F185" s="11" t="s">
        <v>8218</v>
      </c>
      <c r="G185" s="11" t="s">
        <v>8223</v>
      </c>
      <c r="H185" s="11" t="s">
        <v>8245</v>
      </c>
      <c r="I185" s="11">
        <v>1427864340</v>
      </c>
      <c r="J185" s="11">
        <v>1425020810</v>
      </c>
      <c r="K185" s="11" t="b">
        <v>0</v>
      </c>
      <c r="L185" s="11">
        <v>78</v>
      </c>
      <c r="M185" s="11" t="b">
        <v>1</v>
      </c>
      <c r="N185" s="11" t="s">
        <v>8269</v>
      </c>
      <c r="O185" s="14">
        <v>102</v>
      </c>
      <c r="P185" s="11">
        <v>78.209999999999994</v>
      </c>
      <c r="Q185" s="16" t="s">
        <v>8315</v>
      </c>
      <c r="R185" s="11" t="s">
        <v>8316</v>
      </c>
      <c r="S185" s="21">
        <v>42062.296412037031</v>
      </c>
      <c r="T185" s="21">
        <v>42095.207638888889</v>
      </c>
    </row>
    <row r="186" spans="1:20" ht="225" x14ac:dyDescent="0.25">
      <c r="A186">
        <v>3344</v>
      </c>
      <c r="B186" s="9" t="s">
        <v>3344</v>
      </c>
      <c r="C186" s="3" t="s">
        <v>7454</v>
      </c>
      <c r="D186" s="12">
        <v>4500</v>
      </c>
      <c r="E186" s="13">
        <v>4565</v>
      </c>
      <c r="F186" s="11" t="s">
        <v>8218</v>
      </c>
      <c r="G186" s="11" t="s">
        <v>8223</v>
      </c>
      <c r="H186" s="11" t="s">
        <v>8245</v>
      </c>
      <c r="I186" s="11">
        <v>1409374093</v>
      </c>
      <c r="J186" s="11">
        <v>1406782093</v>
      </c>
      <c r="K186" s="11" t="b">
        <v>0</v>
      </c>
      <c r="L186" s="11">
        <v>40</v>
      </c>
      <c r="M186" s="11" t="b">
        <v>1</v>
      </c>
      <c r="N186" s="11" t="s">
        <v>8269</v>
      </c>
      <c r="O186" s="14">
        <v>101</v>
      </c>
      <c r="P186" s="11">
        <v>114.13</v>
      </c>
      <c r="Q186" s="16" t="s">
        <v>8315</v>
      </c>
      <c r="R186" s="11" t="s">
        <v>8316</v>
      </c>
      <c r="S186" s="21">
        <v>41851.200150462959</v>
      </c>
      <c r="T186" s="21">
        <v>41881.200150462959</v>
      </c>
    </row>
    <row r="187" spans="1:20" ht="209" x14ac:dyDescent="0.25">
      <c r="A187">
        <v>3345</v>
      </c>
      <c r="B187" s="9" t="s">
        <v>3345</v>
      </c>
      <c r="C187" s="3" t="s">
        <v>7455</v>
      </c>
      <c r="D187" s="12">
        <v>500</v>
      </c>
      <c r="E187" s="13">
        <v>650</v>
      </c>
      <c r="F187" s="11" t="s">
        <v>8218</v>
      </c>
      <c r="G187" s="11" t="s">
        <v>8223</v>
      </c>
      <c r="H187" s="11" t="s">
        <v>8245</v>
      </c>
      <c r="I187" s="11">
        <v>1429317420</v>
      </c>
      <c r="J187" s="11">
        <v>1424226768</v>
      </c>
      <c r="K187" s="11" t="b">
        <v>0</v>
      </c>
      <c r="L187" s="11">
        <v>13</v>
      </c>
      <c r="M187" s="11" t="b">
        <v>1</v>
      </c>
      <c r="N187" s="11" t="s">
        <v>8269</v>
      </c>
      <c r="O187" s="14">
        <v>130</v>
      </c>
      <c r="P187" s="11">
        <v>50</v>
      </c>
      <c r="Q187" s="16" t="s">
        <v>8315</v>
      </c>
      <c r="R187" s="11" t="s">
        <v>8316</v>
      </c>
      <c r="S187" s="21">
        <v>42053.106111111112</v>
      </c>
      <c r="T187" s="21">
        <v>42112.025694444441</v>
      </c>
    </row>
    <row r="188" spans="1:20" ht="193" x14ac:dyDescent="0.25">
      <c r="A188">
        <v>3346</v>
      </c>
      <c r="B188" s="9" t="s">
        <v>3346</v>
      </c>
      <c r="C188" s="3" t="s">
        <v>7456</v>
      </c>
      <c r="D188" s="12">
        <v>1500</v>
      </c>
      <c r="E188" s="13">
        <v>1650</v>
      </c>
      <c r="F188" s="11" t="s">
        <v>8218</v>
      </c>
      <c r="G188" s="11" t="s">
        <v>8223</v>
      </c>
      <c r="H188" s="11" t="s">
        <v>8245</v>
      </c>
      <c r="I188" s="11">
        <v>1424910910</v>
      </c>
      <c r="J188" s="11">
        <v>1424306110</v>
      </c>
      <c r="K188" s="11" t="b">
        <v>0</v>
      </c>
      <c r="L188" s="11">
        <v>18</v>
      </c>
      <c r="M188" s="11" t="b">
        <v>1</v>
      </c>
      <c r="N188" s="11" t="s">
        <v>8269</v>
      </c>
      <c r="O188" s="14">
        <v>110</v>
      </c>
      <c r="P188" s="11">
        <v>91.67</v>
      </c>
      <c r="Q188" s="16" t="s">
        <v>8315</v>
      </c>
      <c r="R188" s="11" t="s">
        <v>8316</v>
      </c>
      <c r="S188" s="21">
        <v>42054.024421296301</v>
      </c>
      <c r="T188" s="21">
        <v>42061.024421296301</v>
      </c>
    </row>
    <row r="189" spans="1:20" ht="225" x14ac:dyDescent="0.25">
      <c r="A189">
        <v>3348</v>
      </c>
      <c r="B189" s="9" t="s">
        <v>3266</v>
      </c>
      <c r="C189" s="3" t="s">
        <v>7458</v>
      </c>
      <c r="D189" s="12">
        <v>5500</v>
      </c>
      <c r="E189" s="13">
        <v>5516</v>
      </c>
      <c r="F189" s="11" t="s">
        <v>8218</v>
      </c>
      <c r="G189" s="11" t="s">
        <v>8223</v>
      </c>
      <c r="H189" s="11" t="s">
        <v>8245</v>
      </c>
      <c r="I189" s="11">
        <v>1461988740</v>
      </c>
      <c r="J189" s="11">
        <v>1459949080</v>
      </c>
      <c r="K189" s="11" t="b">
        <v>0</v>
      </c>
      <c r="L189" s="11">
        <v>79</v>
      </c>
      <c r="M189" s="11" t="b">
        <v>1</v>
      </c>
      <c r="N189" s="11" t="s">
        <v>8269</v>
      </c>
      <c r="O189" s="14">
        <v>100</v>
      </c>
      <c r="P189" s="11">
        <v>69.819999999999993</v>
      </c>
      <c r="Q189" s="16" t="s">
        <v>8315</v>
      </c>
      <c r="R189" s="11" t="s">
        <v>8316</v>
      </c>
      <c r="S189" s="21">
        <v>42466.558796296296</v>
      </c>
      <c r="T189" s="21">
        <v>42490.165972222225</v>
      </c>
    </row>
    <row r="190" spans="1:20" ht="225" x14ac:dyDescent="0.25">
      <c r="A190">
        <v>3349</v>
      </c>
      <c r="B190" s="9" t="s">
        <v>3348</v>
      </c>
      <c r="C190" s="3" t="s">
        <v>7459</v>
      </c>
      <c r="D190" s="12">
        <v>1000</v>
      </c>
      <c r="E190" s="13">
        <v>1534</v>
      </c>
      <c r="F190" s="11" t="s">
        <v>8218</v>
      </c>
      <c r="G190" s="11" t="s">
        <v>8223</v>
      </c>
      <c r="H190" s="11" t="s">
        <v>8245</v>
      </c>
      <c r="I190" s="11">
        <v>1465837200</v>
      </c>
      <c r="J190" s="11">
        <v>1463971172</v>
      </c>
      <c r="K190" s="11" t="b">
        <v>0</v>
      </c>
      <c r="L190" s="11">
        <v>14</v>
      </c>
      <c r="M190" s="11" t="b">
        <v>1</v>
      </c>
      <c r="N190" s="11" t="s">
        <v>8269</v>
      </c>
      <c r="O190" s="14">
        <v>153</v>
      </c>
      <c r="P190" s="11">
        <v>109.57</v>
      </c>
      <c r="Q190" s="16" t="s">
        <v>8315</v>
      </c>
      <c r="R190" s="11" t="s">
        <v>8316</v>
      </c>
      <c r="S190" s="21">
        <v>42513.110787037032</v>
      </c>
      <c r="T190" s="21">
        <v>42534.708333333328</v>
      </c>
    </row>
    <row r="191" spans="1:20" ht="161" x14ac:dyDescent="0.25">
      <c r="A191">
        <v>3354</v>
      </c>
      <c r="B191" s="9" t="s">
        <v>3353</v>
      </c>
      <c r="C191" s="3" t="s">
        <v>7464</v>
      </c>
      <c r="D191" s="12">
        <v>3000</v>
      </c>
      <c r="E191" s="13">
        <v>3058</v>
      </c>
      <c r="F191" s="11" t="s">
        <v>8218</v>
      </c>
      <c r="G191" s="11" t="s">
        <v>8223</v>
      </c>
      <c r="H191" s="11" t="s">
        <v>8245</v>
      </c>
      <c r="I191" s="11">
        <v>1446091260</v>
      </c>
      <c r="J191" s="11">
        <v>1443029206</v>
      </c>
      <c r="K191" s="11" t="b">
        <v>0</v>
      </c>
      <c r="L191" s="11">
        <v>55</v>
      </c>
      <c r="M191" s="11" t="b">
        <v>1</v>
      </c>
      <c r="N191" s="11" t="s">
        <v>8269</v>
      </c>
      <c r="O191" s="14">
        <v>102</v>
      </c>
      <c r="P191" s="11">
        <v>55.6</v>
      </c>
      <c r="Q191" s="16" t="s">
        <v>8315</v>
      </c>
      <c r="R191" s="11" t="s">
        <v>8316</v>
      </c>
      <c r="S191" s="21">
        <v>42270.7269212963</v>
      </c>
      <c r="T191" s="21">
        <v>42306.167361111111</v>
      </c>
    </row>
    <row r="192" spans="1:20" ht="193" x14ac:dyDescent="0.25">
      <c r="A192">
        <v>3358</v>
      </c>
      <c r="B192" s="9" t="s">
        <v>3357</v>
      </c>
      <c r="C192" s="3" t="s">
        <v>7468</v>
      </c>
      <c r="D192" s="12">
        <v>10000</v>
      </c>
      <c r="E192" s="13">
        <v>10299</v>
      </c>
      <c r="F192" s="11" t="s">
        <v>8218</v>
      </c>
      <c r="G192" s="11" t="s">
        <v>8223</v>
      </c>
      <c r="H192" s="11" t="s">
        <v>8245</v>
      </c>
      <c r="I192" s="11">
        <v>1416385679</v>
      </c>
      <c r="J192" s="11">
        <v>1413790079</v>
      </c>
      <c r="K192" s="11" t="b">
        <v>0</v>
      </c>
      <c r="L192" s="11">
        <v>162</v>
      </c>
      <c r="M192" s="11" t="b">
        <v>1</v>
      </c>
      <c r="N192" s="11" t="s">
        <v>8269</v>
      </c>
      <c r="O192" s="14">
        <v>103</v>
      </c>
      <c r="P192" s="11">
        <v>63.57</v>
      </c>
      <c r="Q192" s="16" t="s">
        <v>8315</v>
      </c>
      <c r="R192" s="11" t="s">
        <v>8316</v>
      </c>
      <c r="S192" s="21">
        <v>41932.311099537037</v>
      </c>
      <c r="T192" s="21">
        <v>41962.352766203709</v>
      </c>
    </row>
    <row r="193" spans="1:20" ht="129" x14ac:dyDescent="0.25">
      <c r="A193">
        <v>3359</v>
      </c>
      <c r="B193" s="9" t="s">
        <v>3358</v>
      </c>
      <c r="C193" s="3" t="s">
        <v>7469</v>
      </c>
      <c r="D193" s="12">
        <v>4000</v>
      </c>
      <c r="E193" s="13">
        <v>4250</v>
      </c>
      <c r="F193" s="11" t="s">
        <v>8218</v>
      </c>
      <c r="G193" s="11" t="s">
        <v>8223</v>
      </c>
      <c r="H193" s="11" t="s">
        <v>8245</v>
      </c>
      <c r="I193" s="11">
        <v>1487985734</v>
      </c>
      <c r="J193" s="11">
        <v>1484097734</v>
      </c>
      <c r="K193" s="11" t="b">
        <v>0</v>
      </c>
      <c r="L193" s="11">
        <v>23</v>
      </c>
      <c r="M193" s="11" t="b">
        <v>1</v>
      </c>
      <c r="N193" s="11" t="s">
        <v>8269</v>
      </c>
      <c r="O193" s="14">
        <v>106</v>
      </c>
      <c r="P193" s="11">
        <v>184.78</v>
      </c>
      <c r="Q193" s="16" t="s">
        <v>8315</v>
      </c>
      <c r="R193" s="11" t="s">
        <v>8316</v>
      </c>
      <c r="S193" s="21">
        <v>42746.057106481487</v>
      </c>
      <c r="T193" s="21">
        <v>42791.057106481487</v>
      </c>
    </row>
    <row r="194" spans="1:20" ht="209" x14ac:dyDescent="0.25">
      <c r="A194">
        <v>3361</v>
      </c>
      <c r="B194" s="9" t="s">
        <v>3360</v>
      </c>
      <c r="C194" s="3" t="s">
        <v>7471</v>
      </c>
      <c r="D194" s="12">
        <v>5000</v>
      </c>
      <c r="E194" s="13">
        <v>5673</v>
      </c>
      <c r="F194" s="11" t="s">
        <v>8218</v>
      </c>
      <c r="G194" s="11" t="s">
        <v>8223</v>
      </c>
      <c r="H194" s="11" t="s">
        <v>8245</v>
      </c>
      <c r="I194" s="11">
        <v>1409587140</v>
      </c>
      <c r="J194" s="11">
        <v>1408062990</v>
      </c>
      <c r="K194" s="11" t="b">
        <v>0</v>
      </c>
      <c r="L194" s="11">
        <v>68</v>
      </c>
      <c r="M194" s="11" t="b">
        <v>1</v>
      </c>
      <c r="N194" s="11" t="s">
        <v>8269</v>
      </c>
      <c r="O194" s="14">
        <v>113</v>
      </c>
      <c r="P194" s="11">
        <v>83.43</v>
      </c>
      <c r="Q194" s="16" t="s">
        <v>8315</v>
      </c>
      <c r="R194" s="11" t="s">
        <v>8316</v>
      </c>
      <c r="S194" s="21">
        <v>41866.025347222225</v>
      </c>
      <c r="T194" s="21">
        <v>41883.665972222225</v>
      </c>
    </row>
    <row r="195" spans="1:20" ht="209" x14ac:dyDescent="0.25">
      <c r="A195">
        <v>3362</v>
      </c>
      <c r="B195" s="9" t="s">
        <v>3361</v>
      </c>
      <c r="C195" s="3" t="s">
        <v>7472</v>
      </c>
      <c r="D195" s="12">
        <v>500</v>
      </c>
      <c r="E195" s="13">
        <v>1090</v>
      </c>
      <c r="F195" s="11" t="s">
        <v>8218</v>
      </c>
      <c r="G195" s="11" t="s">
        <v>8223</v>
      </c>
      <c r="H195" s="11" t="s">
        <v>8245</v>
      </c>
      <c r="I195" s="11">
        <v>1425704100</v>
      </c>
      <c r="J195" s="11">
        <v>1424484717</v>
      </c>
      <c r="K195" s="11" t="b">
        <v>0</v>
      </c>
      <c r="L195" s="11">
        <v>20</v>
      </c>
      <c r="M195" s="11" t="b">
        <v>1</v>
      </c>
      <c r="N195" s="11" t="s">
        <v>8269</v>
      </c>
      <c r="O195" s="14">
        <v>218</v>
      </c>
      <c r="P195" s="11">
        <v>54.5</v>
      </c>
      <c r="Q195" s="16" t="s">
        <v>8315</v>
      </c>
      <c r="R195" s="11" t="s">
        <v>8316</v>
      </c>
      <c r="S195" s="21">
        <v>42056.091631944444</v>
      </c>
      <c r="T195" s="21">
        <v>42070.204861111109</v>
      </c>
    </row>
    <row r="196" spans="1:20" ht="177" x14ac:dyDescent="0.25">
      <c r="A196">
        <v>3363</v>
      </c>
      <c r="B196" s="9" t="s">
        <v>3362</v>
      </c>
      <c r="C196" s="3" t="s">
        <v>7473</v>
      </c>
      <c r="D196" s="12">
        <v>7750</v>
      </c>
      <c r="E196" s="13">
        <v>7860</v>
      </c>
      <c r="F196" s="11" t="s">
        <v>8218</v>
      </c>
      <c r="G196" s="11" t="s">
        <v>8223</v>
      </c>
      <c r="H196" s="11" t="s">
        <v>8245</v>
      </c>
      <c r="I196" s="11">
        <v>1408464000</v>
      </c>
      <c r="J196" s="11">
        <v>1406831445</v>
      </c>
      <c r="K196" s="11" t="b">
        <v>0</v>
      </c>
      <c r="L196" s="11">
        <v>26</v>
      </c>
      <c r="M196" s="11" t="b">
        <v>1</v>
      </c>
      <c r="N196" s="11" t="s">
        <v>8269</v>
      </c>
      <c r="O196" s="14">
        <v>101</v>
      </c>
      <c r="P196" s="11">
        <v>302.31</v>
      </c>
      <c r="Q196" s="16" t="s">
        <v>8315</v>
      </c>
      <c r="R196" s="11" t="s">
        <v>8316</v>
      </c>
      <c r="S196" s="21">
        <v>41851.771354166667</v>
      </c>
      <c r="T196" s="21">
        <v>41870.666666666664</v>
      </c>
    </row>
    <row r="197" spans="1:20" ht="225" x14ac:dyDescent="0.25">
      <c r="A197">
        <v>3365</v>
      </c>
      <c r="B197" s="9" t="s">
        <v>3364</v>
      </c>
      <c r="C197" s="3" t="s">
        <v>7475</v>
      </c>
      <c r="D197" s="12">
        <v>2500</v>
      </c>
      <c r="E197" s="13">
        <v>2600</v>
      </c>
      <c r="F197" s="11" t="s">
        <v>8218</v>
      </c>
      <c r="G197" s="11" t="s">
        <v>8223</v>
      </c>
      <c r="H197" s="11" t="s">
        <v>8245</v>
      </c>
      <c r="I197" s="11">
        <v>1449973592</v>
      </c>
      <c r="J197" s="11">
        <v>1447381592</v>
      </c>
      <c r="K197" s="11" t="b">
        <v>0</v>
      </c>
      <c r="L197" s="11">
        <v>3</v>
      </c>
      <c r="M197" s="11" t="b">
        <v>1</v>
      </c>
      <c r="N197" s="11" t="s">
        <v>8269</v>
      </c>
      <c r="O197" s="14">
        <v>104</v>
      </c>
      <c r="P197" s="11">
        <v>866.67</v>
      </c>
      <c r="Q197" s="16" t="s">
        <v>8315</v>
      </c>
      <c r="R197" s="11" t="s">
        <v>8316</v>
      </c>
      <c r="S197" s="21">
        <v>42321.101759259262</v>
      </c>
      <c r="T197" s="21">
        <v>42351.101759259262</v>
      </c>
    </row>
    <row r="198" spans="1:20" ht="209" x14ac:dyDescent="0.25">
      <c r="A198">
        <v>3366</v>
      </c>
      <c r="B198" s="9" t="s">
        <v>3365</v>
      </c>
      <c r="C198" s="3" t="s">
        <v>7476</v>
      </c>
      <c r="D198" s="12">
        <v>500</v>
      </c>
      <c r="E198" s="13">
        <v>1105</v>
      </c>
      <c r="F198" s="11" t="s">
        <v>8218</v>
      </c>
      <c r="G198" s="11" t="s">
        <v>8223</v>
      </c>
      <c r="H198" s="11" t="s">
        <v>8245</v>
      </c>
      <c r="I198" s="11">
        <v>1431481037</v>
      </c>
      <c r="J198" s="11">
        <v>1428889037</v>
      </c>
      <c r="K198" s="11" t="b">
        <v>0</v>
      </c>
      <c r="L198" s="11">
        <v>18</v>
      </c>
      <c r="M198" s="11" t="b">
        <v>1</v>
      </c>
      <c r="N198" s="11" t="s">
        <v>8269</v>
      </c>
      <c r="O198" s="14">
        <v>221</v>
      </c>
      <c r="P198" s="11">
        <v>61.39</v>
      </c>
      <c r="Q198" s="16" t="s">
        <v>8315</v>
      </c>
      <c r="R198" s="11" t="s">
        <v>8316</v>
      </c>
      <c r="S198" s="21">
        <v>42107.067557870367</v>
      </c>
      <c r="T198" s="21">
        <v>42137.067557870367</v>
      </c>
    </row>
    <row r="199" spans="1:20" ht="177" x14ac:dyDescent="0.25">
      <c r="A199">
        <v>3368</v>
      </c>
      <c r="B199" s="9" t="s">
        <v>3367</v>
      </c>
      <c r="C199" s="3" t="s">
        <v>7478</v>
      </c>
      <c r="D199" s="12">
        <v>1000</v>
      </c>
      <c r="E199" s="13">
        <v>1046</v>
      </c>
      <c r="F199" s="11" t="s">
        <v>8218</v>
      </c>
      <c r="G199" s="11" t="s">
        <v>8223</v>
      </c>
      <c r="H199" s="11" t="s">
        <v>8245</v>
      </c>
      <c r="I199" s="11">
        <v>1420088400</v>
      </c>
      <c r="J199" s="11">
        <v>1416977259</v>
      </c>
      <c r="K199" s="11" t="b">
        <v>0</v>
      </c>
      <c r="L199" s="11">
        <v>23</v>
      </c>
      <c r="M199" s="11" t="b">
        <v>1</v>
      </c>
      <c r="N199" s="11" t="s">
        <v>8269</v>
      </c>
      <c r="O199" s="14">
        <v>105</v>
      </c>
      <c r="P199" s="11">
        <v>45.48</v>
      </c>
      <c r="Q199" s="16" t="s">
        <v>8315</v>
      </c>
      <c r="R199" s="11" t="s">
        <v>8316</v>
      </c>
      <c r="S199" s="21">
        <v>41969.199756944443</v>
      </c>
      <c r="T199" s="21">
        <v>42005.208333333328</v>
      </c>
    </row>
    <row r="200" spans="1:20" ht="113" x14ac:dyDescent="0.25">
      <c r="A200">
        <v>3370</v>
      </c>
      <c r="B200" s="9" t="s">
        <v>3369</v>
      </c>
      <c r="C200" s="3" t="s">
        <v>7480</v>
      </c>
      <c r="D200" s="12">
        <v>1500</v>
      </c>
      <c r="E200" s="13">
        <v>1766</v>
      </c>
      <c r="F200" s="11" t="s">
        <v>8218</v>
      </c>
      <c r="G200" s="11" t="s">
        <v>8223</v>
      </c>
      <c r="H200" s="11" t="s">
        <v>8245</v>
      </c>
      <c r="I200" s="11">
        <v>1481961600</v>
      </c>
      <c r="J200" s="11">
        <v>1479283285</v>
      </c>
      <c r="K200" s="11" t="b">
        <v>0</v>
      </c>
      <c r="L200" s="11">
        <v>26</v>
      </c>
      <c r="M200" s="11" t="b">
        <v>1</v>
      </c>
      <c r="N200" s="11" t="s">
        <v>8269</v>
      </c>
      <c r="O200" s="14">
        <v>118</v>
      </c>
      <c r="P200" s="11">
        <v>67.92</v>
      </c>
      <c r="Q200" s="16" t="s">
        <v>8315</v>
      </c>
      <c r="R200" s="11" t="s">
        <v>8316</v>
      </c>
      <c r="S200" s="21">
        <v>42690.334317129629</v>
      </c>
      <c r="T200" s="21">
        <v>42721.333333333328</v>
      </c>
    </row>
    <row r="201" spans="1:20" ht="129" x14ac:dyDescent="0.25">
      <c r="A201">
        <v>3371</v>
      </c>
      <c r="B201" s="9" t="s">
        <v>3370</v>
      </c>
      <c r="C201" s="3" t="s">
        <v>7481</v>
      </c>
      <c r="D201" s="12">
        <v>200</v>
      </c>
      <c r="E201" s="13">
        <v>277</v>
      </c>
      <c r="F201" s="11" t="s">
        <v>8218</v>
      </c>
      <c r="G201" s="11" t="s">
        <v>8223</v>
      </c>
      <c r="H201" s="11" t="s">
        <v>8245</v>
      </c>
      <c r="I201" s="11">
        <v>1449089965</v>
      </c>
      <c r="J201" s="11">
        <v>1446670765</v>
      </c>
      <c r="K201" s="11" t="b">
        <v>0</v>
      </c>
      <c r="L201" s="11">
        <v>9</v>
      </c>
      <c r="M201" s="11" t="b">
        <v>1</v>
      </c>
      <c r="N201" s="11" t="s">
        <v>8269</v>
      </c>
      <c r="O201" s="14">
        <v>139</v>
      </c>
      <c r="P201" s="11">
        <v>30.78</v>
      </c>
      <c r="Q201" s="16" t="s">
        <v>8315</v>
      </c>
      <c r="R201" s="11" t="s">
        <v>8316</v>
      </c>
      <c r="S201" s="21">
        <v>42312.874594907407</v>
      </c>
      <c r="T201" s="21">
        <v>42340.874594907407</v>
      </c>
    </row>
    <row r="202" spans="1:20" ht="177" x14ac:dyDescent="0.25">
      <c r="A202">
        <v>3372</v>
      </c>
      <c r="B202" s="9" t="s">
        <v>3371</v>
      </c>
      <c r="C202" s="3" t="s">
        <v>7482</v>
      </c>
      <c r="D202" s="12">
        <v>1000</v>
      </c>
      <c r="E202" s="13">
        <v>1035</v>
      </c>
      <c r="F202" s="11" t="s">
        <v>8218</v>
      </c>
      <c r="G202" s="11" t="s">
        <v>8223</v>
      </c>
      <c r="H202" s="11" t="s">
        <v>8245</v>
      </c>
      <c r="I202" s="11">
        <v>1408942740</v>
      </c>
      <c r="J202" s="11">
        <v>1407157756</v>
      </c>
      <c r="K202" s="11" t="b">
        <v>0</v>
      </c>
      <c r="L202" s="11">
        <v>27</v>
      </c>
      <c r="M202" s="11" t="b">
        <v>1</v>
      </c>
      <c r="N202" s="11" t="s">
        <v>8269</v>
      </c>
      <c r="O202" s="14">
        <v>104</v>
      </c>
      <c r="P202" s="11">
        <v>38.33</v>
      </c>
      <c r="Q202" s="16" t="s">
        <v>8315</v>
      </c>
      <c r="R202" s="11" t="s">
        <v>8316</v>
      </c>
      <c r="S202" s="21">
        <v>41855.548101851848</v>
      </c>
      <c r="T202" s="21">
        <v>41876.207638888889</v>
      </c>
    </row>
    <row r="203" spans="1:20" ht="241" x14ac:dyDescent="0.25">
      <c r="A203">
        <v>3376</v>
      </c>
      <c r="B203" s="9" t="s">
        <v>3375</v>
      </c>
      <c r="C203" s="3" t="s">
        <v>7486</v>
      </c>
      <c r="D203" s="12">
        <v>8000</v>
      </c>
      <c r="E203" s="13">
        <v>8001</v>
      </c>
      <c r="F203" s="11" t="s">
        <v>8218</v>
      </c>
      <c r="G203" s="11" t="s">
        <v>8223</v>
      </c>
      <c r="H203" s="11" t="s">
        <v>8245</v>
      </c>
      <c r="I203" s="11">
        <v>1429976994</v>
      </c>
      <c r="J203" s="11">
        <v>1424796594</v>
      </c>
      <c r="K203" s="11" t="b">
        <v>0</v>
      </c>
      <c r="L203" s="11">
        <v>19</v>
      </c>
      <c r="M203" s="11" t="b">
        <v>1</v>
      </c>
      <c r="N203" s="11" t="s">
        <v>8269</v>
      </c>
      <c r="O203" s="14">
        <v>100</v>
      </c>
      <c r="P203" s="11">
        <v>421.11</v>
      </c>
      <c r="Q203" s="16" t="s">
        <v>8315</v>
      </c>
      <c r="R203" s="11" t="s">
        <v>8316</v>
      </c>
      <c r="S203" s="21">
        <v>42059.701319444444</v>
      </c>
      <c r="T203" s="21">
        <v>42119.659652777773</v>
      </c>
    </row>
    <row r="204" spans="1:20" ht="193" x14ac:dyDescent="0.25">
      <c r="A204">
        <v>3380</v>
      </c>
      <c r="B204" s="9" t="s">
        <v>3379</v>
      </c>
      <c r="C204" s="3" t="s">
        <v>7490</v>
      </c>
      <c r="D204" s="12">
        <v>3000</v>
      </c>
      <c r="E204" s="13">
        <v>3133</v>
      </c>
      <c r="F204" s="11" t="s">
        <v>8218</v>
      </c>
      <c r="G204" s="11" t="s">
        <v>8223</v>
      </c>
      <c r="H204" s="11" t="s">
        <v>8245</v>
      </c>
      <c r="I204" s="11">
        <v>1417305178</v>
      </c>
      <c r="J204" s="11">
        <v>1414277578</v>
      </c>
      <c r="K204" s="11" t="b">
        <v>0</v>
      </c>
      <c r="L204" s="11">
        <v>28</v>
      </c>
      <c r="M204" s="11" t="b">
        <v>1</v>
      </c>
      <c r="N204" s="11" t="s">
        <v>8269</v>
      </c>
      <c r="O204" s="14">
        <v>104</v>
      </c>
      <c r="P204" s="11">
        <v>111.89</v>
      </c>
      <c r="Q204" s="16" t="s">
        <v>8315</v>
      </c>
      <c r="R204" s="11" t="s">
        <v>8316</v>
      </c>
      <c r="S204" s="21">
        <v>41937.95344907407</v>
      </c>
      <c r="T204" s="21">
        <v>41972.995115740734</v>
      </c>
    </row>
    <row r="205" spans="1:20" ht="209" x14ac:dyDescent="0.25">
      <c r="A205">
        <v>3381</v>
      </c>
      <c r="B205" s="9" t="s">
        <v>3380</v>
      </c>
      <c r="C205" s="3" t="s">
        <v>7491</v>
      </c>
      <c r="D205" s="12">
        <v>4000</v>
      </c>
      <c r="E205" s="13">
        <v>4090</v>
      </c>
      <c r="F205" s="11" t="s">
        <v>8218</v>
      </c>
      <c r="G205" s="11" t="s">
        <v>8223</v>
      </c>
      <c r="H205" s="11" t="s">
        <v>8245</v>
      </c>
      <c r="I205" s="11">
        <v>1426044383</v>
      </c>
      <c r="J205" s="11">
        <v>1423455983</v>
      </c>
      <c r="K205" s="11" t="b">
        <v>0</v>
      </c>
      <c r="L205" s="11">
        <v>48</v>
      </c>
      <c r="M205" s="11" t="b">
        <v>1</v>
      </c>
      <c r="N205" s="11" t="s">
        <v>8269</v>
      </c>
      <c r="O205" s="14">
        <v>102</v>
      </c>
      <c r="P205" s="11">
        <v>85.21</v>
      </c>
      <c r="Q205" s="16" t="s">
        <v>8315</v>
      </c>
      <c r="R205" s="11" t="s">
        <v>8316</v>
      </c>
      <c r="S205" s="21">
        <v>42044.184988425928</v>
      </c>
      <c r="T205" s="21">
        <v>42074.143321759257</v>
      </c>
    </row>
    <row r="206" spans="1:20" ht="193" x14ac:dyDescent="0.25">
      <c r="A206">
        <v>3383</v>
      </c>
      <c r="B206" s="9" t="s">
        <v>3382</v>
      </c>
      <c r="C206" s="3" t="s">
        <v>7493</v>
      </c>
      <c r="D206" s="12">
        <v>1750</v>
      </c>
      <c r="E206" s="13">
        <v>1955</v>
      </c>
      <c r="F206" s="11" t="s">
        <v>8218</v>
      </c>
      <c r="G206" s="11" t="s">
        <v>8223</v>
      </c>
      <c r="H206" s="11" t="s">
        <v>8245</v>
      </c>
      <c r="I206" s="11">
        <v>1466707620</v>
      </c>
      <c r="J206" s="11">
        <v>1464979620</v>
      </c>
      <c r="K206" s="11" t="b">
        <v>0</v>
      </c>
      <c r="L206" s="11">
        <v>30</v>
      </c>
      <c r="M206" s="11" t="b">
        <v>1</v>
      </c>
      <c r="N206" s="11" t="s">
        <v>8269</v>
      </c>
      <c r="O206" s="14">
        <v>112</v>
      </c>
      <c r="P206" s="11">
        <v>65.17</v>
      </c>
      <c r="Q206" s="16" t="s">
        <v>8315</v>
      </c>
      <c r="R206" s="11" t="s">
        <v>8316</v>
      </c>
      <c r="S206" s="21">
        <v>42524.782638888893</v>
      </c>
      <c r="T206" s="21">
        <v>42544.782638888893</v>
      </c>
    </row>
    <row r="207" spans="1:20" ht="209" x14ac:dyDescent="0.25">
      <c r="A207">
        <v>3384</v>
      </c>
      <c r="B207" s="9" t="s">
        <v>3383</v>
      </c>
      <c r="C207" s="3" t="s">
        <v>7494</v>
      </c>
      <c r="D207" s="12">
        <v>6000</v>
      </c>
      <c r="E207" s="13">
        <v>6000.66</v>
      </c>
      <c r="F207" s="11" t="s">
        <v>8218</v>
      </c>
      <c r="G207" s="11" t="s">
        <v>8223</v>
      </c>
      <c r="H207" s="11" t="s">
        <v>8245</v>
      </c>
      <c r="I207" s="11">
        <v>1448074800</v>
      </c>
      <c r="J207" s="11">
        <v>1444874768</v>
      </c>
      <c r="K207" s="11" t="b">
        <v>0</v>
      </c>
      <c r="L207" s="11">
        <v>64</v>
      </c>
      <c r="M207" s="11" t="b">
        <v>1</v>
      </c>
      <c r="N207" s="11" t="s">
        <v>8269</v>
      </c>
      <c r="O207" s="14">
        <v>100</v>
      </c>
      <c r="P207" s="11">
        <v>93.76</v>
      </c>
      <c r="Q207" s="16" t="s">
        <v>8315</v>
      </c>
      <c r="R207" s="11" t="s">
        <v>8316</v>
      </c>
      <c r="S207" s="21">
        <v>42292.087592592594</v>
      </c>
      <c r="T207" s="21">
        <v>42329.125</v>
      </c>
    </row>
    <row r="208" spans="1:20" ht="193" x14ac:dyDescent="0.25">
      <c r="A208">
        <v>3385</v>
      </c>
      <c r="B208" s="9" t="s">
        <v>3384</v>
      </c>
      <c r="C208" s="3" t="s">
        <v>7495</v>
      </c>
      <c r="D208" s="12">
        <v>2000</v>
      </c>
      <c r="E208" s="13">
        <v>2000</v>
      </c>
      <c r="F208" s="11" t="s">
        <v>8218</v>
      </c>
      <c r="G208" s="11" t="s">
        <v>8223</v>
      </c>
      <c r="H208" s="11" t="s">
        <v>8245</v>
      </c>
      <c r="I208" s="11">
        <v>1418244552</v>
      </c>
      <c r="J208" s="11">
        <v>1415652552</v>
      </c>
      <c r="K208" s="11" t="b">
        <v>0</v>
      </c>
      <c r="L208" s="11">
        <v>15</v>
      </c>
      <c r="M208" s="11" t="b">
        <v>1</v>
      </c>
      <c r="N208" s="11" t="s">
        <v>8269</v>
      </c>
      <c r="O208" s="14">
        <v>100</v>
      </c>
      <c r="P208" s="11">
        <v>133.33000000000001</v>
      </c>
      <c r="Q208" s="16" t="s">
        <v>8315</v>
      </c>
      <c r="R208" s="11" t="s">
        <v>8316</v>
      </c>
      <c r="S208" s="21">
        <v>41953.8675</v>
      </c>
      <c r="T208" s="21">
        <v>41983.8675</v>
      </c>
    </row>
    <row r="209" spans="1:20" ht="193" x14ac:dyDescent="0.25">
      <c r="A209">
        <v>3386</v>
      </c>
      <c r="B209" s="9" t="s">
        <v>3385</v>
      </c>
      <c r="C209" s="3" t="s">
        <v>7496</v>
      </c>
      <c r="D209" s="12">
        <v>2000</v>
      </c>
      <c r="E209" s="13">
        <v>2100</v>
      </c>
      <c r="F209" s="11" t="s">
        <v>8218</v>
      </c>
      <c r="G209" s="11" t="s">
        <v>8223</v>
      </c>
      <c r="H209" s="11" t="s">
        <v>8245</v>
      </c>
      <c r="I209" s="11">
        <v>1417620506</v>
      </c>
      <c r="J209" s="11">
        <v>1415028506</v>
      </c>
      <c r="K209" s="11" t="b">
        <v>0</v>
      </c>
      <c r="L209" s="11">
        <v>41</v>
      </c>
      <c r="M209" s="11" t="b">
        <v>1</v>
      </c>
      <c r="N209" s="11" t="s">
        <v>8269</v>
      </c>
      <c r="O209" s="14">
        <v>105</v>
      </c>
      <c r="P209" s="11">
        <v>51.22</v>
      </c>
      <c r="Q209" s="16" t="s">
        <v>8315</v>
      </c>
      <c r="R209" s="11" t="s">
        <v>8316</v>
      </c>
      <c r="S209" s="21">
        <v>41946.644745370373</v>
      </c>
      <c r="T209" s="21">
        <v>41976.644745370373</v>
      </c>
    </row>
    <row r="210" spans="1:20" ht="241" x14ac:dyDescent="0.25">
      <c r="A210">
        <v>3387</v>
      </c>
      <c r="B210" s="9" t="s">
        <v>3386</v>
      </c>
      <c r="C210" s="3" t="s">
        <v>7497</v>
      </c>
      <c r="D210" s="12">
        <v>3000</v>
      </c>
      <c r="E210" s="13">
        <v>3506</v>
      </c>
      <c r="F210" s="11" t="s">
        <v>8218</v>
      </c>
      <c r="G210" s="11" t="s">
        <v>8223</v>
      </c>
      <c r="H210" s="11" t="s">
        <v>8245</v>
      </c>
      <c r="I210" s="11">
        <v>1418581088</v>
      </c>
      <c r="J210" s="11">
        <v>1415125088</v>
      </c>
      <c r="K210" s="11" t="b">
        <v>0</v>
      </c>
      <c r="L210" s="11">
        <v>35</v>
      </c>
      <c r="M210" s="11" t="b">
        <v>1</v>
      </c>
      <c r="N210" s="11" t="s">
        <v>8269</v>
      </c>
      <c r="O210" s="14">
        <v>117</v>
      </c>
      <c r="P210" s="11">
        <v>100.17</v>
      </c>
      <c r="Q210" s="16" t="s">
        <v>8315</v>
      </c>
      <c r="R210" s="11" t="s">
        <v>8316</v>
      </c>
      <c r="S210" s="21">
        <v>41947.762592592589</v>
      </c>
      <c r="T210" s="21">
        <v>41987.762592592597</v>
      </c>
    </row>
    <row r="211" spans="1:20" ht="193" x14ac:dyDescent="0.25">
      <c r="A211">
        <v>3389</v>
      </c>
      <c r="B211" s="9" t="s">
        <v>3388</v>
      </c>
      <c r="C211" s="3" t="s">
        <v>7499</v>
      </c>
      <c r="D211" s="12">
        <v>10000</v>
      </c>
      <c r="E211" s="13">
        <v>11450</v>
      </c>
      <c r="F211" s="11" t="s">
        <v>8218</v>
      </c>
      <c r="G211" s="11" t="s">
        <v>8223</v>
      </c>
      <c r="H211" s="11" t="s">
        <v>8245</v>
      </c>
      <c r="I211" s="11">
        <v>1464960682</v>
      </c>
      <c r="J211" s="11">
        <v>1462368682</v>
      </c>
      <c r="K211" s="11" t="b">
        <v>0</v>
      </c>
      <c r="L211" s="11">
        <v>62</v>
      </c>
      <c r="M211" s="11" t="b">
        <v>1</v>
      </c>
      <c r="N211" s="11" t="s">
        <v>8269</v>
      </c>
      <c r="O211" s="14">
        <v>115</v>
      </c>
      <c r="P211" s="11">
        <v>184.68</v>
      </c>
      <c r="Q211" s="16" t="s">
        <v>8315</v>
      </c>
      <c r="R211" s="11" t="s">
        <v>8316</v>
      </c>
      <c r="S211" s="21">
        <v>42494.563449074078</v>
      </c>
      <c r="T211" s="21">
        <v>42524.563449074078</v>
      </c>
    </row>
    <row r="212" spans="1:20" ht="209" x14ac:dyDescent="0.25">
      <c r="A212">
        <v>3390</v>
      </c>
      <c r="B212" s="9" t="s">
        <v>3389</v>
      </c>
      <c r="C212" s="3" t="s">
        <v>7500</v>
      </c>
      <c r="D212" s="12">
        <v>1500</v>
      </c>
      <c r="E212" s="13">
        <v>1536</v>
      </c>
      <c r="F212" s="11" t="s">
        <v>8218</v>
      </c>
      <c r="G212" s="11" t="s">
        <v>8223</v>
      </c>
      <c r="H212" s="11" t="s">
        <v>8245</v>
      </c>
      <c r="I212" s="11">
        <v>1405017345</v>
      </c>
      <c r="J212" s="11">
        <v>1403721345</v>
      </c>
      <c r="K212" s="11" t="b">
        <v>0</v>
      </c>
      <c r="L212" s="11">
        <v>22</v>
      </c>
      <c r="M212" s="11" t="b">
        <v>1</v>
      </c>
      <c r="N212" s="11" t="s">
        <v>8269</v>
      </c>
      <c r="O212" s="14">
        <v>102</v>
      </c>
      <c r="P212" s="11">
        <v>69.819999999999993</v>
      </c>
      <c r="Q212" s="16" t="s">
        <v>8315</v>
      </c>
      <c r="R212" s="11" t="s">
        <v>8316</v>
      </c>
      <c r="S212" s="21">
        <v>41815.774826388886</v>
      </c>
      <c r="T212" s="21">
        <v>41830.774826388886</v>
      </c>
    </row>
    <row r="213" spans="1:20" ht="209" x14ac:dyDescent="0.25">
      <c r="A213">
        <v>3391</v>
      </c>
      <c r="B213" s="9" t="s">
        <v>3390</v>
      </c>
      <c r="C213" s="3" t="s">
        <v>7501</v>
      </c>
      <c r="D213" s="12">
        <v>500</v>
      </c>
      <c r="E213" s="13">
        <v>1115</v>
      </c>
      <c r="F213" s="11" t="s">
        <v>8218</v>
      </c>
      <c r="G213" s="11" t="s">
        <v>8223</v>
      </c>
      <c r="H213" s="11" t="s">
        <v>8245</v>
      </c>
      <c r="I213" s="11">
        <v>1407536880</v>
      </c>
      <c r="J213" s="11">
        <v>1404997548</v>
      </c>
      <c r="K213" s="11" t="b">
        <v>0</v>
      </c>
      <c r="L213" s="11">
        <v>18</v>
      </c>
      <c r="M213" s="11" t="b">
        <v>1</v>
      </c>
      <c r="N213" s="11" t="s">
        <v>8269</v>
      </c>
      <c r="O213" s="14">
        <v>223</v>
      </c>
      <c r="P213" s="11">
        <v>61.94</v>
      </c>
      <c r="Q213" s="16" t="s">
        <v>8315</v>
      </c>
      <c r="R213" s="11" t="s">
        <v>8316</v>
      </c>
      <c r="S213" s="21">
        <v>41830.545694444445</v>
      </c>
      <c r="T213" s="21">
        <v>41859.936111111114</v>
      </c>
    </row>
    <row r="214" spans="1:20" ht="193" x14ac:dyDescent="0.25">
      <c r="A214">
        <v>3393</v>
      </c>
      <c r="B214" s="9" t="s">
        <v>3392</v>
      </c>
      <c r="C214" s="3" t="s">
        <v>7503</v>
      </c>
      <c r="D214" s="12">
        <v>1500</v>
      </c>
      <c r="E214" s="13">
        <v>1587</v>
      </c>
      <c r="F214" s="11" t="s">
        <v>8218</v>
      </c>
      <c r="G214" s="11" t="s">
        <v>8223</v>
      </c>
      <c r="H214" s="11" t="s">
        <v>8245</v>
      </c>
      <c r="I214" s="11">
        <v>1415234760</v>
      </c>
      <c r="J214" s="11">
        <v>1413065230</v>
      </c>
      <c r="K214" s="11" t="b">
        <v>0</v>
      </c>
      <c r="L214" s="11">
        <v>44</v>
      </c>
      <c r="M214" s="11" t="b">
        <v>1</v>
      </c>
      <c r="N214" s="11" t="s">
        <v>8269</v>
      </c>
      <c r="O214" s="14">
        <v>106</v>
      </c>
      <c r="P214" s="11">
        <v>36.07</v>
      </c>
      <c r="Q214" s="16" t="s">
        <v>8315</v>
      </c>
      <c r="R214" s="11" t="s">
        <v>8316</v>
      </c>
      <c r="S214" s="21">
        <v>41923.921643518523</v>
      </c>
      <c r="T214" s="21">
        <v>41949.031944444447</v>
      </c>
    </row>
    <row r="215" spans="1:20" ht="177" x14ac:dyDescent="0.25">
      <c r="A215">
        <v>3396</v>
      </c>
      <c r="B215" s="9" t="s">
        <v>3395</v>
      </c>
      <c r="C215" s="3" t="s">
        <v>7506</v>
      </c>
      <c r="D215" s="12">
        <v>1500</v>
      </c>
      <c r="E215" s="13">
        <v>1565</v>
      </c>
      <c r="F215" s="11" t="s">
        <v>8218</v>
      </c>
      <c r="G215" s="11" t="s">
        <v>8223</v>
      </c>
      <c r="H215" s="11" t="s">
        <v>8245</v>
      </c>
      <c r="I215" s="11">
        <v>1401595140</v>
      </c>
      <c r="J215" s="11">
        <v>1399286589</v>
      </c>
      <c r="K215" s="11" t="b">
        <v>0</v>
      </c>
      <c r="L215" s="11">
        <v>28</v>
      </c>
      <c r="M215" s="11" t="b">
        <v>1</v>
      </c>
      <c r="N215" s="11" t="s">
        <v>8269</v>
      </c>
      <c r="O215" s="14">
        <v>104</v>
      </c>
      <c r="P215" s="11">
        <v>55.89</v>
      </c>
      <c r="Q215" s="16" t="s">
        <v>8315</v>
      </c>
      <c r="R215" s="11" t="s">
        <v>8316</v>
      </c>
      <c r="S215" s="21">
        <v>41764.44663194444</v>
      </c>
      <c r="T215" s="21">
        <v>41791.165972222225</v>
      </c>
    </row>
    <row r="216" spans="1:20" ht="225" x14ac:dyDescent="0.25">
      <c r="A216">
        <v>3398</v>
      </c>
      <c r="B216" s="9" t="s">
        <v>3397</v>
      </c>
      <c r="C216" s="3" t="s">
        <v>7508</v>
      </c>
      <c r="D216" s="12">
        <v>4000</v>
      </c>
      <c r="E216" s="13">
        <v>4443</v>
      </c>
      <c r="F216" s="11" t="s">
        <v>8218</v>
      </c>
      <c r="G216" s="11" t="s">
        <v>8223</v>
      </c>
      <c r="H216" s="11" t="s">
        <v>8245</v>
      </c>
      <c r="I216" s="11">
        <v>1416589200</v>
      </c>
      <c r="J216" s="11">
        <v>1414605776</v>
      </c>
      <c r="K216" s="11" t="b">
        <v>0</v>
      </c>
      <c r="L216" s="11">
        <v>65</v>
      </c>
      <c r="M216" s="11" t="b">
        <v>1</v>
      </c>
      <c r="N216" s="11" t="s">
        <v>8269</v>
      </c>
      <c r="O216" s="14">
        <v>111</v>
      </c>
      <c r="P216" s="11">
        <v>68.349999999999994</v>
      </c>
      <c r="Q216" s="16" t="s">
        <v>8315</v>
      </c>
      <c r="R216" s="11" t="s">
        <v>8316</v>
      </c>
      <c r="S216" s="21">
        <v>41941.75203703704</v>
      </c>
      <c r="T216" s="21">
        <v>41964.708333333328</v>
      </c>
    </row>
    <row r="217" spans="1:20" ht="225" x14ac:dyDescent="0.25">
      <c r="A217">
        <v>3400</v>
      </c>
      <c r="B217" s="9" t="s">
        <v>3399</v>
      </c>
      <c r="C217" s="3" t="s">
        <v>7510</v>
      </c>
      <c r="D217" s="12">
        <v>10000</v>
      </c>
      <c r="E217" s="13">
        <v>10041</v>
      </c>
      <c r="F217" s="11" t="s">
        <v>8218</v>
      </c>
      <c r="G217" s="11" t="s">
        <v>8223</v>
      </c>
      <c r="H217" s="11" t="s">
        <v>8245</v>
      </c>
      <c r="I217" s="11">
        <v>1409266414</v>
      </c>
      <c r="J217" s="11">
        <v>1405378414</v>
      </c>
      <c r="K217" s="11" t="b">
        <v>0</v>
      </c>
      <c r="L217" s="11">
        <v>85</v>
      </c>
      <c r="M217" s="11" t="b">
        <v>1</v>
      </c>
      <c r="N217" s="11" t="s">
        <v>8269</v>
      </c>
      <c r="O217" s="14">
        <v>100</v>
      </c>
      <c r="P217" s="11">
        <v>118.13</v>
      </c>
      <c r="Q217" s="16" t="s">
        <v>8315</v>
      </c>
      <c r="R217" s="11" t="s">
        <v>8316</v>
      </c>
      <c r="S217" s="21">
        <v>41834.953865740739</v>
      </c>
      <c r="T217" s="21">
        <v>41879.953865740739</v>
      </c>
    </row>
    <row r="218" spans="1:20" ht="193" x14ac:dyDescent="0.25">
      <c r="A218">
        <v>3402</v>
      </c>
      <c r="B218" s="9" t="s">
        <v>3401</v>
      </c>
      <c r="C218" s="3" t="s">
        <v>7512</v>
      </c>
      <c r="D218" s="12">
        <v>15000</v>
      </c>
      <c r="E218" s="13">
        <v>16465</v>
      </c>
      <c r="F218" s="11" t="s">
        <v>8218</v>
      </c>
      <c r="G218" s="11" t="s">
        <v>8223</v>
      </c>
      <c r="H218" s="11" t="s">
        <v>8245</v>
      </c>
      <c r="I218" s="11">
        <v>1447295460</v>
      </c>
      <c r="J218" s="11">
        <v>1444747843</v>
      </c>
      <c r="K218" s="11" t="b">
        <v>0</v>
      </c>
      <c r="L218" s="11">
        <v>165</v>
      </c>
      <c r="M218" s="11" t="b">
        <v>1</v>
      </c>
      <c r="N218" s="11" t="s">
        <v>8269</v>
      </c>
      <c r="O218" s="14">
        <v>110</v>
      </c>
      <c r="P218" s="11">
        <v>99.79</v>
      </c>
      <c r="Q218" s="16" t="s">
        <v>8315</v>
      </c>
      <c r="R218" s="11" t="s">
        <v>8316</v>
      </c>
      <c r="S218" s="21">
        <v>42290.61855324074</v>
      </c>
      <c r="T218" s="21">
        <v>42320.104861111111</v>
      </c>
    </row>
    <row r="219" spans="1:20" ht="241" x14ac:dyDescent="0.25">
      <c r="A219">
        <v>3404</v>
      </c>
      <c r="B219" s="9" t="s">
        <v>3403</v>
      </c>
      <c r="C219" s="3" t="s">
        <v>7514</v>
      </c>
      <c r="D219" s="12">
        <v>500</v>
      </c>
      <c r="E219" s="13">
        <v>610</v>
      </c>
      <c r="F219" s="11" t="s">
        <v>8218</v>
      </c>
      <c r="G219" s="11" t="s">
        <v>8223</v>
      </c>
      <c r="H219" s="11" t="s">
        <v>8245</v>
      </c>
      <c r="I219" s="11">
        <v>1434542702</v>
      </c>
      <c r="J219" s="11">
        <v>1432814702</v>
      </c>
      <c r="K219" s="11" t="b">
        <v>0</v>
      </c>
      <c r="L219" s="11">
        <v>3</v>
      </c>
      <c r="M219" s="11" t="b">
        <v>1</v>
      </c>
      <c r="N219" s="11" t="s">
        <v>8269</v>
      </c>
      <c r="O219" s="14">
        <v>122</v>
      </c>
      <c r="P219" s="11">
        <v>203.33</v>
      </c>
      <c r="Q219" s="16" t="s">
        <v>8315</v>
      </c>
      <c r="R219" s="11" t="s">
        <v>8316</v>
      </c>
      <c r="S219" s="21">
        <v>42152.503495370373</v>
      </c>
      <c r="T219" s="21">
        <v>42172.503495370373</v>
      </c>
    </row>
    <row r="220" spans="1:20" ht="161" x14ac:dyDescent="0.25">
      <c r="A220">
        <v>3406</v>
      </c>
      <c r="B220" s="9" t="s">
        <v>3405</v>
      </c>
      <c r="C220" s="3" t="s">
        <v>7516</v>
      </c>
      <c r="D220" s="12">
        <v>10000</v>
      </c>
      <c r="E220" s="13">
        <v>10031</v>
      </c>
      <c r="F220" s="11" t="s">
        <v>8218</v>
      </c>
      <c r="G220" s="11" t="s">
        <v>8223</v>
      </c>
      <c r="H220" s="11" t="s">
        <v>8245</v>
      </c>
      <c r="I220" s="11">
        <v>1405511376</v>
      </c>
      <c r="J220" s="11">
        <v>1401623376</v>
      </c>
      <c r="K220" s="11" t="b">
        <v>0</v>
      </c>
      <c r="L220" s="11">
        <v>91</v>
      </c>
      <c r="M220" s="11" t="b">
        <v>1</v>
      </c>
      <c r="N220" s="11" t="s">
        <v>8269</v>
      </c>
      <c r="O220" s="14">
        <v>100</v>
      </c>
      <c r="P220" s="11">
        <v>110.23</v>
      </c>
      <c r="Q220" s="16" t="s">
        <v>8315</v>
      </c>
      <c r="R220" s="11" t="s">
        <v>8316</v>
      </c>
      <c r="S220" s="21">
        <v>41791.492777777778</v>
      </c>
      <c r="T220" s="21">
        <v>41836.492777777778</v>
      </c>
    </row>
    <row r="221" spans="1:20" ht="193" x14ac:dyDescent="0.25">
      <c r="A221">
        <v>3408</v>
      </c>
      <c r="B221" s="9" t="s">
        <v>3407</v>
      </c>
      <c r="C221" s="3" t="s">
        <v>7518</v>
      </c>
      <c r="D221" s="12">
        <v>500</v>
      </c>
      <c r="E221" s="13">
        <v>1055</v>
      </c>
      <c r="F221" s="11" t="s">
        <v>8218</v>
      </c>
      <c r="G221" s="11" t="s">
        <v>8223</v>
      </c>
      <c r="H221" s="11" t="s">
        <v>8245</v>
      </c>
      <c r="I221" s="11">
        <v>1405727304</v>
      </c>
      <c r="J221" s="11">
        <v>1403135304</v>
      </c>
      <c r="K221" s="11" t="b">
        <v>0</v>
      </c>
      <c r="L221" s="11">
        <v>18</v>
      </c>
      <c r="M221" s="11" t="b">
        <v>1</v>
      </c>
      <c r="N221" s="11" t="s">
        <v>8269</v>
      </c>
      <c r="O221" s="14">
        <v>211</v>
      </c>
      <c r="P221" s="11">
        <v>58.61</v>
      </c>
      <c r="Q221" s="16" t="s">
        <v>8315</v>
      </c>
      <c r="R221" s="11" t="s">
        <v>8316</v>
      </c>
      <c r="S221" s="21">
        <v>41808.991944444446</v>
      </c>
      <c r="T221" s="21">
        <v>41838.991944444446</v>
      </c>
    </row>
    <row r="222" spans="1:20" ht="177" x14ac:dyDescent="0.25">
      <c r="A222">
        <v>3410</v>
      </c>
      <c r="B222" s="9" t="s">
        <v>3409</v>
      </c>
      <c r="C222" s="3" t="s">
        <v>7520</v>
      </c>
      <c r="D222" s="12">
        <v>3000</v>
      </c>
      <c r="E222" s="13">
        <v>3255</v>
      </c>
      <c r="F222" s="11" t="s">
        <v>8218</v>
      </c>
      <c r="G222" s="11" t="s">
        <v>8223</v>
      </c>
      <c r="H222" s="11" t="s">
        <v>8245</v>
      </c>
      <c r="I222" s="11">
        <v>1465196400</v>
      </c>
      <c r="J222" s="11">
        <v>1462841990</v>
      </c>
      <c r="K222" s="11" t="b">
        <v>0</v>
      </c>
      <c r="L222" s="11">
        <v>40</v>
      </c>
      <c r="M222" s="11" t="b">
        <v>1</v>
      </c>
      <c r="N222" s="11" t="s">
        <v>8269</v>
      </c>
      <c r="O222" s="14">
        <v>109</v>
      </c>
      <c r="P222" s="11">
        <v>81.38</v>
      </c>
      <c r="Q222" s="16" t="s">
        <v>8315</v>
      </c>
      <c r="R222" s="11" t="s">
        <v>8316</v>
      </c>
      <c r="S222" s="21">
        <v>42500.041550925926</v>
      </c>
      <c r="T222" s="21">
        <v>42527.291666666672</v>
      </c>
    </row>
    <row r="223" spans="1:20" ht="209" x14ac:dyDescent="0.25">
      <c r="A223">
        <v>3411</v>
      </c>
      <c r="B223" s="9" t="s">
        <v>3410</v>
      </c>
      <c r="C223" s="3" t="s">
        <v>7521</v>
      </c>
      <c r="D223" s="12">
        <v>15000</v>
      </c>
      <c r="E223" s="13">
        <v>15535</v>
      </c>
      <c r="F223" s="11" t="s">
        <v>8218</v>
      </c>
      <c r="G223" s="11" t="s">
        <v>8223</v>
      </c>
      <c r="H223" s="11" t="s">
        <v>8245</v>
      </c>
      <c r="I223" s="11">
        <v>1444264372</v>
      </c>
      <c r="J223" s="11">
        <v>1442536372</v>
      </c>
      <c r="K223" s="11" t="b">
        <v>0</v>
      </c>
      <c r="L223" s="11">
        <v>78</v>
      </c>
      <c r="M223" s="11" t="b">
        <v>1</v>
      </c>
      <c r="N223" s="11" t="s">
        <v>8269</v>
      </c>
      <c r="O223" s="14">
        <v>104</v>
      </c>
      <c r="P223" s="11">
        <v>199.17</v>
      </c>
      <c r="Q223" s="16" t="s">
        <v>8315</v>
      </c>
      <c r="R223" s="11" t="s">
        <v>8316</v>
      </c>
      <c r="S223" s="21">
        <v>42265.022824074069</v>
      </c>
      <c r="T223" s="21">
        <v>42285.022824074069</v>
      </c>
    </row>
    <row r="224" spans="1:20" ht="209" x14ac:dyDescent="0.25">
      <c r="A224">
        <v>3413</v>
      </c>
      <c r="B224" s="9" t="s">
        <v>3412</v>
      </c>
      <c r="C224" s="3" t="s">
        <v>7523</v>
      </c>
      <c r="D224" s="12">
        <v>500</v>
      </c>
      <c r="E224" s="13">
        <v>650</v>
      </c>
      <c r="F224" s="11" t="s">
        <v>8218</v>
      </c>
      <c r="G224" s="11" t="s">
        <v>8223</v>
      </c>
      <c r="H224" s="11" t="s">
        <v>8245</v>
      </c>
      <c r="I224" s="11">
        <v>1425099540</v>
      </c>
      <c r="J224" s="11">
        <v>1424280938</v>
      </c>
      <c r="K224" s="11" t="b">
        <v>0</v>
      </c>
      <c r="L224" s="11">
        <v>14</v>
      </c>
      <c r="M224" s="11" t="b">
        <v>1</v>
      </c>
      <c r="N224" s="11" t="s">
        <v>8269</v>
      </c>
      <c r="O224" s="14">
        <v>130</v>
      </c>
      <c r="P224" s="11">
        <v>46.43</v>
      </c>
      <c r="Q224" s="16" t="s">
        <v>8315</v>
      </c>
      <c r="R224" s="11" t="s">
        <v>8316</v>
      </c>
      <c r="S224" s="21">
        <v>42053.733078703706</v>
      </c>
      <c r="T224" s="21">
        <v>42063.207638888889</v>
      </c>
    </row>
    <row r="225" spans="1:20" ht="209" x14ac:dyDescent="0.25">
      <c r="A225">
        <v>3414</v>
      </c>
      <c r="B225" s="9" t="s">
        <v>3413</v>
      </c>
      <c r="C225" s="3" t="s">
        <v>7524</v>
      </c>
      <c r="D225" s="12">
        <v>3000</v>
      </c>
      <c r="E225" s="13">
        <v>3105</v>
      </c>
      <c r="F225" s="11" t="s">
        <v>8218</v>
      </c>
      <c r="G225" s="11" t="s">
        <v>8223</v>
      </c>
      <c r="H225" s="11" t="s">
        <v>8245</v>
      </c>
      <c r="I225" s="11">
        <v>1480579140</v>
      </c>
      <c r="J225" s="11">
        <v>1478030325</v>
      </c>
      <c r="K225" s="11" t="b">
        <v>0</v>
      </c>
      <c r="L225" s="11">
        <v>44</v>
      </c>
      <c r="M225" s="11" t="b">
        <v>1</v>
      </c>
      <c r="N225" s="11" t="s">
        <v>8269</v>
      </c>
      <c r="O225" s="14">
        <v>104</v>
      </c>
      <c r="P225" s="11">
        <v>70.569999999999993</v>
      </c>
      <c r="Q225" s="16" t="s">
        <v>8315</v>
      </c>
      <c r="R225" s="11" t="s">
        <v>8316</v>
      </c>
      <c r="S225" s="21">
        <v>42675.832465277781</v>
      </c>
      <c r="T225" s="21">
        <v>42705.332638888889</v>
      </c>
    </row>
    <row r="226" spans="1:20" ht="145" x14ac:dyDescent="0.25">
      <c r="A226">
        <v>3415</v>
      </c>
      <c r="B226" s="9" t="s">
        <v>3414</v>
      </c>
      <c r="C226" s="3" t="s">
        <v>7525</v>
      </c>
      <c r="D226" s="12">
        <v>200</v>
      </c>
      <c r="E226" s="13">
        <v>200</v>
      </c>
      <c r="F226" s="11" t="s">
        <v>8218</v>
      </c>
      <c r="G226" s="11" t="s">
        <v>8223</v>
      </c>
      <c r="H226" s="11" t="s">
        <v>8245</v>
      </c>
      <c r="I226" s="11">
        <v>1460935800</v>
      </c>
      <c r="J226" s="11">
        <v>1459999656</v>
      </c>
      <c r="K226" s="11" t="b">
        <v>0</v>
      </c>
      <c r="L226" s="11">
        <v>9</v>
      </c>
      <c r="M226" s="11" t="b">
        <v>1</v>
      </c>
      <c r="N226" s="11" t="s">
        <v>8269</v>
      </c>
      <c r="O226" s="14">
        <v>100</v>
      </c>
      <c r="P226" s="11">
        <v>22.22</v>
      </c>
      <c r="Q226" s="16" t="s">
        <v>8315</v>
      </c>
      <c r="R226" s="11" t="s">
        <v>8316</v>
      </c>
      <c r="S226" s="21">
        <v>42467.144166666665</v>
      </c>
      <c r="T226" s="21">
        <v>42477.979166666672</v>
      </c>
    </row>
    <row r="227" spans="1:20" ht="193" x14ac:dyDescent="0.25">
      <c r="A227">
        <v>3417</v>
      </c>
      <c r="B227" s="9" t="s">
        <v>3416</v>
      </c>
      <c r="C227" s="3" t="s">
        <v>7527</v>
      </c>
      <c r="D227" s="12">
        <v>1700</v>
      </c>
      <c r="E227" s="13">
        <v>1700.01</v>
      </c>
      <c r="F227" s="11" t="s">
        <v>8218</v>
      </c>
      <c r="G227" s="11" t="s">
        <v>8223</v>
      </c>
      <c r="H227" s="11" t="s">
        <v>8245</v>
      </c>
      <c r="I227" s="11">
        <v>1414284180</v>
      </c>
      <c r="J227" s="11">
        <v>1410558948</v>
      </c>
      <c r="K227" s="11" t="b">
        <v>0</v>
      </c>
      <c r="L227" s="11">
        <v>45</v>
      </c>
      <c r="M227" s="11" t="b">
        <v>1</v>
      </c>
      <c r="N227" s="11" t="s">
        <v>8269</v>
      </c>
      <c r="O227" s="14">
        <v>100</v>
      </c>
      <c r="P227" s="11">
        <v>37.78</v>
      </c>
      <c r="Q227" s="16" t="s">
        <v>8315</v>
      </c>
      <c r="R227" s="11" t="s">
        <v>8316</v>
      </c>
      <c r="S227" s="21">
        <v>41894.91375</v>
      </c>
      <c r="T227" s="21">
        <v>41938.029861111114</v>
      </c>
    </row>
    <row r="228" spans="1:20" ht="225" x14ac:dyDescent="0.25">
      <c r="A228">
        <v>3418</v>
      </c>
      <c r="B228" s="9" t="s">
        <v>3417</v>
      </c>
      <c r="C228" s="3" t="s">
        <v>7528</v>
      </c>
      <c r="D228" s="12">
        <v>4000</v>
      </c>
      <c r="E228" s="13">
        <v>4035</v>
      </c>
      <c r="F228" s="11" t="s">
        <v>8218</v>
      </c>
      <c r="G228" s="11" t="s">
        <v>8223</v>
      </c>
      <c r="H228" s="11" t="s">
        <v>8245</v>
      </c>
      <c r="I228" s="11">
        <v>1400875307</v>
      </c>
      <c r="J228" s="11">
        <v>1398283307</v>
      </c>
      <c r="K228" s="11" t="b">
        <v>0</v>
      </c>
      <c r="L228" s="11">
        <v>56</v>
      </c>
      <c r="M228" s="11" t="b">
        <v>1</v>
      </c>
      <c r="N228" s="11" t="s">
        <v>8269</v>
      </c>
      <c r="O228" s="14">
        <v>101</v>
      </c>
      <c r="P228" s="11">
        <v>72.05</v>
      </c>
      <c r="Q228" s="16" t="s">
        <v>8315</v>
      </c>
      <c r="R228" s="11" t="s">
        <v>8316</v>
      </c>
      <c r="S228" s="21">
        <v>41752.83457175926</v>
      </c>
      <c r="T228" s="21">
        <v>41782.83457175926</v>
      </c>
    </row>
    <row r="229" spans="1:20" ht="209" x14ac:dyDescent="0.25">
      <c r="A229">
        <v>3421</v>
      </c>
      <c r="B229" s="9" t="s">
        <v>3420</v>
      </c>
      <c r="C229" s="3" t="s">
        <v>7531</v>
      </c>
      <c r="D229" s="12">
        <v>10000</v>
      </c>
      <c r="E229" s="13">
        <v>10115</v>
      </c>
      <c r="F229" s="11" t="s">
        <v>8218</v>
      </c>
      <c r="G229" s="11" t="s">
        <v>8223</v>
      </c>
      <c r="H229" s="11" t="s">
        <v>8245</v>
      </c>
      <c r="I229" s="11">
        <v>1425495563</v>
      </c>
      <c r="J229" s="11">
        <v>1422903563</v>
      </c>
      <c r="K229" s="11" t="b">
        <v>0</v>
      </c>
      <c r="L229" s="11">
        <v>98</v>
      </c>
      <c r="M229" s="11" t="b">
        <v>1</v>
      </c>
      <c r="N229" s="11" t="s">
        <v>8269</v>
      </c>
      <c r="O229" s="14">
        <v>101</v>
      </c>
      <c r="P229" s="11">
        <v>103.21</v>
      </c>
      <c r="Q229" s="16" t="s">
        <v>8315</v>
      </c>
      <c r="R229" s="11" t="s">
        <v>8316</v>
      </c>
      <c r="S229" s="21">
        <v>42037.791238425925</v>
      </c>
      <c r="T229" s="21">
        <v>42067.791238425925</v>
      </c>
    </row>
    <row r="230" spans="1:20" ht="145" x14ac:dyDescent="0.25">
      <c r="A230">
        <v>3423</v>
      </c>
      <c r="B230" s="9" t="s">
        <v>3422</v>
      </c>
      <c r="C230" s="3" t="s">
        <v>7533</v>
      </c>
      <c r="D230" s="12">
        <v>250</v>
      </c>
      <c r="E230" s="13">
        <v>350</v>
      </c>
      <c r="F230" s="11" t="s">
        <v>8218</v>
      </c>
      <c r="G230" s="11" t="s">
        <v>8223</v>
      </c>
      <c r="H230" s="11" t="s">
        <v>8245</v>
      </c>
      <c r="I230" s="11">
        <v>1429912341</v>
      </c>
      <c r="J230" s="11">
        <v>1427320341</v>
      </c>
      <c r="K230" s="11" t="b">
        <v>0</v>
      </c>
      <c r="L230" s="11">
        <v>10</v>
      </c>
      <c r="M230" s="11" t="b">
        <v>1</v>
      </c>
      <c r="N230" s="11" t="s">
        <v>8269</v>
      </c>
      <c r="O230" s="14">
        <v>140</v>
      </c>
      <c r="P230" s="11">
        <v>35</v>
      </c>
      <c r="Q230" s="16" t="s">
        <v>8315</v>
      </c>
      <c r="R230" s="11" t="s">
        <v>8316</v>
      </c>
      <c r="S230" s="21">
        <v>42088.911354166667</v>
      </c>
      <c r="T230" s="21">
        <v>42118.911354166667</v>
      </c>
    </row>
    <row r="231" spans="1:20" ht="209" x14ac:dyDescent="0.25">
      <c r="A231">
        <v>3424</v>
      </c>
      <c r="B231" s="9" t="s">
        <v>3423</v>
      </c>
      <c r="C231" s="3" t="s">
        <v>7534</v>
      </c>
      <c r="D231" s="12">
        <v>6000</v>
      </c>
      <c r="E231" s="13">
        <v>6215</v>
      </c>
      <c r="F231" s="11" t="s">
        <v>8218</v>
      </c>
      <c r="G231" s="11" t="s">
        <v>8223</v>
      </c>
      <c r="H231" s="11" t="s">
        <v>8245</v>
      </c>
      <c r="I231" s="11">
        <v>1423119540</v>
      </c>
      <c r="J231" s="11">
        <v>1421252084</v>
      </c>
      <c r="K231" s="11" t="b">
        <v>0</v>
      </c>
      <c r="L231" s="11">
        <v>76</v>
      </c>
      <c r="M231" s="11" t="b">
        <v>1</v>
      </c>
      <c r="N231" s="11" t="s">
        <v>8269</v>
      </c>
      <c r="O231" s="14">
        <v>104</v>
      </c>
      <c r="P231" s="11">
        <v>81.78</v>
      </c>
      <c r="Q231" s="16" t="s">
        <v>8315</v>
      </c>
      <c r="R231" s="11" t="s">
        <v>8316</v>
      </c>
      <c r="S231" s="21">
        <v>42018.676898148144</v>
      </c>
      <c r="T231" s="21">
        <v>42040.290972222225</v>
      </c>
    </row>
    <row r="232" spans="1:20" ht="193" x14ac:dyDescent="0.25">
      <c r="A232">
        <v>3425</v>
      </c>
      <c r="B232" s="9" t="s">
        <v>3424</v>
      </c>
      <c r="C232" s="3" t="s">
        <v>7535</v>
      </c>
      <c r="D232" s="12">
        <v>30000</v>
      </c>
      <c r="E232" s="13">
        <v>30891.1</v>
      </c>
      <c r="F232" s="11" t="s">
        <v>8218</v>
      </c>
      <c r="G232" s="11" t="s">
        <v>8223</v>
      </c>
      <c r="H232" s="11" t="s">
        <v>8245</v>
      </c>
      <c r="I232" s="11">
        <v>1412434136</v>
      </c>
      <c r="J232" s="11">
        <v>1409669336</v>
      </c>
      <c r="K232" s="11" t="b">
        <v>0</v>
      </c>
      <c r="L232" s="11">
        <v>104</v>
      </c>
      <c r="M232" s="11" t="b">
        <v>1</v>
      </c>
      <c r="N232" s="11" t="s">
        <v>8269</v>
      </c>
      <c r="O232" s="14">
        <v>103</v>
      </c>
      <c r="P232" s="11">
        <v>297.02999999999997</v>
      </c>
      <c r="Q232" s="16" t="s">
        <v>8315</v>
      </c>
      <c r="R232" s="11" t="s">
        <v>8316</v>
      </c>
      <c r="S232" s="21">
        <v>41884.617314814815</v>
      </c>
      <c r="T232" s="21">
        <v>41916.617314814815</v>
      </c>
    </row>
    <row r="233" spans="1:20" ht="177" x14ac:dyDescent="0.25">
      <c r="A233">
        <v>3426</v>
      </c>
      <c r="B233" s="9" t="s">
        <v>3425</v>
      </c>
      <c r="C233" s="3" t="s">
        <v>7536</v>
      </c>
      <c r="D233" s="12">
        <v>3750</v>
      </c>
      <c r="E233" s="13">
        <v>4055</v>
      </c>
      <c r="F233" s="11" t="s">
        <v>8218</v>
      </c>
      <c r="G233" s="11" t="s">
        <v>8223</v>
      </c>
      <c r="H233" s="11" t="s">
        <v>8245</v>
      </c>
      <c r="I233" s="11">
        <v>1411264800</v>
      </c>
      <c r="J233" s="11">
        <v>1409620903</v>
      </c>
      <c r="K233" s="11" t="b">
        <v>0</v>
      </c>
      <c r="L233" s="11">
        <v>87</v>
      </c>
      <c r="M233" s="11" t="b">
        <v>1</v>
      </c>
      <c r="N233" s="11" t="s">
        <v>8269</v>
      </c>
      <c r="O233" s="14">
        <v>108</v>
      </c>
      <c r="P233" s="11">
        <v>46.61</v>
      </c>
      <c r="Q233" s="16" t="s">
        <v>8315</v>
      </c>
      <c r="R233" s="11" t="s">
        <v>8316</v>
      </c>
      <c r="S233" s="21">
        <v>41884.056747685187</v>
      </c>
      <c r="T233" s="21">
        <v>41903.083333333336</v>
      </c>
    </row>
    <row r="234" spans="1:20" ht="193" x14ac:dyDescent="0.25">
      <c r="A234">
        <v>3431</v>
      </c>
      <c r="B234" s="9" t="s">
        <v>3430</v>
      </c>
      <c r="C234" s="3" t="s">
        <v>7541</v>
      </c>
      <c r="D234" s="12">
        <v>2000</v>
      </c>
      <c r="E234" s="13">
        <v>2000</v>
      </c>
      <c r="F234" s="11" t="s">
        <v>8218</v>
      </c>
      <c r="G234" s="11" t="s">
        <v>8223</v>
      </c>
      <c r="H234" s="11" t="s">
        <v>8245</v>
      </c>
      <c r="I234" s="11">
        <v>1408383153</v>
      </c>
      <c r="J234" s="11">
        <v>1405791153</v>
      </c>
      <c r="K234" s="11" t="b">
        <v>0</v>
      </c>
      <c r="L234" s="11">
        <v>21</v>
      </c>
      <c r="M234" s="11" t="b">
        <v>1</v>
      </c>
      <c r="N234" s="11" t="s">
        <v>8269</v>
      </c>
      <c r="O234" s="14">
        <v>100</v>
      </c>
      <c r="P234" s="11">
        <v>95.24</v>
      </c>
      <c r="Q234" s="16" t="s">
        <v>8315</v>
      </c>
      <c r="R234" s="11" t="s">
        <v>8316</v>
      </c>
      <c r="S234" s="21">
        <v>41839.730937500004</v>
      </c>
      <c r="T234" s="21">
        <v>41869.730937500004</v>
      </c>
    </row>
    <row r="235" spans="1:20" ht="193" x14ac:dyDescent="0.25">
      <c r="A235">
        <v>3432</v>
      </c>
      <c r="B235" s="9" t="s">
        <v>3431</v>
      </c>
      <c r="C235" s="3" t="s">
        <v>7542</v>
      </c>
      <c r="D235" s="12">
        <v>2000</v>
      </c>
      <c r="E235" s="13">
        <v>2193</v>
      </c>
      <c r="F235" s="11" t="s">
        <v>8218</v>
      </c>
      <c r="G235" s="11" t="s">
        <v>8223</v>
      </c>
      <c r="H235" s="11" t="s">
        <v>8245</v>
      </c>
      <c r="I235" s="11">
        <v>1454709600</v>
      </c>
      <c r="J235" s="11">
        <v>1452520614</v>
      </c>
      <c r="K235" s="11" t="b">
        <v>0</v>
      </c>
      <c r="L235" s="11">
        <v>42</v>
      </c>
      <c r="M235" s="11" t="b">
        <v>1</v>
      </c>
      <c r="N235" s="11" t="s">
        <v>8269</v>
      </c>
      <c r="O235" s="14">
        <v>110</v>
      </c>
      <c r="P235" s="11">
        <v>52.21</v>
      </c>
      <c r="Q235" s="16" t="s">
        <v>8315</v>
      </c>
      <c r="R235" s="11" t="s">
        <v>8316</v>
      </c>
      <c r="S235" s="21">
        <v>42380.581180555557</v>
      </c>
      <c r="T235" s="21">
        <v>42405.916666666672</v>
      </c>
    </row>
    <row r="236" spans="1:20" ht="129" x14ac:dyDescent="0.25">
      <c r="A236">
        <v>3433</v>
      </c>
      <c r="B236" s="9" t="s">
        <v>3432</v>
      </c>
      <c r="C236" s="3" t="s">
        <v>7543</v>
      </c>
      <c r="D236" s="12">
        <v>9500</v>
      </c>
      <c r="E236" s="13">
        <v>9525</v>
      </c>
      <c r="F236" s="11" t="s">
        <v>8218</v>
      </c>
      <c r="G236" s="11" t="s">
        <v>8223</v>
      </c>
      <c r="H236" s="11" t="s">
        <v>8245</v>
      </c>
      <c r="I236" s="11">
        <v>1402974000</v>
      </c>
      <c r="J236" s="11">
        <v>1400290255</v>
      </c>
      <c r="K236" s="11" t="b">
        <v>0</v>
      </c>
      <c r="L236" s="11">
        <v>71</v>
      </c>
      <c r="M236" s="11" t="b">
        <v>1</v>
      </c>
      <c r="N236" s="11" t="s">
        <v>8269</v>
      </c>
      <c r="O236" s="14">
        <v>100</v>
      </c>
      <c r="P236" s="11">
        <v>134.15</v>
      </c>
      <c r="Q236" s="16" t="s">
        <v>8315</v>
      </c>
      <c r="R236" s="11" t="s">
        <v>8316</v>
      </c>
      <c r="S236" s="21">
        <v>41776.063136574077</v>
      </c>
      <c r="T236" s="21">
        <v>41807.125</v>
      </c>
    </row>
    <row r="237" spans="1:20" ht="193" x14ac:dyDescent="0.25">
      <c r="A237">
        <v>3434</v>
      </c>
      <c r="B237" s="9" t="s">
        <v>3433</v>
      </c>
      <c r="C237" s="3" t="s">
        <v>7544</v>
      </c>
      <c r="D237" s="12">
        <v>10000</v>
      </c>
      <c r="E237" s="13">
        <v>10555</v>
      </c>
      <c r="F237" s="11" t="s">
        <v>8218</v>
      </c>
      <c r="G237" s="11" t="s">
        <v>8223</v>
      </c>
      <c r="H237" s="11" t="s">
        <v>8245</v>
      </c>
      <c r="I237" s="11">
        <v>1404983269</v>
      </c>
      <c r="J237" s="11">
        <v>1402391269</v>
      </c>
      <c r="K237" s="11" t="b">
        <v>0</v>
      </c>
      <c r="L237" s="11">
        <v>168</v>
      </c>
      <c r="M237" s="11" t="b">
        <v>1</v>
      </c>
      <c r="N237" s="11" t="s">
        <v>8269</v>
      </c>
      <c r="O237" s="14">
        <v>106</v>
      </c>
      <c r="P237" s="11">
        <v>62.83</v>
      </c>
      <c r="Q237" s="16" t="s">
        <v>8315</v>
      </c>
      <c r="R237" s="11" t="s">
        <v>8316</v>
      </c>
      <c r="S237" s="21">
        <v>41800.380428240744</v>
      </c>
      <c r="T237" s="21">
        <v>41830.380428240744</v>
      </c>
    </row>
    <row r="238" spans="1:20" ht="209" x14ac:dyDescent="0.25">
      <c r="A238">
        <v>3435</v>
      </c>
      <c r="B238" s="9" t="s">
        <v>3434</v>
      </c>
      <c r="C238" s="3" t="s">
        <v>7545</v>
      </c>
      <c r="D238" s="12">
        <v>1000</v>
      </c>
      <c r="E238" s="13">
        <v>1120</v>
      </c>
      <c r="F238" s="11" t="s">
        <v>8218</v>
      </c>
      <c r="G238" s="11" t="s">
        <v>8223</v>
      </c>
      <c r="H238" s="11" t="s">
        <v>8245</v>
      </c>
      <c r="I238" s="11">
        <v>1470538800</v>
      </c>
      <c r="J238" s="11">
        <v>1469112493</v>
      </c>
      <c r="K238" s="11" t="b">
        <v>0</v>
      </c>
      <c r="L238" s="11">
        <v>19</v>
      </c>
      <c r="M238" s="11" t="b">
        <v>1</v>
      </c>
      <c r="N238" s="11" t="s">
        <v>8269</v>
      </c>
      <c r="O238" s="14">
        <v>112</v>
      </c>
      <c r="P238" s="11">
        <v>58.95</v>
      </c>
      <c r="Q238" s="16" t="s">
        <v>8315</v>
      </c>
      <c r="R238" s="11" t="s">
        <v>8316</v>
      </c>
      <c r="S238" s="21">
        <v>42572.61681712963</v>
      </c>
      <c r="T238" s="21">
        <v>42589.125</v>
      </c>
    </row>
    <row r="239" spans="1:20" ht="209" x14ac:dyDescent="0.25">
      <c r="A239">
        <v>3436</v>
      </c>
      <c r="B239" s="9" t="s">
        <v>3435</v>
      </c>
      <c r="C239" s="3" t="s">
        <v>7546</v>
      </c>
      <c r="D239" s="12">
        <v>5000</v>
      </c>
      <c r="E239" s="13">
        <v>5295</v>
      </c>
      <c r="F239" s="11" t="s">
        <v>8218</v>
      </c>
      <c r="G239" s="11" t="s">
        <v>8223</v>
      </c>
      <c r="H239" s="11" t="s">
        <v>8245</v>
      </c>
      <c r="I239" s="11">
        <v>1408638480</v>
      </c>
      <c r="J239" s="11">
        <v>1406811593</v>
      </c>
      <c r="K239" s="11" t="b">
        <v>0</v>
      </c>
      <c r="L239" s="11">
        <v>37</v>
      </c>
      <c r="M239" s="11" t="b">
        <v>1</v>
      </c>
      <c r="N239" s="11" t="s">
        <v>8269</v>
      </c>
      <c r="O239" s="14">
        <v>106</v>
      </c>
      <c r="P239" s="11">
        <v>143.11000000000001</v>
      </c>
      <c r="Q239" s="16" t="s">
        <v>8315</v>
      </c>
      <c r="R239" s="11" t="s">
        <v>8316</v>
      </c>
      <c r="S239" s="21">
        <v>41851.541585648149</v>
      </c>
      <c r="T239" s="21">
        <v>41872.686111111114</v>
      </c>
    </row>
    <row r="240" spans="1:20" ht="193" x14ac:dyDescent="0.25">
      <c r="A240">
        <v>3437</v>
      </c>
      <c r="B240" s="9" t="s">
        <v>3436</v>
      </c>
      <c r="C240" s="3" t="s">
        <v>7547</v>
      </c>
      <c r="D240" s="12">
        <v>3000</v>
      </c>
      <c r="E240" s="13">
        <v>3030</v>
      </c>
      <c r="F240" s="11" t="s">
        <v>8218</v>
      </c>
      <c r="G240" s="11" t="s">
        <v>8223</v>
      </c>
      <c r="H240" s="11" t="s">
        <v>8245</v>
      </c>
      <c r="I240" s="11">
        <v>1440003820</v>
      </c>
      <c r="J240" s="11">
        <v>1437411820</v>
      </c>
      <c r="K240" s="11" t="b">
        <v>0</v>
      </c>
      <c r="L240" s="11">
        <v>36</v>
      </c>
      <c r="M240" s="11" t="b">
        <v>1</v>
      </c>
      <c r="N240" s="11" t="s">
        <v>8269</v>
      </c>
      <c r="O240" s="14">
        <v>101</v>
      </c>
      <c r="P240" s="11">
        <v>84.17</v>
      </c>
      <c r="Q240" s="16" t="s">
        <v>8315</v>
      </c>
      <c r="R240" s="11" t="s">
        <v>8316</v>
      </c>
      <c r="S240" s="21">
        <v>42205.710879629631</v>
      </c>
      <c r="T240" s="21">
        <v>42235.710879629631</v>
      </c>
    </row>
    <row r="241" spans="1:20" ht="129" x14ac:dyDescent="0.25">
      <c r="A241">
        <v>3439</v>
      </c>
      <c r="B241" s="9" t="s">
        <v>3438</v>
      </c>
      <c r="C241" s="3" t="s">
        <v>7549</v>
      </c>
      <c r="D241" s="12">
        <v>1200</v>
      </c>
      <c r="E241" s="13">
        <v>1616.14</v>
      </c>
      <c r="F241" s="11" t="s">
        <v>8218</v>
      </c>
      <c r="G241" s="11" t="s">
        <v>8223</v>
      </c>
      <c r="H241" s="11" t="s">
        <v>8245</v>
      </c>
      <c r="I241" s="11">
        <v>1453179540</v>
      </c>
      <c r="J241" s="11">
        <v>1452030730</v>
      </c>
      <c r="K241" s="11" t="b">
        <v>0</v>
      </c>
      <c r="L241" s="11">
        <v>18</v>
      </c>
      <c r="M241" s="11" t="b">
        <v>1</v>
      </c>
      <c r="N241" s="11" t="s">
        <v>8269</v>
      </c>
      <c r="O241" s="14">
        <v>135</v>
      </c>
      <c r="P241" s="11">
        <v>89.79</v>
      </c>
      <c r="Q241" s="16" t="s">
        <v>8315</v>
      </c>
      <c r="R241" s="11" t="s">
        <v>8316</v>
      </c>
      <c r="S241" s="21">
        <v>42374.911226851851</v>
      </c>
      <c r="T241" s="21">
        <v>42388.207638888889</v>
      </c>
    </row>
    <row r="242" spans="1:20" ht="209" x14ac:dyDescent="0.25">
      <c r="A242">
        <v>3440</v>
      </c>
      <c r="B242" s="9" t="s">
        <v>3439</v>
      </c>
      <c r="C242" s="3" t="s">
        <v>7550</v>
      </c>
      <c r="D242" s="12">
        <v>5000</v>
      </c>
      <c r="E242" s="13">
        <v>5260.92</v>
      </c>
      <c r="F242" s="11" t="s">
        <v>8218</v>
      </c>
      <c r="G242" s="11" t="s">
        <v>8223</v>
      </c>
      <c r="H242" s="11" t="s">
        <v>8245</v>
      </c>
      <c r="I242" s="11">
        <v>1405095300</v>
      </c>
      <c r="J242" s="11">
        <v>1403146628</v>
      </c>
      <c r="K242" s="11" t="b">
        <v>0</v>
      </c>
      <c r="L242" s="11">
        <v>82</v>
      </c>
      <c r="M242" s="11" t="b">
        <v>1</v>
      </c>
      <c r="N242" s="11" t="s">
        <v>8269</v>
      </c>
      <c r="O242" s="14">
        <v>105</v>
      </c>
      <c r="P242" s="11">
        <v>64.16</v>
      </c>
      <c r="Q242" s="16" t="s">
        <v>8315</v>
      </c>
      <c r="R242" s="11" t="s">
        <v>8316</v>
      </c>
      <c r="S242" s="21">
        <v>41809.12300925926</v>
      </c>
      <c r="T242" s="21">
        <v>41831.677083333336</v>
      </c>
    </row>
    <row r="243" spans="1:20" ht="193" x14ac:dyDescent="0.25">
      <c r="A243">
        <v>3441</v>
      </c>
      <c r="B243" s="9" t="s">
        <v>3440</v>
      </c>
      <c r="C243" s="3" t="s">
        <v>7551</v>
      </c>
      <c r="D243" s="12">
        <v>2500</v>
      </c>
      <c r="E243" s="13">
        <v>2565</v>
      </c>
      <c r="F243" s="11" t="s">
        <v>8218</v>
      </c>
      <c r="G243" s="11" t="s">
        <v>8223</v>
      </c>
      <c r="H243" s="11" t="s">
        <v>8245</v>
      </c>
      <c r="I243" s="11">
        <v>1447445820</v>
      </c>
      <c r="J243" s="11">
        <v>1445077121</v>
      </c>
      <c r="K243" s="11" t="b">
        <v>0</v>
      </c>
      <c r="L243" s="11">
        <v>43</v>
      </c>
      <c r="M243" s="11" t="b">
        <v>1</v>
      </c>
      <c r="N243" s="11" t="s">
        <v>8269</v>
      </c>
      <c r="O243" s="14">
        <v>103</v>
      </c>
      <c r="P243" s="11">
        <v>59.65</v>
      </c>
      <c r="Q243" s="16" t="s">
        <v>8315</v>
      </c>
      <c r="R243" s="11" t="s">
        <v>8316</v>
      </c>
      <c r="S243" s="21">
        <v>42294.429641203707</v>
      </c>
      <c r="T243" s="21">
        <v>42321.845138888893</v>
      </c>
    </row>
    <row r="244" spans="1:20" ht="225" x14ac:dyDescent="0.25">
      <c r="A244">
        <v>3442</v>
      </c>
      <c r="B244" s="9" t="s">
        <v>3441</v>
      </c>
      <c r="C244" s="3" t="s">
        <v>7552</v>
      </c>
      <c r="D244" s="12">
        <v>250</v>
      </c>
      <c r="E244" s="13">
        <v>250</v>
      </c>
      <c r="F244" s="11" t="s">
        <v>8218</v>
      </c>
      <c r="G244" s="11" t="s">
        <v>8223</v>
      </c>
      <c r="H244" s="11" t="s">
        <v>8245</v>
      </c>
      <c r="I244" s="11">
        <v>1433016672</v>
      </c>
      <c r="J244" s="11">
        <v>1430424672</v>
      </c>
      <c r="K244" s="11" t="b">
        <v>0</v>
      </c>
      <c r="L244" s="11">
        <v>8</v>
      </c>
      <c r="M244" s="11" t="b">
        <v>1</v>
      </c>
      <c r="N244" s="11" t="s">
        <v>8269</v>
      </c>
      <c r="O244" s="14">
        <v>100</v>
      </c>
      <c r="P244" s="11">
        <v>31.25</v>
      </c>
      <c r="Q244" s="16" t="s">
        <v>8315</v>
      </c>
      <c r="R244" s="11" t="s">
        <v>8316</v>
      </c>
      <c r="S244" s="21">
        <v>42124.841111111105</v>
      </c>
      <c r="T244" s="21">
        <v>42154.841111111105</v>
      </c>
    </row>
    <row r="245" spans="1:20" ht="193" x14ac:dyDescent="0.25">
      <c r="A245">
        <v>3443</v>
      </c>
      <c r="B245" s="9" t="s">
        <v>3442</v>
      </c>
      <c r="C245" s="3" t="s">
        <v>7553</v>
      </c>
      <c r="D245" s="12">
        <v>1000</v>
      </c>
      <c r="E245" s="13">
        <v>1855</v>
      </c>
      <c r="F245" s="11" t="s">
        <v>8218</v>
      </c>
      <c r="G245" s="11" t="s">
        <v>8223</v>
      </c>
      <c r="H245" s="11" t="s">
        <v>8245</v>
      </c>
      <c r="I245" s="11">
        <v>1410266146</v>
      </c>
      <c r="J245" s="11">
        <v>1407674146</v>
      </c>
      <c r="K245" s="11" t="b">
        <v>0</v>
      </c>
      <c r="L245" s="11">
        <v>45</v>
      </c>
      <c r="M245" s="11" t="b">
        <v>1</v>
      </c>
      <c r="N245" s="11" t="s">
        <v>8269</v>
      </c>
      <c r="O245" s="14">
        <v>186</v>
      </c>
      <c r="P245" s="11">
        <v>41.22</v>
      </c>
      <c r="Q245" s="16" t="s">
        <v>8315</v>
      </c>
      <c r="R245" s="11" t="s">
        <v>8316</v>
      </c>
      <c r="S245" s="21">
        <v>41861.524837962963</v>
      </c>
      <c r="T245" s="21">
        <v>41891.524837962963</v>
      </c>
    </row>
    <row r="246" spans="1:20" ht="113" x14ac:dyDescent="0.25">
      <c r="A246">
        <v>3447</v>
      </c>
      <c r="B246" s="9" t="s">
        <v>3446</v>
      </c>
      <c r="C246" s="3" t="s">
        <v>7557</v>
      </c>
      <c r="D246" s="12">
        <v>1000</v>
      </c>
      <c r="E246" s="13">
        <v>1078</v>
      </c>
      <c r="F246" s="11" t="s">
        <v>8218</v>
      </c>
      <c r="G246" s="11" t="s">
        <v>8223</v>
      </c>
      <c r="H246" s="11" t="s">
        <v>8245</v>
      </c>
      <c r="I246" s="11">
        <v>1458332412</v>
      </c>
      <c r="J246" s="11">
        <v>1454448012</v>
      </c>
      <c r="K246" s="11" t="b">
        <v>0</v>
      </c>
      <c r="L246" s="11">
        <v>14</v>
      </c>
      <c r="M246" s="11" t="b">
        <v>1</v>
      </c>
      <c r="N246" s="11" t="s">
        <v>8269</v>
      </c>
      <c r="O246" s="14">
        <v>108</v>
      </c>
      <c r="P246" s="11">
        <v>77</v>
      </c>
      <c r="Q246" s="16" t="s">
        <v>8315</v>
      </c>
      <c r="R246" s="11" t="s">
        <v>8316</v>
      </c>
      <c r="S246" s="21">
        <v>42402.889027777783</v>
      </c>
      <c r="T246" s="21">
        <v>42447.847361111111</v>
      </c>
    </row>
    <row r="247" spans="1:20" ht="177" x14ac:dyDescent="0.25">
      <c r="A247">
        <v>3448</v>
      </c>
      <c r="B247" s="9" t="s">
        <v>3447</v>
      </c>
      <c r="C247" s="3" t="s">
        <v>7558</v>
      </c>
      <c r="D247" s="12">
        <v>2100</v>
      </c>
      <c r="E247" s="13">
        <v>2305</v>
      </c>
      <c r="F247" s="11" t="s">
        <v>8218</v>
      </c>
      <c r="G247" s="11" t="s">
        <v>8223</v>
      </c>
      <c r="H247" s="11" t="s">
        <v>8245</v>
      </c>
      <c r="I247" s="11">
        <v>1418784689</v>
      </c>
      <c r="J247" s="11">
        <v>1416192689</v>
      </c>
      <c r="K247" s="11" t="b">
        <v>0</v>
      </c>
      <c r="L247" s="11">
        <v>45</v>
      </c>
      <c r="M247" s="11" t="b">
        <v>1</v>
      </c>
      <c r="N247" s="11" t="s">
        <v>8269</v>
      </c>
      <c r="O247" s="14">
        <v>110</v>
      </c>
      <c r="P247" s="11">
        <v>51.22</v>
      </c>
      <c r="Q247" s="16" t="s">
        <v>8315</v>
      </c>
      <c r="R247" s="11" t="s">
        <v>8316</v>
      </c>
      <c r="S247" s="21">
        <v>41960.119085648148</v>
      </c>
      <c r="T247" s="21">
        <v>41990.119085648148</v>
      </c>
    </row>
    <row r="248" spans="1:20" ht="161" x14ac:dyDescent="0.25">
      <c r="A248">
        <v>3449</v>
      </c>
      <c r="B248" s="9" t="s">
        <v>3448</v>
      </c>
      <c r="C248" s="3" t="s">
        <v>7559</v>
      </c>
      <c r="D248" s="12">
        <v>800</v>
      </c>
      <c r="E248" s="13">
        <v>1365</v>
      </c>
      <c r="F248" s="11" t="s">
        <v>8218</v>
      </c>
      <c r="G248" s="11" t="s">
        <v>8223</v>
      </c>
      <c r="H248" s="11" t="s">
        <v>8245</v>
      </c>
      <c r="I248" s="11">
        <v>1468036800</v>
      </c>
      <c r="J248" s="11">
        <v>1465607738</v>
      </c>
      <c r="K248" s="11" t="b">
        <v>0</v>
      </c>
      <c r="L248" s="11">
        <v>20</v>
      </c>
      <c r="M248" s="11" t="b">
        <v>1</v>
      </c>
      <c r="N248" s="11" t="s">
        <v>8269</v>
      </c>
      <c r="O248" s="14">
        <v>171</v>
      </c>
      <c r="P248" s="11">
        <v>68.25</v>
      </c>
      <c r="Q248" s="16" t="s">
        <v>8315</v>
      </c>
      <c r="R248" s="11" t="s">
        <v>8316</v>
      </c>
      <c r="S248" s="21">
        <v>42532.052523148144</v>
      </c>
      <c r="T248" s="21">
        <v>42560.166666666672</v>
      </c>
    </row>
    <row r="249" spans="1:20" ht="209" x14ac:dyDescent="0.25">
      <c r="A249">
        <v>3451</v>
      </c>
      <c r="B249" s="9" t="s">
        <v>3450</v>
      </c>
      <c r="C249" s="3" t="s">
        <v>7561</v>
      </c>
      <c r="D249" s="12">
        <v>650</v>
      </c>
      <c r="E249" s="13">
        <v>658</v>
      </c>
      <c r="F249" s="11" t="s">
        <v>8218</v>
      </c>
      <c r="G249" s="11" t="s">
        <v>8223</v>
      </c>
      <c r="H249" s="11" t="s">
        <v>8245</v>
      </c>
      <c r="I249" s="11">
        <v>1429636927</v>
      </c>
      <c r="J249" s="11">
        <v>1427304127</v>
      </c>
      <c r="K249" s="11" t="b">
        <v>0</v>
      </c>
      <c r="L249" s="11">
        <v>16</v>
      </c>
      <c r="M249" s="11" t="b">
        <v>1</v>
      </c>
      <c r="N249" s="11" t="s">
        <v>8269</v>
      </c>
      <c r="O249" s="14">
        <v>101</v>
      </c>
      <c r="P249" s="11">
        <v>41.13</v>
      </c>
      <c r="Q249" s="16" t="s">
        <v>8315</v>
      </c>
      <c r="R249" s="11" t="s">
        <v>8316</v>
      </c>
      <c r="S249" s="21">
        <v>42088.723692129628</v>
      </c>
      <c r="T249" s="21">
        <v>42115.723692129628</v>
      </c>
    </row>
    <row r="250" spans="1:20" ht="225" x14ac:dyDescent="0.25">
      <c r="A250">
        <v>3452</v>
      </c>
      <c r="B250" s="9" t="s">
        <v>3451</v>
      </c>
      <c r="C250" s="3" t="s">
        <v>7562</v>
      </c>
      <c r="D250" s="12">
        <v>1000</v>
      </c>
      <c r="E250" s="13">
        <v>1532</v>
      </c>
      <c r="F250" s="11" t="s">
        <v>8218</v>
      </c>
      <c r="G250" s="11" t="s">
        <v>8223</v>
      </c>
      <c r="H250" s="11" t="s">
        <v>8245</v>
      </c>
      <c r="I250" s="11">
        <v>1406087940</v>
      </c>
      <c r="J250" s="11">
        <v>1404141626</v>
      </c>
      <c r="K250" s="11" t="b">
        <v>0</v>
      </c>
      <c r="L250" s="11">
        <v>37</v>
      </c>
      <c r="M250" s="11" t="b">
        <v>1</v>
      </c>
      <c r="N250" s="11" t="s">
        <v>8269</v>
      </c>
      <c r="O250" s="14">
        <v>153</v>
      </c>
      <c r="P250" s="11">
        <v>41.41</v>
      </c>
      <c r="Q250" s="16" t="s">
        <v>8315</v>
      </c>
      <c r="R250" s="11" t="s">
        <v>8316</v>
      </c>
      <c r="S250" s="21">
        <v>41820.639189814814</v>
      </c>
      <c r="T250" s="21">
        <v>41843.165972222225</v>
      </c>
    </row>
    <row r="251" spans="1:20" ht="225" x14ac:dyDescent="0.25">
      <c r="A251">
        <v>3455</v>
      </c>
      <c r="B251" s="9" t="s">
        <v>3454</v>
      </c>
      <c r="C251" s="3" t="s">
        <v>7565</v>
      </c>
      <c r="D251" s="12">
        <v>10000</v>
      </c>
      <c r="E251" s="13">
        <v>10065</v>
      </c>
      <c r="F251" s="11" t="s">
        <v>8218</v>
      </c>
      <c r="G251" s="11" t="s">
        <v>8223</v>
      </c>
      <c r="H251" s="11" t="s">
        <v>8245</v>
      </c>
      <c r="I251" s="11">
        <v>1476381627</v>
      </c>
      <c r="J251" s="11">
        <v>1473789627</v>
      </c>
      <c r="K251" s="11" t="b">
        <v>0</v>
      </c>
      <c r="L251" s="11">
        <v>69</v>
      </c>
      <c r="M251" s="11" t="b">
        <v>1</v>
      </c>
      <c r="N251" s="11" t="s">
        <v>8269</v>
      </c>
      <c r="O251" s="14">
        <v>101</v>
      </c>
      <c r="P251" s="11">
        <v>145.87</v>
      </c>
      <c r="Q251" s="16" t="s">
        <v>8315</v>
      </c>
      <c r="R251" s="11" t="s">
        <v>8316</v>
      </c>
      <c r="S251" s="21">
        <v>42626.7503125</v>
      </c>
      <c r="T251" s="21">
        <v>42656.7503125</v>
      </c>
    </row>
    <row r="252" spans="1:20" ht="193" x14ac:dyDescent="0.25">
      <c r="A252">
        <v>3456</v>
      </c>
      <c r="B252" s="9" t="s">
        <v>3455</v>
      </c>
      <c r="C252" s="3" t="s">
        <v>7566</v>
      </c>
      <c r="D252" s="12">
        <v>3000</v>
      </c>
      <c r="E252" s="13">
        <v>5739</v>
      </c>
      <c r="F252" s="11" t="s">
        <v>8218</v>
      </c>
      <c r="G252" s="11" t="s">
        <v>8223</v>
      </c>
      <c r="H252" s="11" t="s">
        <v>8245</v>
      </c>
      <c r="I252" s="11">
        <v>1406876340</v>
      </c>
      <c r="J252" s="11">
        <v>1404190567</v>
      </c>
      <c r="K252" s="11" t="b">
        <v>0</v>
      </c>
      <c r="L252" s="11">
        <v>16</v>
      </c>
      <c r="M252" s="11" t="b">
        <v>1</v>
      </c>
      <c r="N252" s="11" t="s">
        <v>8269</v>
      </c>
      <c r="O252" s="14">
        <v>191</v>
      </c>
      <c r="P252" s="11">
        <v>358.69</v>
      </c>
      <c r="Q252" s="16" t="s">
        <v>8315</v>
      </c>
      <c r="R252" s="11" t="s">
        <v>8316</v>
      </c>
      <c r="S252" s="21">
        <v>41821.205636574072</v>
      </c>
      <c r="T252" s="21">
        <v>41852.290972222225</v>
      </c>
    </row>
    <row r="253" spans="1:20" ht="113" x14ac:dyDescent="0.25">
      <c r="A253">
        <v>3457</v>
      </c>
      <c r="B253" s="9" t="s">
        <v>3456</v>
      </c>
      <c r="C253" s="3" t="s">
        <v>7567</v>
      </c>
      <c r="D253" s="12">
        <v>2000</v>
      </c>
      <c r="E253" s="13">
        <v>2804</v>
      </c>
      <c r="F253" s="11" t="s">
        <v>8218</v>
      </c>
      <c r="G253" s="11" t="s">
        <v>8223</v>
      </c>
      <c r="H253" s="11" t="s">
        <v>8245</v>
      </c>
      <c r="I253" s="11">
        <v>1423720740</v>
      </c>
      <c r="J253" s="11">
        <v>1421081857</v>
      </c>
      <c r="K253" s="11" t="b">
        <v>0</v>
      </c>
      <c r="L253" s="11">
        <v>55</v>
      </c>
      <c r="M253" s="11" t="b">
        <v>1</v>
      </c>
      <c r="N253" s="11" t="s">
        <v>8269</v>
      </c>
      <c r="O253" s="14">
        <v>140</v>
      </c>
      <c r="P253" s="11">
        <v>50.98</v>
      </c>
      <c r="Q253" s="16" t="s">
        <v>8315</v>
      </c>
      <c r="R253" s="11" t="s">
        <v>8316</v>
      </c>
      <c r="S253" s="21">
        <v>42016.706678240742</v>
      </c>
      <c r="T253" s="21">
        <v>42047.249305555553</v>
      </c>
    </row>
    <row r="254" spans="1:20" ht="209" x14ac:dyDescent="0.25">
      <c r="A254">
        <v>3458</v>
      </c>
      <c r="B254" s="9" t="s">
        <v>3457</v>
      </c>
      <c r="C254" s="3" t="s">
        <v>7568</v>
      </c>
      <c r="D254" s="12">
        <v>978</v>
      </c>
      <c r="E254" s="13">
        <v>1216</v>
      </c>
      <c r="F254" s="11" t="s">
        <v>8218</v>
      </c>
      <c r="G254" s="11" t="s">
        <v>8223</v>
      </c>
      <c r="H254" s="11" t="s">
        <v>8245</v>
      </c>
      <c r="I254" s="11">
        <v>1422937620</v>
      </c>
      <c r="J254" s="11">
        <v>1420606303</v>
      </c>
      <c r="K254" s="11" t="b">
        <v>0</v>
      </c>
      <c r="L254" s="11">
        <v>27</v>
      </c>
      <c r="M254" s="11" t="b">
        <v>1</v>
      </c>
      <c r="N254" s="11" t="s">
        <v>8269</v>
      </c>
      <c r="O254" s="14">
        <v>124</v>
      </c>
      <c r="P254" s="11">
        <v>45.04</v>
      </c>
      <c r="Q254" s="16" t="s">
        <v>8315</v>
      </c>
      <c r="R254" s="11" t="s">
        <v>8316</v>
      </c>
      <c r="S254" s="21">
        <v>42011.202581018515</v>
      </c>
      <c r="T254" s="21">
        <v>42038.185416666667</v>
      </c>
    </row>
    <row r="255" spans="1:20" ht="241" x14ac:dyDescent="0.25">
      <c r="A255">
        <v>3461</v>
      </c>
      <c r="B255" s="9" t="s">
        <v>3460</v>
      </c>
      <c r="C255" s="3" t="s">
        <v>7571</v>
      </c>
      <c r="D255" s="12">
        <v>500</v>
      </c>
      <c r="E255" s="13">
        <v>695</v>
      </c>
      <c r="F255" s="11" t="s">
        <v>8218</v>
      </c>
      <c r="G255" s="11" t="s">
        <v>8223</v>
      </c>
      <c r="H255" s="11" t="s">
        <v>8245</v>
      </c>
      <c r="I255" s="11">
        <v>1477710000</v>
      </c>
      <c r="J255" s="11">
        <v>1475248279</v>
      </c>
      <c r="K255" s="11" t="b">
        <v>0</v>
      </c>
      <c r="L255" s="11">
        <v>12</v>
      </c>
      <c r="M255" s="11" t="b">
        <v>1</v>
      </c>
      <c r="N255" s="11" t="s">
        <v>8269</v>
      </c>
      <c r="O255" s="14">
        <v>139</v>
      </c>
      <c r="P255" s="11">
        <v>57.92</v>
      </c>
      <c r="Q255" s="16" t="s">
        <v>8315</v>
      </c>
      <c r="R255" s="11" t="s">
        <v>8316</v>
      </c>
      <c r="S255" s="21">
        <v>42643.632858796293</v>
      </c>
      <c r="T255" s="21">
        <v>42672.125</v>
      </c>
    </row>
    <row r="256" spans="1:20" ht="193" x14ac:dyDescent="0.25">
      <c r="A256">
        <v>3462</v>
      </c>
      <c r="B256" s="9" t="s">
        <v>3461</v>
      </c>
      <c r="C256" s="3" t="s">
        <v>7572</v>
      </c>
      <c r="D256" s="12">
        <v>250</v>
      </c>
      <c r="E256" s="13">
        <v>505</v>
      </c>
      <c r="F256" s="11" t="s">
        <v>8218</v>
      </c>
      <c r="G256" s="11" t="s">
        <v>8223</v>
      </c>
      <c r="H256" s="11" t="s">
        <v>8245</v>
      </c>
      <c r="I256" s="11">
        <v>1436551200</v>
      </c>
      <c r="J256" s="11">
        <v>1435181628</v>
      </c>
      <c r="K256" s="11" t="b">
        <v>0</v>
      </c>
      <c r="L256" s="11">
        <v>17</v>
      </c>
      <c r="M256" s="11" t="b">
        <v>1</v>
      </c>
      <c r="N256" s="11" t="s">
        <v>8269</v>
      </c>
      <c r="O256" s="14">
        <v>202</v>
      </c>
      <c r="P256" s="11">
        <v>29.71</v>
      </c>
      <c r="Q256" s="16" t="s">
        <v>8315</v>
      </c>
      <c r="R256" s="11" t="s">
        <v>8316</v>
      </c>
      <c r="S256" s="21">
        <v>42179.898472222223</v>
      </c>
      <c r="T256" s="21">
        <v>42195.75</v>
      </c>
    </row>
    <row r="257" spans="1:20" ht="225" x14ac:dyDescent="0.25">
      <c r="A257">
        <v>3464</v>
      </c>
      <c r="B257" s="9" t="s">
        <v>3463</v>
      </c>
      <c r="C257" s="3" t="s">
        <v>7574</v>
      </c>
      <c r="D257" s="12">
        <v>5000</v>
      </c>
      <c r="E257" s="13">
        <v>5116.18</v>
      </c>
      <c r="F257" s="11" t="s">
        <v>8218</v>
      </c>
      <c r="G257" s="11" t="s">
        <v>8223</v>
      </c>
      <c r="H257" s="11" t="s">
        <v>8245</v>
      </c>
      <c r="I257" s="11">
        <v>1471921637</v>
      </c>
      <c r="J257" s="11">
        <v>1469329637</v>
      </c>
      <c r="K257" s="11" t="b">
        <v>0</v>
      </c>
      <c r="L257" s="11">
        <v>93</v>
      </c>
      <c r="M257" s="11" t="b">
        <v>1</v>
      </c>
      <c r="N257" s="11" t="s">
        <v>8269</v>
      </c>
      <c r="O257" s="14">
        <v>102</v>
      </c>
      <c r="P257" s="11">
        <v>55.01</v>
      </c>
      <c r="Q257" s="16" t="s">
        <v>8315</v>
      </c>
      <c r="R257" s="11" t="s">
        <v>8316</v>
      </c>
      <c r="S257" s="21">
        <v>42575.130057870367</v>
      </c>
      <c r="T257" s="21">
        <v>42605.130057870367</v>
      </c>
    </row>
    <row r="258" spans="1:20" ht="177" x14ac:dyDescent="0.25">
      <c r="A258">
        <v>3466</v>
      </c>
      <c r="B258" s="9" t="s">
        <v>3465</v>
      </c>
      <c r="C258" s="3" t="s">
        <v>7576</v>
      </c>
      <c r="D258" s="12">
        <v>3500</v>
      </c>
      <c r="E258" s="13">
        <v>4450</v>
      </c>
      <c r="F258" s="11" t="s">
        <v>8218</v>
      </c>
      <c r="G258" s="11" t="s">
        <v>8223</v>
      </c>
      <c r="H258" s="11" t="s">
        <v>8245</v>
      </c>
      <c r="I258" s="11">
        <v>1461108450</v>
      </c>
      <c r="J258" s="11">
        <v>1455928050</v>
      </c>
      <c r="K258" s="11" t="b">
        <v>0</v>
      </c>
      <c r="L258" s="11">
        <v>61</v>
      </c>
      <c r="M258" s="11" t="b">
        <v>1</v>
      </c>
      <c r="N258" s="11" t="s">
        <v>8269</v>
      </c>
      <c r="O258" s="14">
        <v>127</v>
      </c>
      <c r="P258" s="11">
        <v>72.95</v>
      </c>
      <c r="Q258" s="16" t="s">
        <v>8315</v>
      </c>
      <c r="R258" s="11" t="s">
        <v>8316</v>
      </c>
      <c r="S258" s="21">
        <v>42420.019097222219</v>
      </c>
      <c r="T258" s="21">
        <v>42479.977430555555</v>
      </c>
    </row>
    <row r="259" spans="1:20" ht="49" x14ac:dyDescent="0.25">
      <c r="A259">
        <v>3467</v>
      </c>
      <c r="B259" s="9" t="s">
        <v>3466</v>
      </c>
      <c r="C259" s="3" t="s">
        <v>7577</v>
      </c>
      <c r="D259" s="12">
        <v>3000</v>
      </c>
      <c r="E259" s="13">
        <v>3030</v>
      </c>
      <c r="F259" s="11" t="s">
        <v>8218</v>
      </c>
      <c r="G259" s="11" t="s">
        <v>8223</v>
      </c>
      <c r="H259" s="11" t="s">
        <v>8245</v>
      </c>
      <c r="I259" s="11">
        <v>1426864032</v>
      </c>
      <c r="J259" s="11">
        <v>1424275632</v>
      </c>
      <c r="K259" s="11" t="b">
        <v>0</v>
      </c>
      <c r="L259" s="11">
        <v>47</v>
      </c>
      <c r="M259" s="11" t="b">
        <v>1</v>
      </c>
      <c r="N259" s="11" t="s">
        <v>8269</v>
      </c>
      <c r="O259" s="14">
        <v>101</v>
      </c>
      <c r="P259" s="11">
        <v>64.47</v>
      </c>
      <c r="Q259" s="16" t="s">
        <v>8315</v>
      </c>
      <c r="R259" s="11" t="s">
        <v>8316</v>
      </c>
      <c r="S259" s="21">
        <v>42053.671666666662</v>
      </c>
      <c r="T259" s="21">
        <v>42083.630000000005</v>
      </c>
    </row>
    <row r="260" spans="1:20" ht="161" x14ac:dyDescent="0.25">
      <c r="A260">
        <v>3468</v>
      </c>
      <c r="B260" s="9" t="s">
        <v>3467</v>
      </c>
      <c r="C260" s="3" t="s">
        <v>7578</v>
      </c>
      <c r="D260" s="12">
        <v>10000</v>
      </c>
      <c r="E260" s="13">
        <v>12178</v>
      </c>
      <c r="F260" s="11" t="s">
        <v>8218</v>
      </c>
      <c r="G260" s="11" t="s">
        <v>8223</v>
      </c>
      <c r="H260" s="11" t="s">
        <v>8245</v>
      </c>
      <c r="I260" s="11">
        <v>1474426800</v>
      </c>
      <c r="J260" s="11">
        <v>1471976529</v>
      </c>
      <c r="K260" s="11" t="b">
        <v>0</v>
      </c>
      <c r="L260" s="11">
        <v>17</v>
      </c>
      <c r="M260" s="11" t="b">
        <v>1</v>
      </c>
      <c r="N260" s="11" t="s">
        <v>8269</v>
      </c>
      <c r="O260" s="14">
        <v>122</v>
      </c>
      <c r="P260" s="11">
        <v>716.35</v>
      </c>
      <c r="Q260" s="16" t="s">
        <v>8315</v>
      </c>
      <c r="R260" s="11" t="s">
        <v>8316</v>
      </c>
      <c r="S260" s="21">
        <v>42605.765381944439</v>
      </c>
      <c r="T260" s="21">
        <v>42634.125</v>
      </c>
    </row>
    <row r="261" spans="1:20" ht="241" x14ac:dyDescent="0.25">
      <c r="A261">
        <v>3469</v>
      </c>
      <c r="B261" s="9" t="s">
        <v>3468</v>
      </c>
      <c r="C261" s="3" t="s">
        <v>7579</v>
      </c>
      <c r="D261" s="12">
        <v>2800</v>
      </c>
      <c r="E261" s="13">
        <v>3175</v>
      </c>
      <c r="F261" s="11" t="s">
        <v>8218</v>
      </c>
      <c r="G261" s="11" t="s">
        <v>8223</v>
      </c>
      <c r="H261" s="11" t="s">
        <v>8245</v>
      </c>
      <c r="I261" s="11">
        <v>1461857045</v>
      </c>
      <c r="J261" s="11">
        <v>1459265045</v>
      </c>
      <c r="K261" s="11" t="b">
        <v>0</v>
      </c>
      <c r="L261" s="11">
        <v>63</v>
      </c>
      <c r="M261" s="11" t="b">
        <v>1</v>
      </c>
      <c r="N261" s="11" t="s">
        <v>8269</v>
      </c>
      <c r="O261" s="14">
        <v>113</v>
      </c>
      <c r="P261" s="11">
        <v>50.4</v>
      </c>
      <c r="Q261" s="16" t="s">
        <v>8315</v>
      </c>
      <c r="R261" s="11" t="s">
        <v>8316</v>
      </c>
      <c r="S261" s="21">
        <v>42458.641724537039</v>
      </c>
      <c r="T261" s="21">
        <v>42488.641724537039</v>
      </c>
    </row>
    <row r="262" spans="1:20" ht="161" x14ac:dyDescent="0.25">
      <c r="A262">
        <v>3470</v>
      </c>
      <c r="B262" s="9" t="s">
        <v>3469</v>
      </c>
      <c r="C262" s="3" t="s">
        <v>7580</v>
      </c>
      <c r="D262" s="12">
        <v>250</v>
      </c>
      <c r="E262" s="13">
        <v>375</v>
      </c>
      <c r="F262" s="11" t="s">
        <v>8218</v>
      </c>
      <c r="G262" s="11" t="s">
        <v>8223</v>
      </c>
      <c r="H262" s="11" t="s">
        <v>8245</v>
      </c>
      <c r="I262" s="11">
        <v>1468618680</v>
      </c>
      <c r="J262" s="11">
        <v>1465345902</v>
      </c>
      <c r="K262" s="11" t="b">
        <v>0</v>
      </c>
      <c r="L262" s="11">
        <v>9</v>
      </c>
      <c r="M262" s="11" t="b">
        <v>1</v>
      </c>
      <c r="N262" s="11" t="s">
        <v>8269</v>
      </c>
      <c r="O262" s="14">
        <v>150</v>
      </c>
      <c r="P262" s="11">
        <v>41.67</v>
      </c>
      <c r="Q262" s="16" t="s">
        <v>8315</v>
      </c>
      <c r="R262" s="11" t="s">
        <v>8316</v>
      </c>
      <c r="S262" s="21">
        <v>42529.022013888884</v>
      </c>
      <c r="T262" s="21">
        <v>42566.901388888888</v>
      </c>
    </row>
    <row r="263" spans="1:20" ht="225" x14ac:dyDescent="0.25">
      <c r="A263">
        <v>3472</v>
      </c>
      <c r="B263" s="9" t="s">
        <v>3471</v>
      </c>
      <c r="C263" s="3" t="s">
        <v>7582</v>
      </c>
      <c r="D263" s="12">
        <v>2000</v>
      </c>
      <c r="E263" s="13">
        <v>2041</v>
      </c>
      <c r="F263" s="11" t="s">
        <v>8218</v>
      </c>
      <c r="G263" s="11" t="s">
        <v>8223</v>
      </c>
      <c r="H263" s="11" t="s">
        <v>8245</v>
      </c>
      <c r="I263" s="11">
        <v>1415253540</v>
      </c>
      <c r="J263" s="11">
        <v>1413432331</v>
      </c>
      <c r="K263" s="11" t="b">
        <v>0</v>
      </c>
      <c r="L263" s="11">
        <v>23</v>
      </c>
      <c r="M263" s="11" t="b">
        <v>1</v>
      </c>
      <c r="N263" s="11" t="s">
        <v>8269</v>
      </c>
      <c r="O263" s="14">
        <v>102</v>
      </c>
      <c r="P263" s="11">
        <v>88.74</v>
      </c>
      <c r="Q263" s="16" t="s">
        <v>8315</v>
      </c>
      <c r="R263" s="11" t="s">
        <v>8316</v>
      </c>
      <c r="S263" s="21">
        <v>41928.170497685183</v>
      </c>
      <c r="T263" s="21">
        <v>41949.249305555553</v>
      </c>
    </row>
    <row r="264" spans="1:20" ht="209" x14ac:dyDescent="0.25">
      <c r="A264">
        <v>3473</v>
      </c>
      <c r="B264" s="9" t="s">
        <v>3472</v>
      </c>
      <c r="C264" s="3" t="s">
        <v>7583</v>
      </c>
      <c r="D264" s="12">
        <v>4900</v>
      </c>
      <c r="E264" s="13">
        <v>4900</v>
      </c>
      <c r="F264" s="11" t="s">
        <v>8218</v>
      </c>
      <c r="G264" s="11" t="s">
        <v>8223</v>
      </c>
      <c r="H264" s="11" t="s">
        <v>8245</v>
      </c>
      <c r="I264" s="11">
        <v>1426883220</v>
      </c>
      <c r="J264" s="11">
        <v>1425067296</v>
      </c>
      <c r="K264" s="11" t="b">
        <v>0</v>
      </c>
      <c r="L264" s="11">
        <v>33</v>
      </c>
      <c r="M264" s="11" t="b">
        <v>1</v>
      </c>
      <c r="N264" s="11" t="s">
        <v>8269</v>
      </c>
      <c r="O264" s="14">
        <v>100</v>
      </c>
      <c r="P264" s="11">
        <v>148.47999999999999</v>
      </c>
      <c r="Q264" s="16" t="s">
        <v>8315</v>
      </c>
      <c r="R264" s="11" t="s">
        <v>8316</v>
      </c>
      <c r="S264" s="21">
        <v>42062.834444444445</v>
      </c>
      <c r="T264" s="21">
        <v>42083.852083333331</v>
      </c>
    </row>
    <row r="265" spans="1:20" ht="225" x14ac:dyDescent="0.25">
      <c r="A265">
        <v>3476</v>
      </c>
      <c r="B265" s="9" t="s">
        <v>3475</v>
      </c>
      <c r="C265" s="3" t="s">
        <v>7586</v>
      </c>
      <c r="D265" s="12">
        <v>300</v>
      </c>
      <c r="E265" s="13">
        <v>312</v>
      </c>
      <c r="F265" s="11" t="s">
        <v>8218</v>
      </c>
      <c r="G265" s="11" t="s">
        <v>8223</v>
      </c>
      <c r="H265" s="11" t="s">
        <v>8245</v>
      </c>
      <c r="I265" s="11">
        <v>1414378800</v>
      </c>
      <c r="J265" s="11">
        <v>1412836990</v>
      </c>
      <c r="K265" s="11" t="b">
        <v>0</v>
      </c>
      <c r="L265" s="11">
        <v>6</v>
      </c>
      <c r="M265" s="11" t="b">
        <v>1</v>
      </c>
      <c r="N265" s="11" t="s">
        <v>8269</v>
      </c>
      <c r="O265" s="14">
        <v>104</v>
      </c>
      <c r="P265" s="11">
        <v>52</v>
      </c>
      <c r="Q265" s="16" t="s">
        <v>8315</v>
      </c>
      <c r="R265" s="11" t="s">
        <v>8316</v>
      </c>
      <c r="S265" s="21">
        <v>41921.279976851853</v>
      </c>
      <c r="T265" s="21">
        <v>41939.125</v>
      </c>
    </row>
    <row r="266" spans="1:20" ht="209" x14ac:dyDescent="0.25">
      <c r="A266">
        <v>3477</v>
      </c>
      <c r="B266" s="9" t="s">
        <v>3476</v>
      </c>
      <c r="C266" s="3" t="s">
        <v>7587</v>
      </c>
      <c r="D266" s="12">
        <v>1800</v>
      </c>
      <c r="E266" s="13">
        <v>2076</v>
      </c>
      <c r="F266" s="11" t="s">
        <v>8218</v>
      </c>
      <c r="G266" s="11" t="s">
        <v>8223</v>
      </c>
      <c r="H266" s="11" t="s">
        <v>8245</v>
      </c>
      <c r="I266" s="11">
        <v>1431831600</v>
      </c>
      <c r="J266" s="11">
        <v>1430761243</v>
      </c>
      <c r="K266" s="11" t="b">
        <v>0</v>
      </c>
      <c r="L266" s="11">
        <v>39</v>
      </c>
      <c r="M266" s="11" t="b">
        <v>1</v>
      </c>
      <c r="N266" s="11" t="s">
        <v>8269</v>
      </c>
      <c r="O266" s="14">
        <v>115</v>
      </c>
      <c r="P266" s="11">
        <v>53.23</v>
      </c>
      <c r="Q266" s="16" t="s">
        <v>8315</v>
      </c>
      <c r="R266" s="11" t="s">
        <v>8316</v>
      </c>
      <c r="S266" s="21">
        <v>42128.736608796295</v>
      </c>
      <c r="T266" s="21">
        <v>42141.125</v>
      </c>
    </row>
    <row r="267" spans="1:20" ht="193" x14ac:dyDescent="0.25">
      <c r="A267">
        <v>3478</v>
      </c>
      <c r="B267" s="9" t="s">
        <v>3477</v>
      </c>
      <c r="C267" s="3" t="s">
        <v>7588</v>
      </c>
      <c r="D267" s="12">
        <v>2000</v>
      </c>
      <c r="E267" s="13">
        <v>2257</v>
      </c>
      <c r="F267" s="11" t="s">
        <v>8218</v>
      </c>
      <c r="G267" s="11" t="s">
        <v>8223</v>
      </c>
      <c r="H267" s="11" t="s">
        <v>8245</v>
      </c>
      <c r="I267" s="11">
        <v>1426539600</v>
      </c>
      <c r="J267" s="11">
        <v>1424296822</v>
      </c>
      <c r="K267" s="11" t="b">
        <v>0</v>
      </c>
      <c r="L267" s="11">
        <v>57</v>
      </c>
      <c r="M267" s="11" t="b">
        <v>1</v>
      </c>
      <c r="N267" s="11" t="s">
        <v>8269</v>
      </c>
      <c r="O267" s="14">
        <v>113</v>
      </c>
      <c r="P267" s="11">
        <v>39.6</v>
      </c>
      <c r="Q267" s="16" t="s">
        <v>8315</v>
      </c>
      <c r="R267" s="11" t="s">
        <v>8316</v>
      </c>
      <c r="S267" s="21">
        <v>42053.916921296302</v>
      </c>
      <c r="T267" s="21">
        <v>42079.875</v>
      </c>
    </row>
    <row r="268" spans="1:20" ht="177" x14ac:dyDescent="0.25">
      <c r="A268">
        <v>3480</v>
      </c>
      <c r="B268" s="9" t="s">
        <v>3479</v>
      </c>
      <c r="C268" s="3" t="s">
        <v>7590</v>
      </c>
      <c r="D268" s="12">
        <v>1500</v>
      </c>
      <c r="E268" s="13">
        <v>2140</v>
      </c>
      <c r="F268" s="11" t="s">
        <v>8218</v>
      </c>
      <c r="G268" s="11" t="s">
        <v>8223</v>
      </c>
      <c r="H268" s="11" t="s">
        <v>8245</v>
      </c>
      <c r="I268" s="11">
        <v>1436562000</v>
      </c>
      <c r="J268" s="11">
        <v>1434440227</v>
      </c>
      <c r="K268" s="11" t="b">
        <v>0</v>
      </c>
      <c r="L268" s="11">
        <v>13</v>
      </c>
      <c r="M268" s="11" t="b">
        <v>1</v>
      </c>
      <c r="N268" s="11" t="s">
        <v>8269</v>
      </c>
      <c r="O268" s="14">
        <v>143</v>
      </c>
      <c r="P268" s="11">
        <v>164.62</v>
      </c>
      <c r="Q268" s="16" t="s">
        <v>8315</v>
      </c>
      <c r="R268" s="11" t="s">
        <v>8316</v>
      </c>
      <c r="S268" s="21">
        <v>42171.317442129628</v>
      </c>
      <c r="T268" s="21">
        <v>42195.875</v>
      </c>
    </row>
    <row r="269" spans="1:20" ht="177" x14ac:dyDescent="0.25">
      <c r="A269">
        <v>3483</v>
      </c>
      <c r="B269" s="9" t="s">
        <v>3482</v>
      </c>
      <c r="C269" s="3" t="s">
        <v>7593</v>
      </c>
      <c r="D269" s="12">
        <v>3350</v>
      </c>
      <c r="E269" s="13">
        <v>5358</v>
      </c>
      <c r="F269" s="11" t="s">
        <v>8218</v>
      </c>
      <c r="G269" s="11" t="s">
        <v>8223</v>
      </c>
      <c r="H269" s="11" t="s">
        <v>8245</v>
      </c>
      <c r="I269" s="11">
        <v>1404403381</v>
      </c>
      <c r="J269" s="11">
        <v>1401811381</v>
      </c>
      <c r="K269" s="11" t="b">
        <v>0</v>
      </c>
      <c r="L269" s="11">
        <v>133</v>
      </c>
      <c r="M269" s="11" t="b">
        <v>1</v>
      </c>
      <c r="N269" s="11" t="s">
        <v>8269</v>
      </c>
      <c r="O269" s="14">
        <v>160</v>
      </c>
      <c r="P269" s="11">
        <v>40.29</v>
      </c>
      <c r="Q269" s="16" t="s">
        <v>8315</v>
      </c>
      <c r="R269" s="11" t="s">
        <v>8316</v>
      </c>
      <c r="S269" s="21">
        <v>41793.668761574074</v>
      </c>
      <c r="T269" s="21">
        <v>41823.668761574074</v>
      </c>
    </row>
    <row r="270" spans="1:20" ht="225" x14ac:dyDescent="0.25">
      <c r="A270">
        <v>3484</v>
      </c>
      <c r="B270" s="9" t="s">
        <v>3483</v>
      </c>
      <c r="C270" s="3" t="s">
        <v>7594</v>
      </c>
      <c r="D270" s="12">
        <v>2500</v>
      </c>
      <c r="E270" s="13">
        <v>2856</v>
      </c>
      <c r="F270" s="11" t="s">
        <v>8218</v>
      </c>
      <c r="G270" s="11" t="s">
        <v>8223</v>
      </c>
      <c r="H270" s="11" t="s">
        <v>8245</v>
      </c>
      <c r="I270" s="11">
        <v>1466014499</v>
      </c>
      <c r="J270" s="11">
        <v>1463422499</v>
      </c>
      <c r="K270" s="11" t="b">
        <v>0</v>
      </c>
      <c r="L270" s="11">
        <v>44</v>
      </c>
      <c r="M270" s="11" t="b">
        <v>1</v>
      </c>
      <c r="N270" s="11" t="s">
        <v>8269</v>
      </c>
      <c r="O270" s="14">
        <v>114</v>
      </c>
      <c r="P270" s="11">
        <v>64.91</v>
      </c>
      <c r="Q270" s="16" t="s">
        <v>8315</v>
      </c>
      <c r="R270" s="11" t="s">
        <v>8316</v>
      </c>
      <c r="S270" s="21">
        <v>42506.760405092587</v>
      </c>
      <c r="T270" s="21">
        <v>42536.760405092587</v>
      </c>
    </row>
    <row r="271" spans="1:20" ht="193" x14ac:dyDescent="0.25">
      <c r="A271">
        <v>3485</v>
      </c>
      <c r="B271" s="9" t="s">
        <v>3484</v>
      </c>
      <c r="C271" s="3" t="s">
        <v>7595</v>
      </c>
      <c r="D271" s="12">
        <v>1650</v>
      </c>
      <c r="E271" s="13">
        <v>1660</v>
      </c>
      <c r="F271" s="11" t="s">
        <v>8218</v>
      </c>
      <c r="G271" s="11" t="s">
        <v>8223</v>
      </c>
      <c r="H271" s="11" t="s">
        <v>8245</v>
      </c>
      <c r="I271" s="11">
        <v>1454431080</v>
      </c>
      <c r="J271" s="11">
        <v>1451839080</v>
      </c>
      <c r="K271" s="11" t="b">
        <v>0</v>
      </c>
      <c r="L271" s="11">
        <v>30</v>
      </c>
      <c r="M271" s="11" t="b">
        <v>1</v>
      </c>
      <c r="N271" s="11" t="s">
        <v>8269</v>
      </c>
      <c r="O271" s="14">
        <v>101</v>
      </c>
      <c r="P271" s="11">
        <v>55.33</v>
      </c>
      <c r="Q271" s="16" t="s">
        <v>8315</v>
      </c>
      <c r="R271" s="11" t="s">
        <v>8316</v>
      </c>
      <c r="S271" s="21">
        <v>42372.693055555559</v>
      </c>
      <c r="T271" s="21">
        <v>42402.693055555559</v>
      </c>
    </row>
    <row r="272" spans="1:20" ht="193" x14ac:dyDescent="0.25">
      <c r="A272">
        <v>3486</v>
      </c>
      <c r="B272" s="9" t="s">
        <v>3485</v>
      </c>
      <c r="C272" s="3" t="s">
        <v>7596</v>
      </c>
      <c r="D272" s="12">
        <v>3000</v>
      </c>
      <c r="E272" s="13">
        <v>4656</v>
      </c>
      <c r="F272" s="11" t="s">
        <v>8218</v>
      </c>
      <c r="G272" s="11" t="s">
        <v>8223</v>
      </c>
      <c r="H272" s="11" t="s">
        <v>8245</v>
      </c>
      <c r="I272" s="11">
        <v>1433314740</v>
      </c>
      <c r="J272" s="11">
        <v>1430600401</v>
      </c>
      <c r="K272" s="11" t="b">
        <v>0</v>
      </c>
      <c r="L272" s="11">
        <v>56</v>
      </c>
      <c r="M272" s="11" t="b">
        <v>1</v>
      </c>
      <c r="N272" s="11" t="s">
        <v>8269</v>
      </c>
      <c r="O272" s="14">
        <v>155</v>
      </c>
      <c r="P272" s="11">
        <v>83.14</v>
      </c>
      <c r="Q272" s="16" t="s">
        <v>8315</v>
      </c>
      <c r="R272" s="11" t="s">
        <v>8316</v>
      </c>
      <c r="S272" s="21">
        <v>42126.87501157407</v>
      </c>
      <c r="T272" s="21">
        <v>42158.290972222225</v>
      </c>
    </row>
    <row r="273" spans="1:20" ht="209" x14ac:dyDescent="0.25">
      <c r="A273">
        <v>3488</v>
      </c>
      <c r="B273" s="9" t="s">
        <v>3487</v>
      </c>
      <c r="C273" s="3" t="s">
        <v>7598</v>
      </c>
      <c r="D273" s="12">
        <v>3000</v>
      </c>
      <c r="E273" s="13">
        <v>3636</v>
      </c>
      <c r="F273" s="11" t="s">
        <v>8218</v>
      </c>
      <c r="G273" s="11" t="s">
        <v>8223</v>
      </c>
      <c r="H273" s="11" t="s">
        <v>8245</v>
      </c>
      <c r="I273" s="11">
        <v>1429286400</v>
      </c>
      <c r="J273" s="11">
        <v>1427221560</v>
      </c>
      <c r="K273" s="11" t="b">
        <v>0</v>
      </c>
      <c r="L273" s="11">
        <v>29</v>
      </c>
      <c r="M273" s="11" t="b">
        <v>1</v>
      </c>
      <c r="N273" s="11" t="s">
        <v>8269</v>
      </c>
      <c r="O273" s="14">
        <v>121</v>
      </c>
      <c r="P273" s="11">
        <v>125.38</v>
      </c>
      <c r="Q273" s="16" t="s">
        <v>8315</v>
      </c>
      <c r="R273" s="11" t="s">
        <v>8316</v>
      </c>
      <c r="S273" s="21">
        <v>42087.768055555556</v>
      </c>
      <c r="T273" s="21">
        <v>42111.666666666672</v>
      </c>
    </row>
    <row r="274" spans="1:20" ht="209" x14ac:dyDescent="0.25">
      <c r="A274">
        <v>3490</v>
      </c>
      <c r="B274" s="9" t="s">
        <v>3489</v>
      </c>
      <c r="C274" s="3" t="s">
        <v>7600</v>
      </c>
      <c r="D274" s="12">
        <v>1000</v>
      </c>
      <c r="E274" s="13">
        <v>1275</v>
      </c>
      <c r="F274" s="11" t="s">
        <v>8218</v>
      </c>
      <c r="G274" s="11" t="s">
        <v>8223</v>
      </c>
      <c r="H274" s="11" t="s">
        <v>8245</v>
      </c>
      <c r="I274" s="11">
        <v>1460574924</v>
      </c>
      <c r="J274" s="11">
        <v>1457982924</v>
      </c>
      <c r="K274" s="11" t="b">
        <v>0</v>
      </c>
      <c r="L274" s="11">
        <v>27</v>
      </c>
      <c r="M274" s="11" t="b">
        <v>1</v>
      </c>
      <c r="N274" s="11" t="s">
        <v>8269</v>
      </c>
      <c r="O274" s="14">
        <v>128</v>
      </c>
      <c r="P274" s="11">
        <v>47.22</v>
      </c>
      <c r="Q274" s="16" t="s">
        <v>8315</v>
      </c>
      <c r="R274" s="11" t="s">
        <v>8316</v>
      </c>
      <c r="S274" s="21">
        <v>42443.802361111113</v>
      </c>
      <c r="T274" s="21">
        <v>42473.802361111113</v>
      </c>
    </row>
    <row r="275" spans="1:20" ht="225" x14ac:dyDescent="0.25">
      <c r="A275">
        <v>3491</v>
      </c>
      <c r="B275" s="9" t="s">
        <v>3490</v>
      </c>
      <c r="C275" s="3" t="s">
        <v>7601</v>
      </c>
      <c r="D275" s="12">
        <v>500</v>
      </c>
      <c r="E275" s="13">
        <v>791</v>
      </c>
      <c r="F275" s="11" t="s">
        <v>8218</v>
      </c>
      <c r="G275" s="11" t="s">
        <v>8223</v>
      </c>
      <c r="H275" s="11" t="s">
        <v>8245</v>
      </c>
      <c r="I275" s="11">
        <v>1431928784</v>
      </c>
      <c r="J275" s="11">
        <v>1430114384</v>
      </c>
      <c r="K275" s="11" t="b">
        <v>0</v>
      </c>
      <c r="L275" s="11">
        <v>10</v>
      </c>
      <c r="M275" s="11" t="b">
        <v>1</v>
      </c>
      <c r="N275" s="11" t="s">
        <v>8269</v>
      </c>
      <c r="O275" s="14">
        <v>158</v>
      </c>
      <c r="P275" s="11">
        <v>79.099999999999994</v>
      </c>
      <c r="Q275" s="16" t="s">
        <v>8315</v>
      </c>
      <c r="R275" s="11" t="s">
        <v>8316</v>
      </c>
      <c r="S275" s="21">
        <v>42121.249814814815</v>
      </c>
      <c r="T275" s="21">
        <v>42142.249814814815</v>
      </c>
    </row>
    <row r="276" spans="1:20" ht="193" x14ac:dyDescent="0.25">
      <c r="A276">
        <v>3492</v>
      </c>
      <c r="B276" s="9" t="s">
        <v>3491</v>
      </c>
      <c r="C276" s="3" t="s">
        <v>7602</v>
      </c>
      <c r="D276" s="12">
        <v>3800</v>
      </c>
      <c r="E276" s="13">
        <v>4000.22</v>
      </c>
      <c r="F276" s="11" t="s">
        <v>8218</v>
      </c>
      <c r="G276" s="11" t="s">
        <v>8223</v>
      </c>
      <c r="H276" s="11" t="s">
        <v>8245</v>
      </c>
      <c r="I276" s="11">
        <v>1445818397</v>
      </c>
      <c r="J276" s="11">
        <v>1442794397</v>
      </c>
      <c r="K276" s="11" t="b">
        <v>0</v>
      </c>
      <c r="L276" s="11">
        <v>35</v>
      </c>
      <c r="M276" s="11" t="b">
        <v>1</v>
      </c>
      <c r="N276" s="11" t="s">
        <v>8269</v>
      </c>
      <c r="O276" s="14">
        <v>105</v>
      </c>
      <c r="P276" s="11">
        <v>114.29</v>
      </c>
      <c r="Q276" s="16" t="s">
        <v>8315</v>
      </c>
      <c r="R276" s="11" t="s">
        <v>8316</v>
      </c>
      <c r="S276" s="21">
        <v>42268.009224537032</v>
      </c>
      <c r="T276" s="21">
        <v>42303.009224537032</v>
      </c>
    </row>
    <row r="277" spans="1:20" ht="209" x14ac:dyDescent="0.25">
      <c r="A277">
        <v>3493</v>
      </c>
      <c r="B277" s="9" t="s">
        <v>3492</v>
      </c>
      <c r="C277" s="3" t="s">
        <v>7603</v>
      </c>
      <c r="D277" s="12">
        <v>1500</v>
      </c>
      <c r="E277" s="13">
        <v>1500</v>
      </c>
      <c r="F277" s="11" t="s">
        <v>8218</v>
      </c>
      <c r="G277" s="11" t="s">
        <v>8223</v>
      </c>
      <c r="H277" s="11" t="s">
        <v>8245</v>
      </c>
      <c r="I277" s="11">
        <v>1408252260</v>
      </c>
      <c r="J277" s="11">
        <v>1406580436</v>
      </c>
      <c r="K277" s="11" t="b">
        <v>0</v>
      </c>
      <c r="L277" s="11">
        <v>29</v>
      </c>
      <c r="M277" s="11" t="b">
        <v>1</v>
      </c>
      <c r="N277" s="11" t="s">
        <v>8269</v>
      </c>
      <c r="O277" s="14">
        <v>100</v>
      </c>
      <c r="P277" s="11">
        <v>51.72</v>
      </c>
      <c r="Q277" s="16" t="s">
        <v>8315</v>
      </c>
      <c r="R277" s="11" t="s">
        <v>8316</v>
      </c>
      <c r="S277" s="21">
        <v>41848.866157407407</v>
      </c>
      <c r="T277" s="21">
        <v>41868.21597222222</v>
      </c>
    </row>
    <row r="278" spans="1:20" ht="225" x14ac:dyDescent="0.25">
      <c r="A278">
        <v>3494</v>
      </c>
      <c r="B278" s="9" t="s">
        <v>3493</v>
      </c>
      <c r="C278" s="3" t="s">
        <v>7604</v>
      </c>
      <c r="D278" s="12">
        <v>400</v>
      </c>
      <c r="E278" s="13">
        <v>400</v>
      </c>
      <c r="F278" s="11" t="s">
        <v>8218</v>
      </c>
      <c r="G278" s="11" t="s">
        <v>8223</v>
      </c>
      <c r="H278" s="11" t="s">
        <v>8245</v>
      </c>
      <c r="I278" s="11">
        <v>1480140000</v>
      </c>
      <c r="J278" s="11">
        <v>1479186575</v>
      </c>
      <c r="K278" s="11" t="b">
        <v>0</v>
      </c>
      <c r="L278" s="11">
        <v>13</v>
      </c>
      <c r="M278" s="11" t="b">
        <v>1</v>
      </c>
      <c r="N278" s="11" t="s">
        <v>8269</v>
      </c>
      <c r="O278" s="14">
        <v>100</v>
      </c>
      <c r="P278" s="11">
        <v>30.77</v>
      </c>
      <c r="Q278" s="16" t="s">
        <v>8315</v>
      </c>
      <c r="R278" s="11" t="s">
        <v>8316</v>
      </c>
      <c r="S278" s="21">
        <v>42689.214988425927</v>
      </c>
      <c r="T278" s="21">
        <v>42700.25</v>
      </c>
    </row>
    <row r="279" spans="1:20" ht="225" x14ac:dyDescent="0.25">
      <c r="A279">
        <v>3496</v>
      </c>
      <c r="B279" s="9" t="s">
        <v>3495</v>
      </c>
      <c r="C279" s="3" t="s">
        <v>7606</v>
      </c>
      <c r="D279" s="12">
        <v>3000</v>
      </c>
      <c r="E279" s="13">
        <v>3732</v>
      </c>
      <c r="F279" s="11" t="s">
        <v>8218</v>
      </c>
      <c r="G279" s="11" t="s">
        <v>8223</v>
      </c>
      <c r="H279" s="11" t="s">
        <v>8245</v>
      </c>
      <c r="I279" s="11">
        <v>1473625166</v>
      </c>
      <c r="J279" s="11">
        <v>1470169166</v>
      </c>
      <c r="K279" s="11" t="b">
        <v>0</v>
      </c>
      <c r="L279" s="11">
        <v>78</v>
      </c>
      <c r="M279" s="11" t="b">
        <v>1</v>
      </c>
      <c r="N279" s="11" t="s">
        <v>8269</v>
      </c>
      <c r="O279" s="14">
        <v>124</v>
      </c>
      <c r="P279" s="11">
        <v>47.85</v>
      </c>
      <c r="Q279" s="16" t="s">
        <v>8315</v>
      </c>
      <c r="R279" s="11" t="s">
        <v>8316</v>
      </c>
      <c r="S279" s="21">
        <v>42584.846828703703</v>
      </c>
      <c r="T279" s="21">
        <v>42624.846828703703</v>
      </c>
    </row>
    <row r="280" spans="1:20" ht="209" x14ac:dyDescent="0.25">
      <c r="A280">
        <v>3497</v>
      </c>
      <c r="B280" s="9" t="s">
        <v>3496</v>
      </c>
      <c r="C280" s="3" t="s">
        <v>7607</v>
      </c>
      <c r="D280" s="12">
        <v>1551</v>
      </c>
      <c r="E280" s="13">
        <v>1686</v>
      </c>
      <c r="F280" s="11" t="s">
        <v>8218</v>
      </c>
      <c r="G280" s="11" t="s">
        <v>8223</v>
      </c>
      <c r="H280" s="11" t="s">
        <v>8245</v>
      </c>
      <c r="I280" s="11">
        <v>1464904800</v>
      </c>
      <c r="J280" s="11">
        <v>1463852904</v>
      </c>
      <c r="K280" s="11" t="b">
        <v>0</v>
      </c>
      <c r="L280" s="11">
        <v>49</v>
      </c>
      <c r="M280" s="11" t="b">
        <v>1</v>
      </c>
      <c r="N280" s="11" t="s">
        <v>8269</v>
      </c>
      <c r="O280" s="14">
        <v>109</v>
      </c>
      <c r="P280" s="11">
        <v>34.409999999999997</v>
      </c>
      <c r="Q280" s="16" t="s">
        <v>8315</v>
      </c>
      <c r="R280" s="11" t="s">
        <v>8316</v>
      </c>
      <c r="S280" s="21">
        <v>42511.741944444439</v>
      </c>
      <c r="T280" s="21">
        <v>42523.916666666672</v>
      </c>
    </row>
    <row r="281" spans="1:20" ht="209" x14ac:dyDescent="0.25">
      <c r="A281">
        <v>3499</v>
      </c>
      <c r="B281" s="9" t="s">
        <v>3498</v>
      </c>
      <c r="C281" s="3" t="s">
        <v>7609</v>
      </c>
      <c r="D281" s="12">
        <v>2000</v>
      </c>
      <c r="E281" s="13">
        <v>2110</v>
      </c>
      <c r="F281" s="11" t="s">
        <v>8218</v>
      </c>
      <c r="G281" s="11" t="s">
        <v>8223</v>
      </c>
      <c r="H281" s="11" t="s">
        <v>8245</v>
      </c>
      <c r="I281" s="11">
        <v>1435733940</v>
      </c>
      <c r="J281" s="11">
        <v>1431046325</v>
      </c>
      <c r="K281" s="11" t="b">
        <v>0</v>
      </c>
      <c r="L281" s="11">
        <v>35</v>
      </c>
      <c r="M281" s="11" t="b">
        <v>1</v>
      </c>
      <c r="N281" s="11" t="s">
        <v>8269</v>
      </c>
      <c r="O281" s="14">
        <v>106</v>
      </c>
      <c r="P281" s="11">
        <v>60.29</v>
      </c>
      <c r="Q281" s="16" t="s">
        <v>8315</v>
      </c>
      <c r="R281" s="11" t="s">
        <v>8316</v>
      </c>
      <c r="S281" s="21">
        <v>42132.036168981482</v>
      </c>
      <c r="T281" s="21">
        <v>42186.290972222225</v>
      </c>
    </row>
    <row r="282" spans="1:20" ht="241" x14ac:dyDescent="0.25">
      <c r="A282">
        <v>3500</v>
      </c>
      <c r="B282" s="9" t="s">
        <v>3499</v>
      </c>
      <c r="C282" s="3" t="s">
        <v>7610</v>
      </c>
      <c r="D282" s="12">
        <v>1000</v>
      </c>
      <c r="E282" s="13">
        <v>1063</v>
      </c>
      <c r="F282" s="11" t="s">
        <v>8218</v>
      </c>
      <c r="G282" s="11" t="s">
        <v>8223</v>
      </c>
      <c r="H282" s="11" t="s">
        <v>8245</v>
      </c>
      <c r="I282" s="11">
        <v>1457326740</v>
      </c>
      <c r="J282" s="11">
        <v>1455919438</v>
      </c>
      <c r="K282" s="11" t="b">
        <v>0</v>
      </c>
      <c r="L282" s="11">
        <v>42</v>
      </c>
      <c r="M282" s="11" t="b">
        <v>1</v>
      </c>
      <c r="N282" s="11" t="s">
        <v>8269</v>
      </c>
      <c r="O282" s="14">
        <v>106</v>
      </c>
      <c r="P282" s="11">
        <v>25.31</v>
      </c>
      <c r="Q282" s="16" t="s">
        <v>8315</v>
      </c>
      <c r="R282" s="11" t="s">
        <v>8316</v>
      </c>
      <c r="S282" s="21">
        <v>42419.91942129629</v>
      </c>
      <c r="T282" s="21">
        <v>42436.207638888889</v>
      </c>
    </row>
    <row r="283" spans="1:20" ht="193" x14ac:dyDescent="0.25">
      <c r="A283">
        <v>3502</v>
      </c>
      <c r="B283" s="9" t="s">
        <v>3501</v>
      </c>
      <c r="C283" s="3" t="s">
        <v>7612</v>
      </c>
      <c r="D283" s="12">
        <v>4000</v>
      </c>
      <c r="E283" s="13">
        <v>4216</v>
      </c>
      <c r="F283" s="11" t="s">
        <v>8218</v>
      </c>
      <c r="G283" s="11" t="s">
        <v>8223</v>
      </c>
      <c r="H283" s="11" t="s">
        <v>8245</v>
      </c>
      <c r="I283" s="11">
        <v>1458100740</v>
      </c>
      <c r="J283" s="11">
        <v>1456862924</v>
      </c>
      <c r="K283" s="11" t="b">
        <v>0</v>
      </c>
      <c r="L283" s="11">
        <v>31</v>
      </c>
      <c r="M283" s="11" t="b">
        <v>1</v>
      </c>
      <c r="N283" s="11" t="s">
        <v>8269</v>
      </c>
      <c r="O283" s="14">
        <v>105</v>
      </c>
      <c r="P283" s="11">
        <v>136</v>
      </c>
      <c r="Q283" s="16" t="s">
        <v>8315</v>
      </c>
      <c r="R283" s="11" t="s">
        <v>8316</v>
      </c>
      <c r="S283" s="21">
        <v>42430.839398148149</v>
      </c>
      <c r="T283" s="21">
        <v>42445.165972222225</v>
      </c>
    </row>
    <row r="284" spans="1:20" ht="225" x14ac:dyDescent="0.25">
      <c r="A284">
        <v>3504</v>
      </c>
      <c r="B284" s="9" t="s">
        <v>3503</v>
      </c>
      <c r="C284" s="3" t="s">
        <v>7614</v>
      </c>
      <c r="D284" s="12">
        <v>1000</v>
      </c>
      <c r="E284" s="13">
        <v>1000</v>
      </c>
      <c r="F284" s="11" t="s">
        <v>8218</v>
      </c>
      <c r="G284" s="11" t="s">
        <v>8223</v>
      </c>
      <c r="H284" s="11" t="s">
        <v>8245</v>
      </c>
      <c r="I284" s="11">
        <v>1447959491</v>
      </c>
      <c r="J284" s="11">
        <v>1445363891</v>
      </c>
      <c r="K284" s="11" t="b">
        <v>0</v>
      </c>
      <c r="L284" s="11">
        <v>8</v>
      </c>
      <c r="M284" s="11" t="b">
        <v>1</v>
      </c>
      <c r="N284" s="11" t="s">
        <v>8269</v>
      </c>
      <c r="O284" s="14">
        <v>100</v>
      </c>
      <c r="P284" s="11">
        <v>125</v>
      </c>
      <c r="Q284" s="16" t="s">
        <v>8315</v>
      </c>
      <c r="R284" s="11" t="s">
        <v>8316</v>
      </c>
      <c r="S284" s="21">
        <v>42297.748738425929</v>
      </c>
      <c r="T284" s="21">
        <v>42327.790405092594</v>
      </c>
    </row>
    <row r="285" spans="1:20" ht="193" x14ac:dyDescent="0.25">
      <c r="A285">
        <v>3505</v>
      </c>
      <c r="B285" s="9" t="s">
        <v>3504</v>
      </c>
      <c r="C285" s="3" t="s">
        <v>7615</v>
      </c>
      <c r="D285" s="12">
        <v>2500</v>
      </c>
      <c r="E285" s="13">
        <v>2594</v>
      </c>
      <c r="F285" s="11" t="s">
        <v>8218</v>
      </c>
      <c r="G285" s="11" t="s">
        <v>8223</v>
      </c>
      <c r="H285" s="11" t="s">
        <v>8245</v>
      </c>
      <c r="I285" s="11">
        <v>1399953600</v>
      </c>
      <c r="J285" s="11">
        <v>1398983245</v>
      </c>
      <c r="K285" s="11" t="b">
        <v>0</v>
      </c>
      <c r="L285" s="11">
        <v>39</v>
      </c>
      <c r="M285" s="11" t="b">
        <v>1</v>
      </c>
      <c r="N285" s="11" t="s">
        <v>8269</v>
      </c>
      <c r="O285" s="14">
        <v>104</v>
      </c>
      <c r="P285" s="11">
        <v>66.510000000000005</v>
      </c>
      <c r="Q285" s="16" t="s">
        <v>8315</v>
      </c>
      <c r="R285" s="11" t="s">
        <v>8316</v>
      </c>
      <c r="S285" s="21">
        <v>41760.935706018521</v>
      </c>
      <c r="T285" s="21">
        <v>41772.166666666664</v>
      </c>
    </row>
    <row r="286" spans="1:20" ht="209" x14ac:dyDescent="0.25">
      <c r="A286">
        <v>3506</v>
      </c>
      <c r="B286" s="9" t="s">
        <v>3505</v>
      </c>
      <c r="C286" s="3" t="s">
        <v>7616</v>
      </c>
      <c r="D286" s="12">
        <v>3000</v>
      </c>
      <c r="E286" s="13">
        <v>3045</v>
      </c>
      <c r="F286" s="11" t="s">
        <v>8218</v>
      </c>
      <c r="G286" s="11" t="s">
        <v>8223</v>
      </c>
      <c r="H286" s="11" t="s">
        <v>8245</v>
      </c>
      <c r="I286" s="11">
        <v>1408815440</v>
      </c>
      <c r="J286" s="11">
        <v>1404927440</v>
      </c>
      <c r="K286" s="11" t="b">
        <v>0</v>
      </c>
      <c r="L286" s="11">
        <v>29</v>
      </c>
      <c r="M286" s="11" t="b">
        <v>1</v>
      </c>
      <c r="N286" s="11" t="s">
        <v>8269</v>
      </c>
      <c r="O286" s="14">
        <v>102</v>
      </c>
      <c r="P286" s="11">
        <v>105</v>
      </c>
      <c r="Q286" s="16" t="s">
        <v>8315</v>
      </c>
      <c r="R286" s="11" t="s">
        <v>8316</v>
      </c>
      <c r="S286" s="21">
        <v>41829.734259259261</v>
      </c>
      <c r="T286" s="21">
        <v>41874.734259259261</v>
      </c>
    </row>
    <row r="287" spans="1:20" ht="161" x14ac:dyDescent="0.25">
      <c r="A287">
        <v>3507</v>
      </c>
      <c r="B287" s="9" t="s">
        <v>3506</v>
      </c>
      <c r="C287" s="3" t="s">
        <v>7617</v>
      </c>
      <c r="D287" s="12">
        <v>10000</v>
      </c>
      <c r="E287" s="13">
        <v>10440</v>
      </c>
      <c r="F287" s="11" t="s">
        <v>8218</v>
      </c>
      <c r="G287" s="11" t="s">
        <v>8223</v>
      </c>
      <c r="H287" s="11" t="s">
        <v>8245</v>
      </c>
      <c r="I287" s="11">
        <v>1464732537</v>
      </c>
      <c r="J287" s="11">
        <v>1462140537</v>
      </c>
      <c r="K287" s="11" t="b">
        <v>0</v>
      </c>
      <c r="L287" s="11">
        <v>72</v>
      </c>
      <c r="M287" s="11" t="b">
        <v>1</v>
      </c>
      <c r="N287" s="11" t="s">
        <v>8269</v>
      </c>
      <c r="O287" s="14">
        <v>104</v>
      </c>
      <c r="P287" s="11">
        <v>145</v>
      </c>
      <c r="Q287" s="16" t="s">
        <v>8315</v>
      </c>
      <c r="R287" s="11" t="s">
        <v>8316</v>
      </c>
      <c r="S287" s="21">
        <v>42491.92288194444</v>
      </c>
      <c r="T287" s="21">
        <v>42521.92288194444</v>
      </c>
    </row>
    <row r="288" spans="1:20" ht="209" x14ac:dyDescent="0.25">
      <c r="A288">
        <v>3509</v>
      </c>
      <c r="B288" s="9" t="s">
        <v>3508</v>
      </c>
      <c r="C288" s="3" t="s">
        <v>7619</v>
      </c>
      <c r="D288" s="12">
        <v>3000</v>
      </c>
      <c r="E288" s="13">
        <v>3190</v>
      </c>
      <c r="F288" s="11" t="s">
        <v>8218</v>
      </c>
      <c r="G288" s="11" t="s">
        <v>8223</v>
      </c>
      <c r="H288" s="11" t="s">
        <v>8245</v>
      </c>
      <c r="I288" s="11">
        <v>1416545700</v>
      </c>
      <c r="J288" s="11">
        <v>1415392666</v>
      </c>
      <c r="K288" s="11" t="b">
        <v>0</v>
      </c>
      <c r="L288" s="11">
        <v>33</v>
      </c>
      <c r="M288" s="11" t="b">
        <v>1</v>
      </c>
      <c r="N288" s="11" t="s">
        <v>8269</v>
      </c>
      <c r="O288" s="14">
        <v>106</v>
      </c>
      <c r="P288" s="11">
        <v>96.67</v>
      </c>
      <c r="Q288" s="16" t="s">
        <v>8315</v>
      </c>
      <c r="R288" s="11" t="s">
        <v>8316</v>
      </c>
      <c r="S288" s="21">
        <v>41950.859560185185</v>
      </c>
      <c r="T288" s="21">
        <v>41964.204861111109</v>
      </c>
    </row>
    <row r="289" spans="1:20" ht="241" x14ac:dyDescent="0.25">
      <c r="A289">
        <v>3510</v>
      </c>
      <c r="B289" s="9" t="s">
        <v>3509</v>
      </c>
      <c r="C289" s="3" t="s">
        <v>7620</v>
      </c>
      <c r="D289" s="12">
        <v>900</v>
      </c>
      <c r="E289" s="13">
        <v>905</v>
      </c>
      <c r="F289" s="11" t="s">
        <v>8218</v>
      </c>
      <c r="G289" s="11" t="s">
        <v>8223</v>
      </c>
      <c r="H289" s="11" t="s">
        <v>8245</v>
      </c>
      <c r="I289" s="11">
        <v>1404312846</v>
      </c>
      <c r="J289" s="11">
        <v>1402584846</v>
      </c>
      <c r="K289" s="11" t="b">
        <v>0</v>
      </c>
      <c r="L289" s="11">
        <v>15</v>
      </c>
      <c r="M289" s="11" t="b">
        <v>1</v>
      </c>
      <c r="N289" s="11" t="s">
        <v>8269</v>
      </c>
      <c r="O289" s="14">
        <v>101</v>
      </c>
      <c r="P289" s="11">
        <v>60.33</v>
      </c>
      <c r="Q289" s="16" t="s">
        <v>8315</v>
      </c>
      <c r="R289" s="11" t="s">
        <v>8316</v>
      </c>
      <c r="S289" s="21">
        <v>41802.62090277778</v>
      </c>
      <c r="T289" s="21">
        <v>41822.62090277778</v>
      </c>
    </row>
    <row r="290" spans="1:20" ht="209" x14ac:dyDescent="0.25">
      <c r="A290">
        <v>3513</v>
      </c>
      <c r="B290" s="9" t="s">
        <v>3512</v>
      </c>
      <c r="C290" s="3" t="s">
        <v>7623</v>
      </c>
      <c r="D290" s="12">
        <v>2800</v>
      </c>
      <c r="E290" s="13">
        <v>3315</v>
      </c>
      <c r="F290" s="11" t="s">
        <v>8218</v>
      </c>
      <c r="G290" s="11" t="s">
        <v>8223</v>
      </c>
      <c r="H290" s="11" t="s">
        <v>8245</v>
      </c>
      <c r="I290" s="11">
        <v>1401857940</v>
      </c>
      <c r="J290" s="11">
        <v>1400725112</v>
      </c>
      <c r="K290" s="11" t="b">
        <v>0</v>
      </c>
      <c r="L290" s="11">
        <v>44</v>
      </c>
      <c r="M290" s="11" t="b">
        <v>1</v>
      </c>
      <c r="N290" s="11" t="s">
        <v>8269</v>
      </c>
      <c r="O290" s="14">
        <v>118</v>
      </c>
      <c r="P290" s="11">
        <v>75.34</v>
      </c>
      <c r="Q290" s="16" t="s">
        <v>8315</v>
      </c>
      <c r="R290" s="11" t="s">
        <v>8316</v>
      </c>
      <c r="S290" s="21">
        <v>41781.096203703702</v>
      </c>
      <c r="T290" s="21">
        <v>41794.207638888889</v>
      </c>
    </row>
    <row r="291" spans="1:20" ht="193" x14ac:dyDescent="0.25">
      <c r="A291">
        <v>3514</v>
      </c>
      <c r="B291" s="9" t="s">
        <v>3513</v>
      </c>
      <c r="C291" s="3" t="s">
        <v>7624</v>
      </c>
      <c r="D291" s="12">
        <v>500</v>
      </c>
      <c r="E291" s="13">
        <v>550</v>
      </c>
      <c r="F291" s="11" t="s">
        <v>8218</v>
      </c>
      <c r="G291" s="11" t="s">
        <v>8223</v>
      </c>
      <c r="H291" s="11" t="s">
        <v>8245</v>
      </c>
      <c r="I291" s="11">
        <v>1422853140</v>
      </c>
      <c r="J291" s="11">
        <v>1421439552</v>
      </c>
      <c r="K291" s="11" t="b">
        <v>0</v>
      </c>
      <c r="L291" s="11">
        <v>10</v>
      </c>
      <c r="M291" s="11" t="b">
        <v>1</v>
      </c>
      <c r="N291" s="11" t="s">
        <v>8269</v>
      </c>
      <c r="O291" s="14">
        <v>110</v>
      </c>
      <c r="P291" s="11">
        <v>55</v>
      </c>
      <c r="Q291" s="16" t="s">
        <v>8315</v>
      </c>
      <c r="R291" s="11" t="s">
        <v>8316</v>
      </c>
      <c r="S291" s="21">
        <v>42020.846666666665</v>
      </c>
      <c r="T291" s="21">
        <v>42037.207638888889</v>
      </c>
    </row>
    <row r="292" spans="1:20" ht="193" x14ac:dyDescent="0.25">
      <c r="A292">
        <v>3515</v>
      </c>
      <c r="B292" s="9" t="s">
        <v>3514</v>
      </c>
      <c r="C292" s="3" t="s">
        <v>7625</v>
      </c>
      <c r="D292" s="12">
        <v>3000</v>
      </c>
      <c r="E292" s="13">
        <v>3080</v>
      </c>
      <c r="F292" s="11" t="s">
        <v>8218</v>
      </c>
      <c r="G292" s="11" t="s">
        <v>8223</v>
      </c>
      <c r="H292" s="11" t="s">
        <v>8245</v>
      </c>
      <c r="I292" s="11">
        <v>1433097171</v>
      </c>
      <c r="J292" s="11">
        <v>1430505171</v>
      </c>
      <c r="K292" s="11" t="b">
        <v>0</v>
      </c>
      <c r="L292" s="11">
        <v>46</v>
      </c>
      <c r="M292" s="11" t="b">
        <v>1</v>
      </c>
      <c r="N292" s="11" t="s">
        <v>8269</v>
      </c>
      <c r="O292" s="14">
        <v>103</v>
      </c>
      <c r="P292" s="11">
        <v>66.959999999999994</v>
      </c>
      <c r="Q292" s="16" t="s">
        <v>8315</v>
      </c>
      <c r="R292" s="11" t="s">
        <v>8316</v>
      </c>
      <c r="S292" s="21">
        <v>42125.772812499999</v>
      </c>
      <c r="T292" s="21">
        <v>42155.772812499999</v>
      </c>
    </row>
    <row r="293" spans="1:20" ht="209" x14ac:dyDescent="0.25">
      <c r="A293">
        <v>3516</v>
      </c>
      <c r="B293" s="9" t="s">
        <v>3515</v>
      </c>
      <c r="C293" s="3" t="s">
        <v>7626</v>
      </c>
      <c r="D293" s="12">
        <v>2500</v>
      </c>
      <c r="E293" s="13">
        <v>2500</v>
      </c>
      <c r="F293" s="11" t="s">
        <v>8218</v>
      </c>
      <c r="G293" s="11" t="s">
        <v>8223</v>
      </c>
      <c r="H293" s="11" t="s">
        <v>8245</v>
      </c>
      <c r="I293" s="11">
        <v>1410145200</v>
      </c>
      <c r="J293" s="11">
        <v>1407197670</v>
      </c>
      <c r="K293" s="11" t="b">
        <v>0</v>
      </c>
      <c r="L293" s="11">
        <v>11</v>
      </c>
      <c r="M293" s="11" t="b">
        <v>1</v>
      </c>
      <c r="N293" s="11" t="s">
        <v>8269</v>
      </c>
      <c r="O293" s="14">
        <v>100</v>
      </c>
      <c r="P293" s="11">
        <v>227.27</v>
      </c>
      <c r="Q293" s="16" t="s">
        <v>8315</v>
      </c>
      <c r="R293" s="11" t="s">
        <v>8316</v>
      </c>
      <c r="S293" s="21">
        <v>41856.010069444441</v>
      </c>
      <c r="T293" s="21">
        <v>41890.125</v>
      </c>
    </row>
    <row r="294" spans="1:20" ht="193" x14ac:dyDescent="0.25">
      <c r="A294">
        <v>3518</v>
      </c>
      <c r="B294" s="9" t="s">
        <v>3517</v>
      </c>
      <c r="C294" s="3" t="s">
        <v>7628</v>
      </c>
      <c r="D294" s="12">
        <v>1500</v>
      </c>
      <c r="E294" s="13">
        <v>1650.69</v>
      </c>
      <c r="F294" s="11" t="s">
        <v>8218</v>
      </c>
      <c r="G294" s="11" t="s">
        <v>8223</v>
      </c>
      <c r="H294" s="11" t="s">
        <v>8245</v>
      </c>
      <c r="I294" s="11">
        <v>1412259660</v>
      </c>
      <c r="J294" s="11">
        <v>1410461299</v>
      </c>
      <c r="K294" s="11" t="b">
        <v>0</v>
      </c>
      <c r="L294" s="11">
        <v>33</v>
      </c>
      <c r="M294" s="11" t="b">
        <v>1</v>
      </c>
      <c r="N294" s="11" t="s">
        <v>8269</v>
      </c>
      <c r="O294" s="14">
        <v>110</v>
      </c>
      <c r="P294" s="11">
        <v>50.02</v>
      </c>
      <c r="Q294" s="16" t="s">
        <v>8315</v>
      </c>
      <c r="R294" s="11" t="s">
        <v>8316</v>
      </c>
      <c r="S294" s="21">
        <v>41893.783553240741</v>
      </c>
      <c r="T294" s="21">
        <v>41914.597916666666</v>
      </c>
    </row>
    <row r="295" spans="1:20" ht="257" x14ac:dyDescent="0.25">
      <c r="A295">
        <v>3521</v>
      </c>
      <c r="B295" s="9" t="s">
        <v>3520</v>
      </c>
      <c r="C295" s="3" t="s">
        <v>7631</v>
      </c>
      <c r="D295" s="12">
        <v>350</v>
      </c>
      <c r="E295" s="13">
        <v>593</v>
      </c>
      <c r="F295" s="11" t="s">
        <v>8218</v>
      </c>
      <c r="G295" s="11" t="s">
        <v>8223</v>
      </c>
      <c r="H295" s="11" t="s">
        <v>8245</v>
      </c>
      <c r="I295" s="11">
        <v>1411980020</v>
      </c>
      <c r="J295" s="11">
        <v>1409388020</v>
      </c>
      <c r="K295" s="11" t="b">
        <v>0</v>
      </c>
      <c r="L295" s="11">
        <v>13</v>
      </c>
      <c r="M295" s="11" t="b">
        <v>1</v>
      </c>
      <c r="N295" s="11" t="s">
        <v>8269</v>
      </c>
      <c r="O295" s="14">
        <v>169</v>
      </c>
      <c r="P295" s="11">
        <v>45.62</v>
      </c>
      <c r="Q295" s="16" t="s">
        <v>8315</v>
      </c>
      <c r="R295" s="11" t="s">
        <v>8316</v>
      </c>
      <c r="S295" s="21">
        <v>41881.361342592594</v>
      </c>
      <c r="T295" s="21">
        <v>41911.361342592594</v>
      </c>
    </row>
    <row r="296" spans="1:20" ht="193" x14ac:dyDescent="0.25">
      <c r="A296">
        <v>3524</v>
      </c>
      <c r="B296" s="9" t="s">
        <v>3523</v>
      </c>
      <c r="C296" s="3" t="s">
        <v>7634</v>
      </c>
      <c r="D296" s="12">
        <v>10000</v>
      </c>
      <c r="E296" s="13">
        <v>10156</v>
      </c>
      <c r="F296" s="11" t="s">
        <v>8218</v>
      </c>
      <c r="G296" s="11" t="s">
        <v>8223</v>
      </c>
      <c r="H296" s="11" t="s">
        <v>8245</v>
      </c>
      <c r="I296" s="11">
        <v>1410580800</v>
      </c>
      <c r="J296" s="11">
        <v>1409336373</v>
      </c>
      <c r="K296" s="11" t="b">
        <v>0</v>
      </c>
      <c r="L296" s="11">
        <v>74</v>
      </c>
      <c r="M296" s="11" t="b">
        <v>1</v>
      </c>
      <c r="N296" s="11" t="s">
        <v>8269</v>
      </c>
      <c r="O296" s="14">
        <v>102</v>
      </c>
      <c r="P296" s="11">
        <v>137.24</v>
      </c>
      <c r="Q296" s="16" t="s">
        <v>8315</v>
      </c>
      <c r="R296" s="11" t="s">
        <v>8316</v>
      </c>
      <c r="S296" s="21">
        <v>41880.76357638889</v>
      </c>
      <c r="T296" s="21">
        <v>41895.166666666664</v>
      </c>
    </row>
    <row r="297" spans="1:20" ht="193" x14ac:dyDescent="0.25">
      <c r="A297">
        <v>3525</v>
      </c>
      <c r="B297" s="9" t="s">
        <v>3524</v>
      </c>
      <c r="C297" s="3" t="s">
        <v>7635</v>
      </c>
      <c r="D297" s="12">
        <v>500</v>
      </c>
      <c r="E297" s="13">
        <v>530</v>
      </c>
      <c r="F297" s="11" t="s">
        <v>8218</v>
      </c>
      <c r="G297" s="11" t="s">
        <v>8223</v>
      </c>
      <c r="H297" s="11" t="s">
        <v>8245</v>
      </c>
      <c r="I297" s="11">
        <v>1439136000</v>
      </c>
      <c r="J297" s="11">
        <v>1438188106</v>
      </c>
      <c r="K297" s="11" t="b">
        <v>0</v>
      </c>
      <c r="L297" s="11">
        <v>7</v>
      </c>
      <c r="M297" s="11" t="b">
        <v>1</v>
      </c>
      <c r="N297" s="11" t="s">
        <v>8269</v>
      </c>
      <c r="O297" s="14">
        <v>106</v>
      </c>
      <c r="P297" s="11">
        <v>75.709999999999994</v>
      </c>
      <c r="Q297" s="16" t="s">
        <v>8315</v>
      </c>
      <c r="R297" s="11" t="s">
        <v>8316</v>
      </c>
      <c r="S297" s="21">
        <v>42214.6956712963</v>
      </c>
      <c r="T297" s="21">
        <v>42225.666666666672</v>
      </c>
    </row>
    <row r="298" spans="1:20" ht="193" x14ac:dyDescent="0.25">
      <c r="A298">
        <v>3526</v>
      </c>
      <c r="B298" s="9" t="s">
        <v>3525</v>
      </c>
      <c r="C298" s="3" t="s">
        <v>7636</v>
      </c>
      <c r="D298" s="12">
        <v>3300</v>
      </c>
      <c r="E298" s="13">
        <v>3366</v>
      </c>
      <c r="F298" s="11" t="s">
        <v>8218</v>
      </c>
      <c r="G298" s="11" t="s">
        <v>8223</v>
      </c>
      <c r="H298" s="11" t="s">
        <v>8245</v>
      </c>
      <c r="I298" s="11">
        <v>1461823140</v>
      </c>
      <c r="J298" s="11">
        <v>1459411371</v>
      </c>
      <c r="K298" s="11" t="b">
        <v>0</v>
      </c>
      <c r="L298" s="11">
        <v>34</v>
      </c>
      <c r="M298" s="11" t="b">
        <v>1</v>
      </c>
      <c r="N298" s="11" t="s">
        <v>8269</v>
      </c>
      <c r="O298" s="14">
        <v>102</v>
      </c>
      <c r="P298" s="11">
        <v>99</v>
      </c>
      <c r="Q298" s="16" t="s">
        <v>8315</v>
      </c>
      <c r="R298" s="11" t="s">
        <v>8316</v>
      </c>
      <c r="S298" s="21">
        <v>42460.335312499999</v>
      </c>
      <c r="T298" s="21">
        <v>42488.249305555553</v>
      </c>
    </row>
    <row r="299" spans="1:20" ht="225" x14ac:dyDescent="0.25">
      <c r="A299">
        <v>3527</v>
      </c>
      <c r="B299" s="9" t="s">
        <v>3526</v>
      </c>
      <c r="C299" s="3" t="s">
        <v>7637</v>
      </c>
      <c r="D299" s="12">
        <v>6000</v>
      </c>
      <c r="E299" s="13">
        <v>7015</v>
      </c>
      <c r="F299" s="11" t="s">
        <v>8218</v>
      </c>
      <c r="G299" s="11" t="s">
        <v>8223</v>
      </c>
      <c r="H299" s="11" t="s">
        <v>8245</v>
      </c>
      <c r="I299" s="11">
        <v>1436587140</v>
      </c>
      <c r="J299" s="11">
        <v>1434069205</v>
      </c>
      <c r="K299" s="11" t="b">
        <v>0</v>
      </c>
      <c r="L299" s="11">
        <v>86</v>
      </c>
      <c r="M299" s="11" t="b">
        <v>1</v>
      </c>
      <c r="N299" s="11" t="s">
        <v>8269</v>
      </c>
      <c r="O299" s="14">
        <v>117</v>
      </c>
      <c r="P299" s="11">
        <v>81.569999999999993</v>
      </c>
      <c r="Q299" s="16" t="s">
        <v>8315</v>
      </c>
      <c r="R299" s="11" t="s">
        <v>8316</v>
      </c>
      <c r="S299" s="21">
        <v>42167.023206018523</v>
      </c>
      <c r="T299" s="21">
        <v>42196.165972222225</v>
      </c>
    </row>
    <row r="300" spans="1:20" ht="225" x14ac:dyDescent="0.25">
      <c r="A300">
        <v>3529</v>
      </c>
      <c r="B300" s="9" t="s">
        <v>3528</v>
      </c>
      <c r="C300" s="3" t="s">
        <v>7639</v>
      </c>
      <c r="D300" s="12">
        <v>500</v>
      </c>
      <c r="E300" s="13">
        <v>660</v>
      </c>
      <c r="F300" s="11" t="s">
        <v>8218</v>
      </c>
      <c r="G300" s="11" t="s">
        <v>8223</v>
      </c>
      <c r="H300" s="11" t="s">
        <v>8245</v>
      </c>
      <c r="I300" s="11">
        <v>1436749200</v>
      </c>
      <c r="J300" s="11">
        <v>1434997018</v>
      </c>
      <c r="K300" s="11" t="b">
        <v>0</v>
      </c>
      <c r="L300" s="11">
        <v>18</v>
      </c>
      <c r="M300" s="11" t="b">
        <v>1</v>
      </c>
      <c r="N300" s="11" t="s">
        <v>8269</v>
      </c>
      <c r="O300" s="14">
        <v>132</v>
      </c>
      <c r="P300" s="11">
        <v>36.67</v>
      </c>
      <c r="Q300" s="16" t="s">
        <v>8315</v>
      </c>
      <c r="R300" s="11" t="s">
        <v>8316</v>
      </c>
      <c r="S300" s="21">
        <v>42177.761782407411</v>
      </c>
      <c r="T300" s="21">
        <v>42198.041666666672</v>
      </c>
    </row>
    <row r="301" spans="1:20" ht="65" x14ac:dyDescent="0.25">
      <c r="A301">
        <v>3531</v>
      </c>
      <c r="B301" s="9" t="s">
        <v>3530</v>
      </c>
      <c r="C301" s="3" t="s">
        <v>7641</v>
      </c>
      <c r="D301" s="12">
        <v>1000</v>
      </c>
      <c r="E301" s="13">
        <v>1280</v>
      </c>
      <c r="F301" s="11" t="s">
        <v>8218</v>
      </c>
      <c r="G301" s="11" t="s">
        <v>8223</v>
      </c>
      <c r="H301" s="11" t="s">
        <v>8245</v>
      </c>
      <c r="I301" s="11">
        <v>1467301334</v>
      </c>
      <c r="J301" s="11">
        <v>1464709334</v>
      </c>
      <c r="K301" s="11" t="b">
        <v>0</v>
      </c>
      <c r="L301" s="11">
        <v>26</v>
      </c>
      <c r="M301" s="11" t="b">
        <v>1</v>
      </c>
      <c r="N301" s="11" t="s">
        <v>8269</v>
      </c>
      <c r="O301" s="14">
        <v>128</v>
      </c>
      <c r="P301" s="11">
        <v>49.23</v>
      </c>
      <c r="Q301" s="16" t="s">
        <v>8315</v>
      </c>
      <c r="R301" s="11" t="s">
        <v>8316</v>
      </c>
      <c r="S301" s="21">
        <v>42521.654328703706</v>
      </c>
      <c r="T301" s="21">
        <v>42551.654328703706</v>
      </c>
    </row>
    <row r="302" spans="1:20" ht="225" x14ac:dyDescent="0.25">
      <c r="A302">
        <v>3532</v>
      </c>
      <c r="B302" s="9" t="s">
        <v>3531</v>
      </c>
      <c r="C302" s="3" t="s">
        <v>7642</v>
      </c>
      <c r="D302" s="12">
        <v>960</v>
      </c>
      <c r="E302" s="13">
        <v>1142</v>
      </c>
      <c r="F302" s="11" t="s">
        <v>8218</v>
      </c>
      <c r="G302" s="11" t="s">
        <v>8223</v>
      </c>
      <c r="H302" s="11" t="s">
        <v>8245</v>
      </c>
      <c r="I302" s="11">
        <v>1411012740</v>
      </c>
      <c r="J302" s="11">
        <v>1409667827</v>
      </c>
      <c r="K302" s="11" t="b">
        <v>0</v>
      </c>
      <c r="L302" s="11">
        <v>27</v>
      </c>
      <c r="M302" s="11" t="b">
        <v>1</v>
      </c>
      <c r="N302" s="11" t="s">
        <v>8269</v>
      </c>
      <c r="O302" s="14">
        <v>119</v>
      </c>
      <c r="P302" s="11">
        <v>42.3</v>
      </c>
      <c r="Q302" s="16" t="s">
        <v>8315</v>
      </c>
      <c r="R302" s="11" t="s">
        <v>8316</v>
      </c>
      <c r="S302" s="21">
        <v>41884.599849537037</v>
      </c>
      <c r="T302" s="21">
        <v>41900.165972222225</v>
      </c>
    </row>
    <row r="303" spans="1:20" ht="209" x14ac:dyDescent="0.25">
      <c r="A303">
        <v>3533</v>
      </c>
      <c r="B303" s="9" t="s">
        <v>3532</v>
      </c>
      <c r="C303" s="3" t="s">
        <v>7643</v>
      </c>
      <c r="D303" s="12">
        <v>500</v>
      </c>
      <c r="E303" s="13">
        <v>631</v>
      </c>
      <c r="F303" s="11" t="s">
        <v>8218</v>
      </c>
      <c r="G303" s="11" t="s">
        <v>8223</v>
      </c>
      <c r="H303" s="11" t="s">
        <v>8245</v>
      </c>
      <c r="I303" s="11">
        <v>1447269367</v>
      </c>
      <c r="J303" s="11">
        <v>1444673767</v>
      </c>
      <c r="K303" s="11" t="b">
        <v>0</v>
      </c>
      <c r="L303" s="11">
        <v>8</v>
      </c>
      <c r="M303" s="11" t="b">
        <v>1</v>
      </c>
      <c r="N303" s="11" t="s">
        <v>8269</v>
      </c>
      <c r="O303" s="14">
        <v>126</v>
      </c>
      <c r="P303" s="11">
        <v>78.88</v>
      </c>
      <c r="Q303" s="16" t="s">
        <v>8315</v>
      </c>
      <c r="R303" s="11" t="s">
        <v>8316</v>
      </c>
      <c r="S303" s="21">
        <v>42289.761192129634</v>
      </c>
      <c r="T303" s="21">
        <v>42319.802858796291</v>
      </c>
    </row>
    <row r="304" spans="1:20" ht="145" x14ac:dyDescent="0.25">
      <c r="A304">
        <v>3534</v>
      </c>
      <c r="B304" s="9" t="s">
        <v>3533</v>
      </c>
      <c r="C304" s="3" t="s">
        <v>7644</v>
      </c>
      <c r="D304" s="12">
        <v>5000</v>
      </c>
      <c r="E304" s="13">
        <v>7810</v>
      </c>
      <c r="F304" s="11" t="s">
        <v>8218</v>
      </c>
      <c r="G304" s="11" t="s">
        <v>8223</v>
      </c>
      <c r="H304" s="11" t="s">
        <v>8245</v>
      </c>
      <c r="I304" s="11">
        <v>1443711623</v>
      </c>
      <c r="J304" s="11">
        <v>1440687623</v>
      </c>
      <c r="K304" s="11" t="b">
        <v>0</v>
      </c>
      <c r="L304" s="11">
        <v>204</v>
      </c>
      <c r="M304" s="11" t="b">
        <v>1</v>
      </c>
      <c r="N304" s="11" t="s">
        <v>8269</v>
      </c>
      <c r="O304" s="14">
        <v>156</v>
      </c>
      <c r="P304" s="11">
        <v>38.28</v>
      </c>
      <c r="Q304" s="16" t="s">
        <v>8315</v>
      </c>
      <c r="R304" s="11" t="s">
        <v>8316</v>
      </c>
      <c r="S304" s="21">
        <v>42243.6252662037</v>
      </c>
      <c r="T304" s="21">
        <v>42278.6252662037</v>
      </c>
    </row>
    <row r="305" spans="1:20" ht="209" x14ac:dyDescent="0.25">
      <c r="A305">
        <v>3539</v>
      </c>
      <c r="B305" s="9" t="s">
        <v>3538</v>
      </c>
      <c r="C305" s="3" t="s">
        <v>7649</v>
      </c>
      <c r="D305" s="12">
        <v>600</v>
      </c>
      <c r="E305" s="13">
        <v>718</v>
      </c>
      <c r="F305" s="11" t="s">
        <v>8218</v>
      </c>
      <c r="G305" s="11" t="s">
        <v>8223</v>
      </c>
      <c r="H305" s="11" t="s">
        <v>8245</v>
      </c>
      <c r="I305" s="11">
        <v>1473358122</v>
      </c>
      <c r="J305" s="11">
        <v>1471543722</v>
      </c>
      <c r="K305" s="11" t="b">
        <v>0</v>
      </c>
      <c r="L305" s="11">
        <v>13</v>
      </c>
      <c r="M305" s="11" t="b">
        <v>1</v>
      </c>
      <c r="N305" s="11" t="s">
        <v>8269</v>
      </c>
      <c r="O305" s="14">
        <v>120</v>
      </c>
      <c r="P305" s="11">
        <v>55.23</v>
      </c>
      <c r="Q305" s="16" t="s">
        <v>8315</v>
      </c>
      <c r="R305" s="11" t="s">
        <v>8316</v>
      </c>
      <c r="S305" s="21">
        <v>42600.756041666667</v>
      </c>
      <c r="T305" s="21">
        <v>42621.756041666667</v>
      </c>
    </row>
    <row r="306" spans="1:20" ht="209" x14ac:dyDescent="0.25">
      <c r="A306">
        <v>3542</v>
      </c>
      <c r="B306" s="9" t="s">
        <v>3541</v>
      </c>
      <c r="C306" s="3" t="s">
        <v>7652</v>
      </c>
      <c r="D306" s="12">
        <v>5500</v>
      </c>
      <c r="E306" s="13">
        <v>5623</v>
      </c>
      <c r="F306" s="11" t="s">
        <v>8218</v>
      </c>
      <c r="G306" s="11" t="s">
        <v>8223</v>
      </c>
      <c r="H306" s="11" t="s">
        <v>8245</v>
      </c>
      <c r="I306" s="11">
        <v>1410099822</v>
      </c>
      <c r="J306" s="11">
        <v>1404915822</v>
      </c>
      <c r="K306" s="11" t="b">
        <v>0</v>
      </c>
      <c r="L306" s="11">
        <v>85</v>
      </c>
      <c r="M306" s="11" t="b">
        <v>1</v>
      </c>
      <c r="N306" s="11" t="s">
        <v>8269</v>
      </c>
      <c r="O306" s="14">
        <v>102</v>
      </c>
      <c r="P306" s="11">
        <v>66.150000000000006</v>
      </c>
      <c r="Q306" s="16" t="s">
        <v>8315</v>
      </c>
      <c r="R306" s="11" t="s">
        <v>8316</v>
      </c>
      <c r="S306" s="21">
        <v>41829.599791666667</v>
      </c>
      <c r="T306" s="21">
        <v>41889.599791666667</v>
      </c>
    </row>
    <row r="307" spans="1:20" ht="161" x14ac:dyDescent="0.25">
      <c r="A307">
        <v>3544</v>
      </c>
      <c r="B307" s="9" t="s">
        <v>3543</v>
      </c>
      <c r="C307" s="3" t="s">
        <v>7654</v>
      </c>
      <c r="D307" s="12">
        <v>2500</v>
      </c>
      <c r="E307" s="13">
        <v>2500</v>
      </c>
      <c r="F307" s="11" t="s">
        <v>8218</v>
      </c>
      <c r="G307" s="11" t="s">
        <v>8223</v>
      </c>
      <c r="H307" s="11" t="s">
        <v>8245</v>
      </c>
      <c r="I307" s="11">
        <v>1425758257</v>
      </c>
      <c r="J307" s="11">
        <v>1423166257</v>
      </c>
      <c r="K307" s="11" t="b">
        <v>0</v>
      </c>
      <c r="L307" s="11">
        <v>24</v>
      </c>
      <c r="M307" s="11" t="b">
        <v>1</v>
      </c>
      <c r="N307" s="11" t="s">
        <v>8269</v>
      </c>
      <c r="O307" s="14">
        <v>100</v>
      </c>
      <c r="P307" s="11">
        <v>104.17</v>
      </c>
      <c r="Q307" s="16" t="s">
        <v>8315</v>
      </c>
      <c r="R307" s="11" t="s">
        <v>8316</v>
      </c>
      <c r="S307" s="21">
        <v>42040.831678240742</v>
      </c>
      <c r="T307" s="21">
        <v>42070.831678240742</v>
      </c>
    </row>
    <row r="308" spans="1:20" ht="225" x14ac:dyDescent="0.25">
      <c r="A308">
        <v>3545</v>
      </c>
      <c r="B308" s="9" t="s">
        <v>3544</v>
      </c>
      <c r="C308" s="3" t="s">
        <v>7655</v>
      </c>
      <c r="D308" s="12">
        <v>250</v>
      </c>
      <c r="E308" s="13">
        <v>251</v>
      </c>
      <c r="F308" s="11" t="s">
        <v>8218</v>
      </c>
      <c r="G308" s="11" t="s">
        <v>8223</v>
      </c>
      <c r="H308" s="11" t="s">
        <v>8245</v>
      </c>
      <c r="I308" s="11">
        <v>1428780159</v>
      </c>
      <c r="J308" s="11">
        <v>1426188159</v>
      </c>
      <c r="K308" s="11" t="b">
        <v>0</v>
      </c>
      <c r="L308" s="11">
        <v>8</v>
      </c>
      <c r="M308" s="11" t="b">
        <v>1</v>
      </c>
      <c r="N308" s="11" t="s">
        <v>8269</v>
      </c>
      <c r="O308" s="14">
        <v>100</v>
      </c>
      <c r="P308" s="11">
        <v>31.38</v>
      </c>
      <c r="Q308" s="16" t="s">
        <v>8315</v>
      </c>
      <c r="R308" s="11" t="s">
        <v>8316</v>
      </c>
      <c r="S308" s="21">
        <v>42075.807395833333</v>
      </c>
      <c r="T308" s="21">
        <v>42105.807395833333</v>
      </c>
    </row>
    <row r="309" spans="1:20" ht="225" x14ac:dyDescent="0.25">
      <c r="A309">
        <v>3546</v>
      </c>
      <c r="B309" s="9" t="s">
        <v>3545</v>
      </c>
      <c r="C309" s="3" t="s">
        <v>7656</v>
      </c>
      <c r="D309" s="12">
        <v>1100</v>
      </c>
      <c r="E309" s="13">
        <v>1125</v>
      </c>
      <c r="F309" s="11" t="s">
        <v>8218</v>
      </c>
      <c r="G309" s="11" t="s">
        <v>8223</v>
      </c>
      <c r="H309" s="11" t="s">
        <v>8245</v>
      </c>
      <c r="I309" s="11">
        <v>1427860740</v>
      </c>
      <c r="J309" s="11">
        <v>1426002684</v>
      </c>
      <c r="K309" s="11" t="b">
        <v>0</v>
      </c>
      <c r="L309" s="11">
        <v>19</v>
      </c>
      <c r="M309" s="11" t="b">
        <v>1</v>
      </c>
      <c r="N309" s="11" t="s">
        <v>8269</v>
      </c>
      <c r="O309" s="14">
        <v>102</v>
      </c>
      <c r="P309" s="11">
        <v>59.21</v>
      </c>
      <c r="Q309" s="16" t="s">
        <v>8315</v>
      </c>
      <c r="R309" s="11" t="s">
        <v>8316</v>
      </c>
      <c r="S309" s="21">
        <v>42073.660694444443</v>
      </c>
      <c r="T309" s="21">
        <v>42095.165972222225</v>
      </c>
    </row>
    <row r="310" spans="1:20" ht="193" x14ac:dyDescent="0.25">
      <c r="A310">
        <v>3547</v>
      </c>
      <c r="B310" s="9" t="s">
        <v>3546</v>
      </c>
      <c r="C310" s="3" t="s">
        <v>7657</v>
      </c>
      <c r="D310" s="12">
        <v>35000</v>
      </c>
      <c r="E310" s="13">
        <v>40043.25</v>
      </c>
      <c r="F310" s="11" t="s">
        <v>8218</v>
      </c>
      <c r="G310" s="11" t="s">
        <v>8223</v>
      </c>
      <c r="H310" s="11" t="s">
        <v>8245</v>
      </c>
      <c r="I310" s="11">
        <v>1463198340</v>
      </c>
      <c r="J310" s="11">
        <v>1461117201</v>
      </c>
      <c r="K310" s="11" t="b">
        <v>0</v>
      </c>
      <c r="L310" s="11">
        <v>336</v>
      </c>
      <c r="M310" s="11" t="b">
        <v>1</v>
      </c>
      <c r="N310" s="11" t="s">
        <v>8269</v>
      </c>
      <c r="O310" s="14">
        <v>114</v>
      </c>
      <c r="P310" s="11">
        <v>119.18</v>
      </c>
      <c r="Q310" s="16" t="s">
        <v>8315</v>
      </c>
      <c r="R310" s="11" t="s">
        <v>8316</v>
      </c>
      <c r="S310" s="21">
        <v>42480.078715277778</v>
      </c>
      <c r="T310" s="21">
        <v>42504.165972222225</v>
      </c>
    </row>
    <row r="311" spans="1:20" ht="177" x14ac:dyDescent="0.25">
      <c r="A311">
        <v>3548</v>
      </c>
      <c r="B311" s="9" t="s">
        <v>3547</v>
      </c>
      <c r="C311" s="3" t="s">
        <v>7658</v>
      </c>
      <c r="D311" s="12">
        <v>2100</v>
      </c>
      <c r="E311" s="13">
        <v>2140</v>
      </c>
      <c r="F311" s="11" t="s">
        <v>8218</v>
      </c>
      <c r="G311" s="11" t="s">
        <v>8223</v>
      </c>
      <c r="H311" s="11" t="s">
        <v>8245</v>
      </c>
      <c r="I311" s="11">
        <v>1457139600</v>
      </c>
      <c r="J311" s="11">
        <v>1455230214</v>
      </c>
      <c r="K311" s="11" t="b">
        <v>0</v>
      </c>
      <c r="L311" s="11">
        <v>13</v>
      </c>
      <c r="M311" s="11" t="b">
        <v>1</v>
      </c>
      <c r="N311" s="11" t="s">
        <v>8269</v>
      </c>
      <c r="O311" s="14">
        <v>102</v>
      </c>
      <c r="P311" s="11">
        <v>164.62</v>
      </c>
      <c r="Q311" s="16" t="s">
        <v>8315</v>
      </c>
      <c r="R311" s="11" t="s">
        <v>8316</v>
      </c>
      <c r="S311" s="21">
        <v>42411.942291666666</v>
      </c>
      <c r="T311" s="21">
        <v>42434.041666666672</v>
      </c>
    </row>
    <row r="312" spans="1:20" ht="241" x14ac:dyDescent="0.25">
      <c r="A312">
        <v>3551</v>
      </c>
      <c r="B312" s="9" t="s">
        <v>3550</v>
      </c>
      <c r="C312" s="3" t="s">
        <v>7661</v>
      </c>
      <c r="D312" s="12">
        <v>1500</v>
      </c>
      <c r="E312" s="13">
        <v>1527.5</v>
      </c>
      <c r="F312" s="11" t="s">
        <v>8218</v>
      </c>
      <c r="G312" s="11" t="s">
        <v>8223</v>
      </c>
      <c r="H312" s="11" t="s">
        <v>8245</v>
      </c>
      <c r="I312" s="11">
        <v>1400796420</v>
      </c>
      <c r="J312" s="11">
        <v>1398342170</v>
      </c>
      <c r="K312" s="11" t="b">
        <v>0</v>
      </c>
      <c r="L312" s="11">
        <v>25</v>
      </c>
      <c r="M312" s="11" t="b">
        <v>1</v>
      </c>
      <c r="N312" s="11" t="s">
        <v>8269</v>
      </c>
      <c r="O312" s="14">
        <v>102</v>
      </c>
      <c r="P312" s="11">
        <v>61.1</v>
      </c>
      <c r="Q312" s="16" t="s">
        <v>8315</v>
      </c>
      <c r="R312" s="11" t="s">
        <v>8316</v>
      </c>
      <c r="S312" s="21">
        <v>41753.515856481477</v>
      </c>
      <c r="T312" s="21">
        <v>41781.921527777777</v>
      </c>
    </row>
    <row r="313" spans="1:20" ht="177" x14ac:dyDescent="0.25">
      <c r="A313">
        <v>3553</v>
      </c>
      <c r="B313" s="9" t="s">
        <v>3552</v>
      </c>
      <c r="C313" s="3" t="s">
        <v>7663</v>
      </c>
      <c r="D313" s="12">
        <v>5500</v>
      </c>
      <c r="E313" s="13">
        <v>5845</v>
      </c>
      <c r="F313" s="11" t="s">
        <v>8218</v>
      </c>
      <c r="G313" s="11" t="s">
        <v>8223</v>
      </c>
      <c r="H313" s="11" t="s">
        <v>8245</v>
      </c>
      <c r="I313" s="11">
        <v>1439337600</v>
      </c>
      <c r="J313" s="11">
        <v>1436575280</v>
      </c>
      <c r="K313" s="11" t="b">
        <v>0</v>
      </c>
      <c r="L313" s="11">
        <v>104</v>
      </c>
      <c r="M313" s="11" t="b">
        <v>1</v>
      </c>
      <c r="N313" s="11" t="s">
        <v>8269</v>
      </c>
      <c r="O313" s="14">
        <v>106</v>
      </c>
      <c r="P313" s="11">
        <v>56.2</v>
      </c>
      <c r="Q313" s="16" t="s">
        <v>8315</v>
      </c>
      <c r="R313" s="11" t="s">
        <v>8316</v>
      </c>
      <c r="S313" s="21">
        <v>42196.028703703705</v>
      </c>
      <c r="T313" s="21">
        <v>42228</v>
      </c>
    </row>
    <row r="314" spans="1:20" ht="177" x14ac:dyDescent="0.25">
      <c r="A314">
        <v>3554</v>
      </c>
      <c r="B314" s="9" t="s">
        <v>3553</v>
      </c>
      <c r="C314" s="3" t="s">
        <v>7664</v>
      </c>
      <c r="D314" s="12">
        <v>5000</v>
      </c>
      <c r="E314" s="13">
        <v>5671.11</v>
      </c>
      <c r="F314" s="11" t="s">
        <v>8218</v>
      </c>
      <c r="G314" s="11" t="s">
        <v>8223</v>
      </c>
      <c r="H314" s="11" t="s">
        <v>8245</v>
      </c>
      <c r="I314" s="11">
        <v>1423674000</v>
      </c>
      <c r="J314" s="11">
        <v>1421025159</v>
      </c>
      <c r="K314" s="11" t="b">
        <v>0</v>
      </c>
      <c r="L314" s="11">
        <v>53</v>
      </c>
      <c r="M314" s="11" t="b">
        <v>1</v>
      </c>
      <c r="N314" s="11" t="s">
        <v>8269</v>
      </c>
      <c r="O314" s="14">
        <v>113</v>
      </c>
      <c r="P314" s="11">
        <v>107</v>
      </c>
      <c r="Q314" s="16" t="s">
        <v>8315</v>
      </c>
      <c r="R314" s="11" t="s">
        <v>8316</v>
      </c>
      <c r="S314" s="21">
        <v>42016.050451388888</v>
      </c>
      <c r="T314" s="21">
        <v>42046.708333333328</v>
      </c>
    </row>
    <row r="315" spans="1:20" ht="225" x14ac:dyDescent="0.25">
      <c r="A315">
        <v>3557</v>
      </c>
      <c r="B315" s="9" t="s">
        <v>3556</v>
      </c>
      <c r="C315" s="3" t="s">
        <v>7667</v>
      </c>
      <c r="D315" s="12">
        <v>100000</v>
      </c>
      <c r="E315" s="13">
        <v>100036</v>
      </c>
      <c r="F315" s="11" t="s">
        <v>8218</v>
      </c>
      <c r="G315" s="11" t="s">
        <v>8223</v>
      </c>
      <c r="H315" s="11" t="s">
        <v>8245</v>
      </c>
      <c r="I315" s="11">
        <v>1399271911</v>
      </c>
      <c r="J315" s="11">
        <v>1396334311</v>
      </c>
      <c r="K315" s="11" t="b">
        <v>0</v>
      </c>
      <c r="L315" s="11">
        <v>558</v>
      </c>
      <c r="M315" s="11" t="b">
        <v>1</v>
      </c>
      <c r="N315" s="11" t="s">
        <v>8269</v>
      </c>
      <c r="O315" s="14">
        <v>100</v>
      </c>
      <c r="P315" s="11">
        <v>179.28</v>
      </c>
      <c r="Q315" s="16" t="s">
        <v>8315</v>
      </c>
      <c r="R315" s="11" t="s">
        <v>8316</v>
      </c>
      <c r="S315" s="21">
        <v>41730.276747685188</v>
      </c>
      <c r="T315" s="21">
        <v>41764.276747685188</v>
      </c>
    </row>
    <row r="316" spans="1:20" ht="257" x14ac:dyDescent="0.25">
      <c r="A316">
        <v>3561</v>
      </c>
      <c r="B316" s="9" t="s">
        <v>3560</v>
      </c>
      <c r="C316" s="3" t="s">
        <v>7671</v>
      </c>
      <c r="D316" s="12">
        <v>2500</v>
      </c>
      <c r="E316" s="13">
        <v>2560</v>
      </c>
      <c r="F316" s="11" t="s">
        <v>8218</v>
      </c>
      <c r="G316" s="11" t="s">
        <v>8223</v>
      </c>
      <c r="H316" s="11" t="s">
        <v>8245</v>
      </c>
      <c r="I316" s="11">
        <v>1438799760</v>
      </c>
      <c r="J316" s="11">
        <v>1437236378</v>
      </c>
      <c r="K316" s="11" t="b">
        <v>0</v>
      </c>
      <c r="L316" s="11">
        <v>54</v>
      </c>
      <c r="M316" s="11" t="b">
        <v>1</v>
      </c>
      <c r="N316" s="11" t="s">
        <v>8269</v>
      </c>
      <c r="O316" s="14">
        <v>102</v>
      </c>
      <c r="P316" s="11">
        <v>47.41</v>
      </c>
      <c r="Q316" s="16" t="s">
        <v>8315</v>
      </c>
      <c r="R316" s="11" t="s">
        <v>8316</v>
      </c>
      <c r="S316" s="21">
        <v>42203.680300925931</v>
      </c>
      <c r="T316" s="21">
        <v>42221.774999999994</v>
      </c>
    </row>
    <row r="317" spans="1:20" ht="241" x14ac:dyDescent="0.25">
      <c r="A317">
        <v>3565</v>
      </c>
      <c r="B317" s="9" t="s">
        <v>3564</v>
      </c>
      <c r="C317" s="3" t="s">
        <v>7675</v>
      </c>
      <c r="D317" s="12">
        <v>900</v>
      </c>
      <c r="E317" s="13">
        <v>1175</v>
      </c>
      <c r="F317" s="11" t="s">
        <v>8218</v>
      </c>
      <c r="G317" s="11" t="s">
        <v>8223</v>
      </c>
      <c r="H317" s="11" t="s">
        <v>8245</v>
      </c>
      <c r="I317" s="11">
        <v>1420048208</v>
      </c>
      <c r="J317" s="11">
        <v>1417456208</v>
      </c>
      <c r="K317" s="11" t="b">
        <v>0</v>
      </c>
      <c r="L317" s="11">
        <v>12</v>
      </c>
      <c r="M317" s="11" t="b">
        <v>1</v>
      </c>
      <c r="N317" s="11" t="s">
        <v>8269</v>
      </c>
      <c r="O317" s="14">
        <v>131</v>
      </c>
      <c r="P317" s="11">
        <v>97.92</v>
      </c>
      <c r="Q317" s="16" t="s">
        <v>8315</v>
      </c>
      <c r="R317" s="11" t="s">
        <v>8316</v>
      </c>
      <c r="S317" s="21">
        <v>41974.743148148147</v>
      </c>
      <c r="T317" s="21">
        <v>42004.743148148147</v>
      </c>
    </row>
    <row r="318" spans="1:20" ht="209" x14ac:dyDescent="0.25">
      <c r="A318">
        <v>3568</v>
      </c>
      <c r="B318" s="9" t="s">
        <v>3567</v>
      </c>
      <c r="C318" s="3" t="s">
        <v>7678</v>
      </c>
      <c r="D318" s="12">
        <v>1000</v>
      </c>
      <c r="E318" s="13">
        <v>1110</v>
      </c>
      <c r="F318" s="11" t="s">
        <v>8218</v>
      </c>
      <c r="G318" s="11" t="s">
        <v>8223</v>
      </c>
      <c r="H318" s="11" t="s">
        <v>8245</v>
      </c>
      <c r="I318" s="11">
        <v>1410975994</v>
      </c>
      <c r="J318" s="11">
        <v>1408383994</v>
      </c>
      <c r="K318" s="11" t="b">
        <v>0</v>
      </c>
      <c r="L318" s="11">
        <v>19</v>
      </c>
      <c r="M318" s="11" t="b">
        <v>1</v>
      </c>
      <c r="N318" s="11" t="s">
        <v>8269</v>
      </c>
      <c r="O318" s="14">
        <v>111</v>
      </c>
      <c r="P318" s="11">
        <v>58.42</v>
      </c>
      <c r="Q318" s="16" t="s">
        <v>8315</v>
      </c>
      <c r="R318" s="11" t="s">
        <v>8316</v>
      </c>
      <c r="S318" s="21">
        <v>41869.740671296298</v>
      </c>
      <c r="T318" s="21">
        <v>41899.740671296298</v>
      </c>
    </row>
    <row r="319" spans="1:20" ht="193" x14ac:dyDescent="0.25">
      <c r="A319">
        <v>3569</v>
      </c>
      <c r="B319" s="9" t="s">
        <v>3568</v>
      </c>
      <c r="C319" s="3" t="s">
        <v>7679</v>
      </c>
      <c r="D319" s="12">
        <v>5000</v>
      </c>
      <c r="E319" s="13">
        <v>5024</v>
      </c>
      <c r="F319" s="11" t="s">
        <v>8218</v>
      </c>
      <c r="G319" s="11" t="s">
        <v>8223</v>
      </c>
      <c r="H319" s="11" t="s">
        <v>8245</v>
      </c>
      <c r="I319" s="11">
        <v>1420734696</v>
      </c>
      <c r="J319" s="11">
        <v>1418142696</v>
      </c>
      <c r="K319" s="11" t="b">
        <v>0</v>
      </c>
      <c r="L319" s="11">
        <v>41</v>
      </c>
      <c r="M319" s="11" t="b">
        <v>1</v>
      </c>
      <c r="N319" s="11" t="s">
        <v>8269</v>
      </c>
      <c r="O319" s="14">
        <v>100</v>
      </c>
      <c r="P319" s="11">
        <v>122.54</v>
      </c>
      <c r="Q319" s="16" t="s">
        <v>8315</v>
      </c>
      <c r="R319" s="11" t="s">
        <v>8316</v>
      </c>
      <c r="S319" s="21">
        <v>41982.688611111109</v>
      </c>
      <c r="T319" s="21">
        <v>42012.688611111109</v>
      </c>
    </row>
    <row r="320" spans="1:20" ht="193" x14ac:dyDescent="0.25">
      <c r="A320">
        <v>3570</v>
      </c>
      <c r="B320" s="9" t="s">
        <v>3569</v>
      </c>
      <c r="C320" s="3" t="s">
        <v>7680</v>
      </c>
      <c r="D320" s="12">
        <v>2000</v>
      </c>
      <c r="E320" s="13">
        <v>2287</v>
      </c>
      <c r="F320" s="11" t="s">
        <v>8218</v>
      </c>
      <c r="G320" s="11" t="s">
        <v>8223</v>
      </c>
      <c r="H320" s="11" t="s">
        <v>8245</v>
      </c>
      <c r="I320" s="11">
        <v>1420009200</v>
      </c>
      <c r="J320" s="11">
        <v>1417593483</v>
      </c>
      <c r="K320" s="11" t="b">
        <v>0</v>
      </c>
      <c r="L320" s="11">
        <v>26</v>
      </c>
      <c r="M320" s="11" t="b">
        <v>1</v>
      </c>
      <c r="N320" s="11" t="s">
        <v>8269</v>
      </c>
      <c r="O320" s="14">
        <v>114</v>
      </c>
      <c r="P320" s="11">
        <v>87.96</v>
      </c>
      <c r="Q320" s="16" t="s">
        <v>8315</v>
      </c>
      <c r="R320" s="11" t="s">
        <v>8316</v>
      </c>
      <c r="S320" s="21">
        <v>41976.331979166673</v>
      </c>
      <c r="T320" s="21">
        <v>42004.291666666672</v>
      </c>
    </row>
    <row r="321" spans="1:20" ht="209" x14ac:dyDescent="0.25">
      <c r="A321">
        <v>3574</v>
      </c>
      <c r="B321" s="9" t="s">
        <v>3573</v>
      </c>
      <c r="C321" s="3" t="s">
        <v>7684</v>
      </c>
      <c r="D321" s="12">
        <v>5800</v>
      </c>
      <c r="E321" s="13">
        <v>6155</v>
      </c>
      <c r="F321" s="11" t="s">
        <v>8218</v>
      </c>
      <c r="G321" s="11" t="s">
        <v>8223</v>
      </c>
      <c r="H321" s="11" t="s">
        <v>8245</v>
      </c>
      <c r="I321" s="11">
        <v>1415921848</v>
      </c>
      <c r="J321" s="11">
        <v>1413326248</v>
      </c>
      <c r="K321" s="11" t="b">
        <v>0</v>
      </c>
      <c r="L321" s="11">
        <v>45</v>
      </c>
      <c r="M321" s="11" t="b">
        <v>1</v>
      </c>
      <c r="N321" s="11" t="s">
        <v>8269</v>
      </c>
      <c r="O321" s="14">
        <v>106</v>
      </c>
      <c r="P321" s="11">
        <v>136.78</v>
      </c>
      <c r="Q321" s="16" t="s">
        <v>8315</v>
      </c>
      <c r="R321" s="11" t="s">
        <v>8316</v>
      </c>
      <c r="S321" s="21">
        <v>41926.942685185182</v>
      </c>
      <c r="T321" s="21">
        <v>41956.984351851846</v>
      </c>
    </row>
    <row r="322" spans="1:20" ht="209" x14ac:dyDescent="0.25">
      <c r="A322">
        <v>3575</v>
      </c>
      <c r="B322" s="9" t="s">
        <v>3574</v>
      </c>
      <c r="C322" s="3" t="s">
        <v>7685</v>
      </c>
      <c r="D322" s="12">
        <v>10000</v>
      </c>
      <c r="E322" s="13">
        <v>10133</v>
      </c>
      <c r="F322" s="11" t="s">
        <v>8218</v>
      </c>
      <c r="G322" s="11" t="s">
        <v>8223</v>
      </c>
      <c r="H322" s="11" t="s">
        <v>8245</v>
      </c>
      <c r="I322" s="11">
        <v>1470887940</v>
      </c>
      <c r="J322" s="11">
        <v>1468176527</v>
      </c>
      <c r="K322" s="11" t="b">
        <v>0</v>
      </c>
      <c r="L322" s="11">
        <v>102</v>
      </c>
      <c r="M322" s="11" t="b">
        <v>1</v>
      </c>
      <c r="N322" s="11" t="s">
        <v>8269</v>
      </c>
      <c r="O322" s="14">
        <v>101</v>
      </c>
      <c r="P322" s="11">
        <v>99.34</v>
      </c>
      <c r="Q322" s="16" t="s">
        <v>8315</v>
      </c>
      <c r="R322" s="11" t="s">
        <v>8316</v>
      </c>
      <c r="S322" s="21">
        <v>42561.783877314811</v>
      </c>
      <c r="T322" s="21">
        <v>42593.165972222225</v>
      </c>
    </row>
    <row r="323" spans="1:20" ht="177" x14ac:dyDescent="0.25">
      <c r="A323">
        <v>3576</v>
      </c>
      <c r="B323" s="9" t="s">
        <v>3575</v>
      </c>
      <c r="C323" s="3" t="s">
        <v>7686</v>
      </c>
      <c r="D323" s="12">
        <v>100</v>
      </c>
      <c r="E323" s="13">
        <v>100</v>
      </c>
      <c r="F323" s="11" t="s">
        <v>8218</v>
      </c>
      <c r="G323" s="11" t="s">
        <v>8223</v>
      </c>
      <c r="H323" s="11" t="s">
        <v>8245</v>
      </c>
      <c r="I323" s="11">
        <v>1480947054</v>
      </c>
      <c r="J323" s="11">
        <v>1475759454</v>
      </c>
      <c r="K323" s="11" t="b">
        <v>0</v>
      </c>
      <c r="L323" s="11">
        <v>5</v>
      </c>
      <c r="M323" s="11" t="b">
        <v>1</v>
      </c>
      <c r="N323" s="11" t="s">
        <v>8269</v>
      </c>
      <c r="O323" s="14">
        <v>100</v>
      </c>
      <c r="P323" s="11">
        <v>20</v>
      </c>
      <c r="Q323" s="16" t="s">
        <v>8315</v>
      </c>
      <c r="R323" s="11" t="s">
        <v>8316</v>
      </c>
      <c r="S323" s="21">
        <v>42649.54923611111</v>
      </c>
      <c r="T323" s="21">
        <v>42709.590902777782</v>
      </c>
    </row>
    <row r="324" spans="1:20" ht="193" x14ac:dyDescent="0.25">
      <c r="A324">
        <v>3577</v>
      </c>
      <c r="B324" s="9" t="s">
        <v>3576</v>
      </c>
      <c r="C324" s="3" t="s">
        <v>7687</v>
      </c>
      <c r="D324" s="12">
        <v>600</v>
      </c>
      <c r="E324" s="13">
        <v>780</v>
      </c>
      <c r="F324" s="11" t="s">
        <v>8218</v>
      </c>
      <c r="G324" s="11" t="s">
        <v>8223</v>
      </c>
      <c r="H324" s="11" t="s">
        <v>8245</v>
      </c>
      <c r="I324" s="11">
        <v>1430029680</v>
      </c>
      <c r="J324" s="11">
        <v>1427741583</v>
      </c>
      <c r="K324" s="11" t="b">
        <v>0</v>
      </c>
      <c r="L324" s="11">
        <v>27</v>
      </c>
      <c r="M324" s="11" t="b">
        <v>1</v>
      </c>
      <c r="N324" s="11" t="s">
        <v>8269</v>
      </c>
      <c r="O324" s="14">
        <v>130</v>
      </c>
      <c r="P324" s="11">
        <v>28.89</v>
      </c>
      <c r="Q324" s="16" t="s">
        <v>8315</v>
      </c>
      <c r="R324" s="11" t="s">
        <v>8316</v>
      </c>
      <c r="S324" s="21">
        <v>42093.786840277782</v>
      </c>
      <c r="T324" s="21">
        <v>42120.26944444445</v>
      </c>
    </row>
    <row r="325" spans="1:20" ht="193" x14ac:dyDescent="0.25">
      <c r="A325">
        <v>3580</v>
      </c>
      <c r="B325" s="9" t="s">
        <v>3579</v>
      </c>
      <c r="C325" s="3" t="s">
        <v>7690</v>
      </c>
      <c r="D325" s="12">
        <v>900</v>
      </c>
      <c r="E325" s="13">
        <v>1025</v>
      </c>
      <c r="F325" s="11" t="s">
        <v>8218</v>
      </c>
      <c r="G325" s="11" t="s">
        <v>8223</v>
      </c>
      <c r="H325" s="11" t="s">
        <v>8245</v>
      </c>
      <c r="I325" s="11">
        <v>1425185940</v>
      </c>
      <c r="J325" s="11">
        <v>1421900022</v>
      </c>
      <c r="K325" s="11" t="b">
        <v>0</v>
      </c>
      <c r="L325" s="11">
        <v>27</v>
      </c>
      <c r="M325" s="11" t="b">
        <v>1</v>
      </c>
      <c r="N325" s="11" t="s">
        <v>8269</v>
      </c>
      <c r="O325" s="14">
        <v>114</v>
      </c>
      <c r="P325" s="11">
        <v>37.96</v>
      </c>
      <c r="Q325" s="16" t="s">
        <v>8315</v>
      </c>
      <c r="R325" s="11" t="s">
        <v>8316</v>
      </c>
      <c r="S325" s="21">
        <v>42026.176180555558</v>
      </c>
      <c r="T325" s="21">
        <v>42064.207638888889</v>
      </c>
    </row>
    <row r="326" spans="1:20" ht="193" x14ac:dyDescent="0.25">
      <c r="A326">
        <v>3582</v>
      </c>
      <c r="B326" s="9" t="s">
        <v>3581</v>
      </c>
      <c r="C326" s="3" t="s">
        <v>7692</v>
      </c>
      <c r="D326" s="12">
        <v>1000</v>
      </c>
      <c r="E326" s="13">
        <v>2870</v>
      </c>
      <c r="F326" s="11" t="s">
        <v>8218</v>
      </c>
      <c r="G326" s="11" t="s">
        <v>8223</v>
      </c>
      <c r="H326" s="11" t="s">
        <v>8245</v>
      </c>
      <c r="I326" s="11">
        <v>1459822682</v>
      </c>
      <c r="J326" s="11">
        <v>1458613082</v>
      </c>
      <c r="K326" s="11" t="b">
        <v>0</v>
      </c>
      <c r="L326" s="11">
        <v>49</v>
      </c>
      <c r="M326" s="11" t="b">
        <v>1</v>
      </c>
      <c r="N326" s="11" t="s">
        <v>8269</v>
      </c>
      <c r="O326" s="14">
        <v>287</v>
      </c>
      <c r="P326" s="11">
        <v>58.57</v>
      </c>
      <c r="Q326" s="16" t="s">
        <v>8315</v>
      </c>
      <c r="R326" s="11" t="s">
        <v>8316</v>
      </c>
      <c r="S326" s="21">
        <v>42451.095856481479</v>
      </c>
      <c r="T326" s="21">
        <v>42465.095856481479</v>
      </c>
    </row>
    <row r="327" spans="1:20" ht="193" x14ac:dyDescent="0.25">
      <c r="A327">
        <v>3583</v>
      </c>
      <c r="B327" s="9" t="s">
        <v>3582</v>
      </c>
      <c r="C327" s="3" t="s">
        <v>7693</v>
      </c>
      <c r="D327" s="12">
        <v>3000</v>
      </c>
      <c r="E327" s="13">
        <v>3255</v>
      </c>
      <c r="F327" s="11" t="s">
        <v>8218</v>
      </c>
      <c r="G327" s="11" t="s">
        <v>8223</v>
      </c>
      <c r="H327" s="11" t="s">
        <v>8245</v>
      </c>
      <c r="I327" s="11">
        <v>1460970805</v>
      </c>
      <c r="J327" s="11">
        <v>1455790405</v>
      </c>
      <c r="K327" s="11" t="b">
        <v>0</v>
      </c>
      <c r="L327" s="11">
        <v>24</v>
      </c>
      <c r="M327" s="11" t="b">
        <v>1</v>
      </c>
      <c r="N327" s="11" t="s">
        <v>8269</v>
      </c>
      <c r="O327" s="14">
        <v>109</v>
      </c>
      <c r="P327" s="11">
        <v>135.63</v>
      </c>
      <c r="Q327" s="16" t="s">
        <v>8315</v>
      </c>
      <c r="R327" s="11" t="s">
        <v>8316</v>
      </c>
      <c r="S327" s="21">
        <v>42418.425983796296</v>
      </c>
      <c r="T327" s="21">
        <v>42478.384317129632</v>
      </c>
    </row>
    <row r="328" spans="1:20" ht="177" x14ac:dyDescent="0.25">
      <c r="A328">
        <v>3585</v>
      </c>
      <c r="B328" s="9" t="s">
        <v>3584</v>
      </c>
      <c r="C328" s="3" t="s">
        <v>7695</v>
      </c>
      <c r="D328" s="12">
        <v>3400</v>
      </c>
      <c r="E328" s="13">
        <v>4050</v>
      </c>
      <c r="F328" s="11" t="s">
        <v>8218</v>
      </c>
      <c r="G328" s="11" t="s">
        <v>8223</v>
      </c>
      <c r="H328" s="11" t="s">
        <v>8245</v>
      </c>
      <c r="I328" s="11">
        <v>1419181890</v>
      </c>
      <c r="J328" s="11">
        <v>1416589890</v>
      </c>
      <c r="K328" s="11" t="b">
        <v>0</v>
      </c>
      <c r="L328" s="11">
        <v>23</v>
      </c>
      <c r="M328" s="11" t="b">
        <v>1</v>
      </c>
      <c r="N328" s="11" t="s">
        <v>8269</v>
      </c>
      <c r="O328" s="14">
        <v>119</v>
      </c>
      <c r="P328" s="11">
        <v>176.09</v>
      </c>
      <c r="Q328" s="16" t="s">
        <v>8315</v>
      </c>
      <c r="R328" s="11" t="s">
        <v>8316</v>
      </c>
      <c r="S328" s="21">
        <v>41964.716319444444</v>
      </c>
      <c r="T328" s="21">
        <v>41994.716319444444</v>
      </c>
    </row>
    <row r="329" spans="1:20" ht="81" x14ac:dyDescent="0.25">
      <c r="A329">
        <v>3586</v>
      </c>
      <c r="B329" s="9" t="s">
        <v>3585</v>
      </c>
      <c r="C329" s="3" t="s">
        <v>7696</v>
      </c>
      <c r="D329" s="12">
        <v>7500</v>
      </c>
      <c r="E329" s="13">
        <v>8207</v>
      </c>
      <c r="F329" s="11" t="s">
        <v>8218</v>
      </c>
      <c r="G329" s="11" t="s">
        <v>8223</v>
      </c>
      <c r="H329" s="11" t="s">
        <v>8245</v>
      </c>
      <c r="I329" s="11">
        <v>1474649070</v>
      </c>
      <c r="J329" s="11">
        <v>1469465070</v>
      </c>
      <c r="K329" s="11" t="b">
        <v>0</v>
      </c>
      <c r="L329" s="11">
        <v>54</v>
      </c>
      <c r="M329" s="11" t="b">
        <v>1</v>
      </c>
      <c r="N329" s="11" t="s">
        <v>8269</v>
      </c>
      <c r="O329" s="14">
        <v>109</v>
      </c>
      <c r="P329" s="11">
        <v>151.97999999999999</v>
      </c>
      <c r="Q329" s="16" t="s">
        <v>8315</v>
      </c>
      <c r="R329" s="11" t="s">
        <v>8316</v>
      </c>
      <c r="S329" s="21">
        <v>42576.697569444441</v>
      </c>
      <c r="T329" s="21">
        <v>42636.697569444441</v>
      </c>
    </row>
    <row r="330" spans="1:20" ht="193" x14ac:dyDescent="0.25">
      <c r="A330">
        <v>3589</v>
      </c>
      <c r="B330" s="9" t="s">
        <v>3588</v>
      </c>
      <c r="C330" s="3" t="s">
        <v>7699</v>
      </c>
      <c r="D330" s="12">
        <v>4000</v>
      </c>
      <c r="E330" s="13">
        <v>5100</v>
      </c>
      <c r="F330" s="11" t="s">
        <v>8218</v>
      </c>
      <c r="G330" s="11" t="s">
        <v>8223</v>
      </c>
      <c r="H330" s="11" t="s">
        <v>8245</v>
      </c>
      <c r="I330" s="11">
        <v>1432654347</v>
      </c>
      <c r="J330" s="11">
        <v>1430494347</v>
      </c>
      <c r="K330" s="11" t="b">
        <v>0</v>
      </c>
      <c r="L330" s="11">
        <v>62</v>
      </c>
      <c r="M330" s="11" t="b">
        <v>1</v>
      </c>
      <c r="N330" s="11" t="s">
        <v>8269</v>
      </c>
      <c r="O330" s="14">
        <v>128</v>
      </c>
      <c r="P330" s="11">
        <v>82.26</v>
      </c>
      <c r="Q330" s="16" t="s">
        <v>8315</v>
      </c>
      <c r="R330" s="11" t="s">
        <v>8316</v>
      </c>
      <c r="S330" s="21">
        <v>42125.647534722222</v>
      </c>
      <c r="T330" s="21">
        <v>42150.647534722222</v>
      </c>
    </row>
    <row r="331" spans="1:20" ht="225" x14ac:dyDescent="0.25">
      <c r="A331">
        <v>3591</v>
      </c>
      <c r="B331" s="9" t="s">
        <v>3590</v>
      </c>
      <c r="C331" s="3" t="s">
        <v>7701</v>
      </c>
      <c r="D331" s="12">
        <v>700</v>
      </c>
      <c r="E331" s="13">
        <v>1225</v>
      </c>
      <c r="F331" s="11" t="s">
        <v>8218</v>
      </c>
      <c r="G331" s="11" t="s">
        <v>8223</v>
      </c>
      <c r="H331" s="11" t="s">
        <v>8245</v>
      </c>
      <c r="I331" s="11">
        <v>1422075540</v>
      </c>
      <c r="J331" s="11">
        <v>1419979544</v>
      </c>
      <c r="K331" s="11" t="b">
        <v>0</v>
      </c>
      <c r="L331" s="11">
        <v>18</v>
      </c>
      <c r="M331" s="11" t="b">
        <v>1</v>
      </c>
      <c r="N331" s="11" t="s">
        <v>8269</v>
      </c>
      <c r="O331" s="14">
        <v>175</v>
      </c>
      <c r="P331" s="11">
        <v>68.06</v>
      </c>
      <c r="Q331" s="16" t="s">
        <v>8315</v>
      </c>
      <c r="R331" s="11" t="s">
        <v>8316</v>
      </c>
      <c r="S331" s="21">
        <v>42003.948425925926</v>
      </c>
      <c r="T331" s="21">
        <v>42028.207638888889</v>
      </c>
    </row>
    <row r="332" spans="1:20" ht="177" x14ac:dyDescent="0.25">
      <c r="A332">
        <v>3592</v>
      </c>
      <c r="B332" s="9" t="s">
        <v>3591</v>
      </c>
      <c r="C332" s="3" t="s">
        <v>7702</v>
      </c>
      <c r="D332" s="12">
        <v>2000</v>
      </c>
      <c r="E332" s="13">
        <v>2545</v>
      </c>
      <c r="F332" s="11" t="s">
        <v>8218</v>
      </c>
      <c r="G332" s="11" t="s">
        <v>8223</v>
      </c>
      <c r="H332" s="11" t="s">
        <v>8245</v>
      </c>
      <c r="I332" s="11">
        <v>1423630740</v>
      </c>
      <c r="J332" s="11">
        <v>1418673307</v>
      </c>
      <c r="K332" s="11" t="b">
        <v>0</v>
      </c>
      <c r="L332" s="11">
        <v>35</v>
      </c>
      <c r="M332" s="11" t="b">
        <v>1</v>
      </c>
      <c r="N332" s="11" t="s">
        <v>8269</v>
      </c>
      <c r="O332" s="14">
        <v>127</v>
      </c>
      <c r="P332" s="11">
        <v>72.709999999999994</v>
      </c>
      <c r="Q332" s="16" t="s">
        <v>8315</v>
      </c>
      <c r="R332" s="11" t="s">
        <v>8316</v>
      </c>
      <c r="S332" s="21">
        <v>41988.829942129625</v>
      </c>
      <c r="T332" s="21">
        <v>42046.207638888889</v>
      </c>
    </row>
    <row r="333" spans="1:20" ht="177" x14ac:dyDescent="0.25">
      <c r="A333">
        <v>3593</v>
      </c>
      <c r="B333" s="9" t="s">
        <v>3592</v>
      </c>
      <c r="C333" s="3" t="s">
        <v>7703</v>
      </c>
      <c r="D333" s="12">
        <v>3000</v>
      </c>
      <c r="E333" s="13">
        <v>3319</v>
      </c>
      <c r="F333" s="11" t="s">
        <v>8218</v>
      </c>
      <c r="G333" s="11" t="s">
        <v>8223</v>
      </c>
      <c r="H333" s="11" t="s">
        <v>8245</v>
      </c>
      <c r="I333" s="11">
        <v>1420489560</v>
      </c>
      <c r="J333" s="11">
        <v>1417469639</v>
      </c>
      <c r="K333" s="11" t="b">
        <v>0</v>
      </c>
      <c r="L333" s="11">
        <v>43</v>
      </c>
      <c r="M333" s="11" t="b">
        <v>1</v>
      </c>
      <c r="N333" s="11" t="s">
        <v>8269</v>
      </c>
      <c r="O333" s="14">
        <v>111</v>
      </c>
      <c r="P333" s="11">
        <v>77.19</v>
      </c>
      <c r="Q333" s="16" t="s">
        <v>8315</v>
      </c>
      <c r="R333" s="11" t="s">
        <v>8316</v>
      </c>
      <c r="S333" s="21">
        <v>41974.898599537039</v>
      </c>
      <c r="T333" s="21">
        <v>42009.851388888885</v>
      </c>
    </row>
    <row r="334" spans="1:20" ht="225" x14ac:dyDescent="0.25">
      <c r="A334">
        <v>3594</v>
      </c>
      <c r="B334" s="9" t="s">
        <v>3593</v>
      </c>
      <c r="C334" s="3" t="s">
        <v>7704</v>
      </c>
      <c r="D334" s="12">
        <v>1600</v>
      </c>
      <c r="E334" s="13">
        <v>2015</v>
      </c>
      <c r="F334" s="11" t="s">
        <v>8218</v>
      </c>
      <c r="G334" s="11" t="s">
        <v>8223</v>
      </c>
      <c r="H334" s="11" t="s">
        <v>8245</v>
      </c>
      <c r="I334" s="11">
        <v>1472952982</v>
      </c>
      <c r="J334" s="11">
        <v>1470792982</v>
      </c>
      <c r="K334" s="11" t="b">
        <v>0</v>
      </c>
      <c r="L334" s="11">
        <v>36</v>
      </c>
      <c r="M334" s="11" t="b">
        <v>1</v>
      </c>
      <c r="N334" s="11" t="s">
        <v>8269</v>
      </c>
      <c r="O334" s="14">
        <v>126</v>
      </c>
      <c r="P334" s="11">
        <v>55.97</v>
      </c>
      <c r="Q334" s="16" t="s">
        <v>8315</v>
      </c>
      <c r="R334" s="11" t="s">
        <v>8316</v>
      </c>
      <c r="S334" s="21">
        <v>42592.066921296297</v>
      </c>
      <c r="T334" s="21">
        <v>42617.066921296297</v>
      </c>
    </row>
    <row r="335" spans="1:20" ht="113" x14ac:dyDescent="0.25">
      <c r="A335">
        <v>3595</v>
      </c>
      <c r="B335" s="9" t="s">
        <v>3594</v>
      </c>
      <c r="C335" s="3" t="s">
        <v>7705</v>
      </c>
      <c r="D335" s="12">
        <v>2600</v>
      </c>
      <c r="E335" s="13">
        <v>3081</v>
      </c>
      <c r="F335" s="11" t="s">
        <v>8218</v>
      </c>
      <c r="G335" s="11" t="s">
        <v>8223</v>
      </c>
      <c r="H335" s="11" t="s">
        <v>8245</v>
      </c>
      <c r="I335" s="11">
        <v>1426229940</v>
      </c>
      <c r="J335" s="11">
        <v>1423959123</v>
      </c>
      <c r="K335" s="11" t="b">
        <v>0</v>
      </c>
      <c r="L335" s="11">
        <v>62</v>
      </c>
      <c r="M335" s="11" t="b">
        <v>1</v>
      </c>
      <c r="N335" s="11" t="s">
        <v>8269</v>
      </c>
      <c r="O335" s="14">
        <v>119</v>
      </c>
      <c r="P335" s="11">
        <v>49.69</v>
      </c>
      <c r="Q335" s="16" t="s">
        <v>8315</v>
      </c>
      <c r="R335" s="11" t="s">
        <v>8316</v>
      </c>
      <c r="S335" s="21">
        <v>42050.008368055554</v>
      </c>
      <c r="T335" s="21">
        <v>42076.290972222225</v>
      </c>
    </row>
    <row r="336" spans="1:20" ht="129" x14ac:dyDescent="0.25">
      <c r="A336">
        <v>3597</v>
      </c>
      <c r="B336" s="9" t="s">
        <v>3596</v>
      </c>
      <c r="C336" s="3" t="s">
        <v>7707</v>
      </c>
      <c r="D336" s="12">
        <v>2500</v>
      </c>
      <c r="E336" s="13">
        <v>2565</v>
      </c>
      <c r="F336" s="11" t="s">
        <v>8218</v>
      </c>
      <c r="G336" s="11" t="s">
        <v>8223</v>
      </c>
      <c r="H336" s="11" t="s">
        <v>8245</v>
      </c>
      <c r="I336" s="11">
        <v>1456984740</v>
      </c>
      <c r="J336" s="11">
        <v>1455717790</v>
      </c>
      <c r="K336" s="11" t="b">
        <v>0</v>
      </c>
      <c r="L336" s="11">
        <v>33</v>
      </c>
      <c r="M336" s="11" t="b">
        <v>1</v>
      </c>
      <c r="N336" s="11" t="s">
        <v>8269</v>
      </c>
      <c r="O336" s="14">
        <v>103</v>
      </c>
      <c r="P336" s="11">
        <v>77.73</v>
      </c>
      <c r="Q336" s="16" t="s">
        <v>8315</v>
      </c>
      <c r="R336" s="11" t="s">
        <v>8316</v>
      </c>
      <c r="S336" s="21">
        <v>42417.585532407407</v>
      </c>
      <c r="T336" s="21">
        <v>42432.249305555553</v>
      </c>
    </row>
    <row r="337" spans="1:20" ht="177" x14ac:dyDescent="0.25">
      <c r="A337">
        <v>3598</v>
      </c>
      <c r="B337" s="9" t="s">
        <v>3597</v>
      </c>
      <c r="C337" s="3" t="s">
        <v>7708</v>
      </c>
      <c r="D337" s="12">
        <v>1000</v>
      </c>
      <c r="E337" s="13">
        <v>1101</v>
      </c>
      <c r="F337" s="11" t="s">
        <v>8218</v>
      </c>
      <c r="G337" s="11" t="s">
        <v>8223</v>
      </c>
      <c r="H337" s="11" t="s">
        <v>8245</v>
      </c>
      <c r="I337" s="11">
        <v>1409720340</v>
      </c>
      <c r="J337" s="11">
        <v>1408129822</v>
      </c>
      <c r="K337" s="11" t="b">
        <v>0</v>
      </c>
      <c r="L337" s="11">
        <v>27</v>
      </c>
      <c r="M337" s="11" t="b">
        <v>1</v>
      </c>
      <c r="N337" s="11" t="s">
        <v>8269</v>
      </c>
      <c r="O337" s="14">
        <v>110</v>
      </c>
      <c r="P337" s="11">
        <v>40.78</v>
      </c>
      <c r="Q337" s="16" t="s">
        <v>8315</v>
      </c>
      <c r="R337" s="11" t="s">
        <v>8316</v>
      </c>
      <c r="S337" s="21">
        <v>41866.79886574074</v>
      </c>
      <c r="T337" s="21">
        <v>41885.207638888889</v>
      </c>
    </row>
    <row r="338" spans="1:20" ht="209" x14ac:dyDescent="0.25">
      <c r="A338">
        <v>3599</v>
      </c>
      <c r="B338" s="9" t="s">
        <v>3598</v>
      </c>
      <c r="C338" s="3" t="s">
        <v>7709</v>
      </c>
      <c r="D338" s="12">
        <v>500</v>
      </c>
      <c r="E338" s="13">
        <v>1010</v>
      </c>
      <c r="F338" s="11" t="s">
        <v>8218</v>
      </c>
      <c r="G338" s="11" t="s">
        <v>8223</v>
      </c>
      <c r="H338" s="11" t="s">
        <v>8245</v>
      </c>
      <c r="I338" s="11">
        <v>1440892800</v>
      </c>
      <c r="J338" s="11">
        <v>1438715077</v>
      </c>
      <c r="K338" s="11" t="b">
        <v>0</v>
      </c>
      <c r="L338" s="11">
        <v>17</v>
      </c>
      <c r="M338" s="11" t="b">
        <v>1</v>
      </c>
      <c r="N338" s="11" t="s">
        <v>8269</v>
      </c>
      <c r="O338" s="14">
        <v>202</v>
      </c>
      <c r="P338" s="11">
        <v>59.41</v>
      </c>
      <c r="Q338" s="16" t="s">
        <v>8315</v>
      </c>
      <c r="R338" s="11" t="s">
        <v>8316</v>
      </c>
      <c r="S338" s="21">
        <v>42220.79487268519</v>
      </c>
      <c r="T338" s="21">
        <v>42246</v>
      </c>
    </row>
    <row r="339" spans="1:20" ht="113" x14ac:dyDescent="0.25">
      <c r="A339">
        <v>3600</v>
      </c>
      <c r="B339" s="9" t="s">
        <v>3599</v>
      </c>
      <c r="C339" s="3" t="s">
        <v>7710</v>
      </c>
      <c r="D339" s="12">
        <v>10</v>
      </c>
      <c r="E339" s="13">
        <v>13</v>
      </c>
      <c r="F339" s="11" t="s">
        <v>8218</v>
      </c>
      <c r="G339" s="11" t="s">
        <v>8223</v>
      </c>
      <c r="H339" s="11" t="s">
        <v>8245</v>
      </c>
      <c r="I339" s="11">
        <v>1476390164</v>
      </c>
      <c r="J339" s="11">
        <v>1473970964</v>
      </c>
      <c r="K339" s="11" t="b">
        <v>0</v>
      </c>
      <c r="L339" s="11">
        <v>4</v>
      </c>
      <c r="M339" s="11" t="b">
        <v>1</v>
      </c>
      <c r="N339" s="11" t="s">
        <v>8269</v>
      </c>
      <c r="O339" s="14">
        <v>130</v>
      </c>
      <c r="P339" s="11">
        <v>3.25</v>
      </c>
      <c r="Q339" s="16" t="s">
        <v>8315</v>
      </c>
      <c r="R339" s="11" t="s">
        <v>8316</v>
      </c>
      <c r="S339" s="21">
        <v>42628.849120370374</v>
      </c>
      <c r="T339" s="21">
        <v>42656.849120370374</v>
      </c>
    </row>
    <row r="340" spans="1:20" ht="209" x14ac:dyDescent="0.25">
      <c r="A340">
        <v>3602</v>
      </c>
      <c r="B340" s="9" t="s">
        <v>3601</v>
      </c>
      <c r="C340" s="3" t="s">
        <v>7712</v>
      </c>
      <c r="D340" s="12">
        <v>4000</v>
      </c>
      <c r="E340" s="13">
        <v>4002</v>
      </c>
      <c r="F340" s="11" t="s">
        <v>8218</v>
      </c>
      <c r="G340" s="11" t="s">
        <v>8223</v>
      </c>
      <c r="H340" s="11" t="s">
        <v>8245</v>
      </c>
      <c r="I340" s="11">
        <v>1463520479</v>
      </c>
      <c r="J340" s="11">
        <v>1458336479</v>
      </c>
      <c r="K340" s="11" t="b">
        <v>0</v>
      </c>
      <c r="L340" s="11">
        <v>49</v>
      </c>
      <c r="M340" s="11" t="b">
        <v>1</v>
      </c>
      <c r="N340" s="11" t="s">
        <v>8269</v>
      </c>
      <c r="O340" s="14">
        <v>100</v>
      </c>
      <c r="P340" s="11">
        <v>81.67</v>
      </c>
      <c r="Q340" s="16" t="s">
        <v>8315</v>
      </c>
      <c r="R340" s="11" t="s">
        <v>8316</v>
      </c>
      <c r="S340" s="21">
        <v>42447.894432870366</v>
      </c>
      <c r="T340" s="21">
        <v>42507.894432870366</v>
      </c>
    </row>
    <row r="341" spans="1:20" ht="241" x14ac:dyDescent="0.25">
      <c r="A341">
        <v>3603</v>
      </c>
      <c r="B341" s="9" t="s">
        <v>3602</v>
      </c>
      <c r="C341" s="3" t="s">
        <v>7713</v>
      </c>
      <c r="D341" s="12">
        <v>1500</v>
      </c>
      <c r="E341" s="13">
        <v>2560</v>
      </c>
      <c r="F341" s="11" t="s">
        <v>8218</v>
      </c>
      <c r="G341" s="11" t="s">
        <v>8223</v>
      </c>
      <c r="H341" s="11" t="s">
        <v>8245</v>
      </c>
      <c r="I341" s="11">
        <v>1446759880</v>
      </c>
      <c r="J341" s="11">
        <v>1444164280</v>
      </c>
      <c r="K341" s="11" t="b">
        <v>0</v>
      </c>
      <c r="L341" s="11">
        <v>57</v>
      </c>
      <c r="M341" s="11" t="b">
        <v>1</v>
      </c>
      <c r="N341" s="11" t="s">
        <v>8269</v>
      </c>
      <c r="O341" s="14">
        <v>171</v>
      </c>
      <c r="P341" s="11">
        <v>44.91</v>
      </c>
      <c r="Q341" s="16" t="s">
        <v>8315</v>
      </c>
      <c r="R341" s="11" t="s">
        <v>8316</v>
      </c>
      <c r="S341" s="21">
        <v>42283.864351851851</v>
      </c>
      <c r="T341" s="21">
        <v>42313.906018518523</v>
      </c>
    </row>
    <row r="342" spans="1:20" ht="209" x14ac:dyDescent="0.25">
      <c r="A342">
        <v>3604</v>
      </c>
      <c r="B342" s="9" t="s">
        <v>3603</v>
      </c>
      <c r="C342" s="3" t="s">
        <v>7714</v>
      </c>
      <c r="D342" s="12">
        <v>3000</v>
      </c>
      <c r="E342" s="13">
        <v>3385</v>
      </c>
      <c r="F342" s="11" t="s">
        <v>8218</v>
      </c>
      <c r="G342" s="11" t="s">
        <v>8223</v>
      </c>
      <c r="H342" s="11" t="s">
        <v>8245</v>
      </c>
      <c r="I342" s="11">
        <v>1461913140</v>
      </c>
      <c r="J342" s="11">
        <v>1461370956</v>
      </c>
      <c r="K342" s="11" t="b">
        <v>0</v>
      </c>
      <c r="L342" s="11">
        <v>69</v>
      </c>
      <c r="M342" s="11" t="b">
        <v>1</v>
      </c>
      <c r="N342" s="11" t="s">
        <v>8269</v>
      </c>
      <c r="O342" s="14">
        <v>113</v>
      </c>
      <c r="P342" s="11">
        <v>49.06</v>
      </c>
      <c r="Q342" s="16" t="s">
        <v>8315</v>
      </c>
      <c r="R342" s="11" t="s">
        <v>8316</v>
      </c>
      <c r="S342" s="21">
        <v>42483.015694444446</v>
      </c>
      <c r="T342" s="21">
        <v>42489.290972222225</v>
      </c>
    </row>
    <row r="343" spans="1:20" ht="145" x14ac:dyDescent="0.25">
      <c r="A343">
        <v>3613</v>
      </c>
      <c r="B343" s="9" t="s">
        <v>3612</v>
      </c>
      <c r="C343" s="3" t="s">
        <v>7723</v>
      </c>
      <c r="D343" s="12">
        <v>1250</v>
      </c>
      <c r="E343" s="13">
        <v>1250</v>
      </c>
      <c r="F343" s="11" t="s">
        <v>8218</v>
      </c>
      <c r="G343" s="11" t="s">
        <v>8223</v>
      </c>
      <c r="H343" s="11" t="s">
        <v>8245</v>
      </c>
      <c r="I343" s="11">
        <v>1403964574</v>
      </c>
      <c r="J343" s="11">
        <v>1401372574</v>
      </c>
      <c r="K343" s="11" t="b">
        <v>0</v>
      </c>
      <c r="L343" s="11">
        <v>20</v>
      </c>
      <c r="M343" s="11" t="b">
        <v>1</v>
      </c>
      <c r="N343" s="11" t="s">
        <v>8269</v>
      </c>
      <c r="O343" s="14">
        <v>100</v>
      </c>
      <c r="P343" s="11">
        <v>62.5</v>
      </c>
      <c r="Q343" s="16" t="s">
        <v>8315</v>
      </c>
      <c r="R343" s="11" t="s">
        <v>8316</v>
      </c>
      <c r="S343" s="21">
        <v>41788.58997685185</v>
      </c>
      <c r="T343" s="21">
        <v>41818.58997685185</v>
      </c>
    </row>
    <row r="344" spans="1:20" ht="193" x14ac:dyDescent="0.25">
      <c r="A344">
        <v>3614</v>
      </c>
      <c r="B344" s="9" t="s">
        <v>3439</v>
      </c>
      <c r="C344" s="3" t="s">
        <v>7724</v>
      </c>
      <c r="D344" s="12">
        <v>2500</v>
      </c>
      <c r="E344" s="13">
        <v>2520</v>
      </c>
      <c r="F344" s="11" t="s">
        <v>8218</v>
      </c>
      <c r="G344" s="11" t="s">
        <v>8223</v>
      </c>
      <c r="H344" s="11" t="s">
        <v>8245</v>
      </c>
      <c r="I344" s="11">
        <v>1434675616</v>
      </c>
      <c r="J344" s="11">
        <v>1432083616</v>
      </c>
      <c r="K344" s="11" t="b">
        <v>0</v>
      </c>
      <c r="L344" s="11">
        <v>71</v>
      </c>
      <c r="M344" s="11" t="b">
        <v>1</v>
      </c>
      <c r="N344" s="11" t="s">
        <v>8269</v>
      </c>
      <c r="O344" s="14">
        <v>101</v>
      </c>
      <c r="P344" s="11">
        <v>35.49</v>
      </c>
      <c r="Q344" s="16" t="s">
        <v>8315</v>
      </c>
      <c r="R344" s="11" t="s">
        <v>8316</v>
      </c>
      <c r="S344" s="21">
        <v>42144.041851851856</v>
      </c>
      <c r="T344" s="21">
        <v>42174.041851851856</v>
      </c>
    </row>
    <row r="345" spans="1:20" ht="225" x14ac:dyDescent="0.25">
      <c r="A345">
        <v>3619</v>
      </c>
      <c r="B345" s="9" t="s">
        <v>3617</v>
      </c>
      <c r="C345" s="3" t="s">
        <v>7729</v>
      </c>
      <c r="D345" s="12">
        <v>1000</v>
      </c>
      <c r="E345" s="13">
        <v>1130</v>
      </c>
      <c r="F345" s="11" t="s">
        <v>8218</v>
      </c>
      <c r="G345" s="11" t="s">
        <v>8223</v>
      </c>
      <c r="H345" s="11" t="s">
        <v>8245</v>
      </c>
      <c r="I345" s="11">
        <v>1479592800</v>
      </c>
      <c r="J345" s="11">
        <v>1476760226</v>
      </c>
      <c r="K345" s="11" t="b">
        <v>0</v>
      </c>
      <c r="L345" s="11">
        <v>17</v>
      </c>
      <c r="M345" s="11" t="b">
        <v>1</v>
      </c>
      <c r="N345" s="11" t="s">
        <v>8269</v>
      </c>
      <c r="O345" s="14">
        <v>113</v>
      </c>
      <c r="P345" s="11">
        <v>66.47</v>
      </c>
      <c r="Q345" s="16" t="s">
        <v>8315</v>
      </c>
      <c r="R345" s="11" t="s">
        <v>8316</v>
      </c>
      <c r="S345" s="21">
        <v>42661.132245370376</v>
      </c>
      <c r="T345" s="21">
        <v>42693.916666666672</v>
      </c>
    </row>
    <row r="346" spans="1:20" ht="209" x14ac:dyDescent="0.25">
      <c r="A346">
        <v>3620</v>
      </c>
      <c r="B346" s="9" t="s">
        <v>3618</v>
      </c>
      <c r="C346" s="3" t="s">
        <v>7730</v>
      </c>
      <c r="D346" s="12">
        <v>10500</v>
      </c>
      <c r="E346" s="13">
        <v>11045</v>
      </c>
      <c r="F346" s="11" t="s">
        <v>8218</v>
      </c>
      <c r="G346" s="11" t="s">
        <v>8223</v>
      </c>
      <c r="H346" s="11" t="s">
        <v>8245</v>
      </c>
      <c r="I346" s="11">
        <v>1425528000</v>
      </c>
      <c r="J346" s="11">
        <v>1422916261</v>
      </c>
      <c r="K346" s="11" t="b">
        <v>0</v>
      </c>
      <c r="L346" s="11">
        <v>197</v>
      </c>
      <c r="M346" s="11" t="b">
        <v>1</v>
      </c>
      <c r="N346" s="11" t="s">
        <v>8269</v>
      </c>
      <c r="O346" s="14">
        <v>105</v>
      </c>
      <c r="P346" s="11">
        <v>56.07</v>
      </c>
      <c r="Q346" s="16" t="s">
        <v>8315</v>
      </c>
      <c r="R346" s="11" t="s">
        <v>8316</v>
      </c>
      <c r="S346" s="21">
        <v>42037.938206018516</v>
      </c>
      <c r="T346" s="21">
        <v>42068.166666666672</v>
      </c>
    </row>
    <row r="347" spans="1:20" ht="225" x14ac:dyDescent="0.25">
      <c r="A347">
        <v>3621</v>
      </c>
      <c r="B347" s="9" t="s">
        <v>3619</v>
      </c>
      <c r="C347" s="3" t="s">
        <v>7731</v>
      </c>
      <c r="D347" s="12">
        <v>3000</v>
      </c>
      <c r="E347" s="13">
        <v>3292</v>
      </c>
      <c r="F347" s="11" t="s">
        <v>8218</v>
      </c>
      <c r="G347" s="11" t="s">
        <v>8223</v>
      </c>
      <c r="H347" s="11" t="s">
        <v>8245</v>
      </c>
      <c r="I347" s="11">
        <v>1475269200</v>
      </c>
      <c r="J347" s="11">
        <v>1473200844</v>
      </c>
      <c r="K347" s="11" t="b">
        <v>0</v>
      </c>
      <c r="L347" s="11">
        <v>70</v>
      </c>
      <c r="M347" s="11" t="b">
        <v>1</v>
      </c>
      <c r="N347" s="11" t="s">
        <v>8269</v>
      </c>
      <c r="O347" s="14">
        <v>110</v>
      </c>
      <c r="P347" s="11">
        <v>47.03</v>
      </c>
      <c r="Q347" s="16" t="s">
        <v>8315</v>
      </c>
      <c r="R347" s="11" t="s">
        <v>8316</v>
      </c>
      <c r="S347" s="21">
        <v>42619.935694444444</v>
      </c>
      <c r="T347" s="21">
        <v>42643.875</v>
      </c>
    </row>
    <row r="348" spans="1:20" ht="129" x14ac:dyDescent="0.25">
      <c r="A348">
        <v>3622</v>
      </c>
      <c r="B348" s="9" t="s">
        <v>3620</v>
      </c>
      <c r="C348" s="3" t="s">
        <v>7732</v>
      </c>
      <c r="D348" s="12">
        <v>1000</v>
      </c>
      <c r="E348" s="13">
        <v>1000.99</v>
      </c>
      <c r="F348" s="11" t="s">
        <v>8218</v>
      </c>
      <c r="G348" s="11" t="s">
        <v>8223</v>
      </c>
      <c r="H348" s="11" t="s">
        <v>8245</v>
      </c>
      <c r="I348" s="11">
        <v>1411874580</v>
      </c>
      <c r="J348" s="11">
        <v>1409030371</v>
      </c>
      <c r="K348" s="11" t="b">
        <v>0</v>
      </c>
      <c r="L348" s="11">
        <v>21</v>
      </c>
      <c r="M348" s="11" t="b">
        <v>1</v>
      </c>
      <c r="N348" s="11" t="s">
        <v>8269</v>
      </c>
      <c r="O348" s="14">
        <v>100</v>
      </c>
      <c r="P348" s="11">
        <v>47.67</v>
      </c>
      <c r="Q348" s="16" t="s">
        <v>8315</v>
      </c>
      <c r="R348" s="11" t="s">
        <v>8316</v>
      </c>
      <c r="S348" s="21">
        <v>41877.221886574072</v>
      </c>
      <c r="T348" s="21">
        <v>41910.140972222223</v>
      </c>
    </row>
    <row r="349" spans="1:20" ht="161" x14ac:dyDescent="0.25">
      <c r="A349">
        <v>3623</v>
      </c>
      <c r="B349" s="9" t="s">
        <v>3621</v>
      </c>
      <c r="C349" s="3" t="s">
        <v>7733</v>
      </c>
      <c r="D349" s="12">
        <v>2500</v>
      </c>
      <c r="E349" s="13">
        <v>3000</v>
      </c>
      <c r="F349" s="11" t="s">
        <v>8218</v>
      </c>
      <c r="G349" s="11" t="s">
        <v>8223</v>
      </c>
      <c r="H349" s="11" t="s">
        <v>8245</v>
      </c>
      <c r="I349" s="11">
        <v>1406358000</v>
      </c>
      <c r="J349" s="11">
        <v>1404841270</v>
      </c>
      <c r="K349" s="11" t="b">
        <v>0</v>
      </c>
      <c r="L349" s="11">
        <v>34</v>
      </c>
      <c r="M349" s="11" t="b">
        <v>1</v>
      </c>
      <c r="N349" s="11" t="s">
        <v>8269</v>
      </c>
      <c r="O349" s="14">
        <v>120</v>
      </c>
      <c r="P349" s="11">
        <v>88.24</v>
      </c>
      <c r="Q349" s="16" t="s">
        <v>8315</v>
      </c>
      <c r="R349" s="11" t="s">
        <v>8316</v>
      </c>
      <c r="S349" s="21">
        <v>41828.736921296295</v>
      </c>
      <c r="T349" s="21">
        <v>41846.291666666664</v>
      </c>
    </row>
    <row r="350" spans="1:20" ht="257" x14ac:dyDescent="0.25">
      <c r="A350">
        <v>3624</v>
      </c>
      <c r="B350" s="9" t="s">
        <v>3622</v>
      </c>
      <c r="C350" s="3" t="s">
        <v>7734</v>
      </c>
      <c r="D350" s="12">
        <v>3000</v>
      </c>
      <c r="E350" s="13">
        <v>3148</v>
      </c>
      <c r="F350" s="11" t="s">
        <v>8218</v>
      </c>
      <c r="G350" s="11" t="s">
        <v>8223</v>
      </c>
      <c r="H350" s="11" t="s">
        <v>8245</v>
      </c>
      <c r="I350" s="11">
        <v>1471977290</v>
      </c>
      <c r="J350" s="11">
        <v>1466793290</v>
      </c>
      <c r="K350" s="11" t="b">
        <v>0</v>
      </c>
      <c r="L350" s="11">
        <v>39</v>
      </c>
      <c r="M350" s="11" t="b">
        <v>1</v>
      </c>
      <c r="N350" s="11" t="s">
        <v>8269</v>
      </c>
      <c r="O350" s="14">
        <v>105</v>
      </c>
      <c r="P350" s="11">
        <v>80.72</v>
      </c>
      <c r="Q350" s="16" t="s">
        <v>8315</v>
      </c>
      <c r="R350" s="11" t="s">
        <v>8316</v>
      </c>
      <c r="S350" s="21">
        <v>42545.774189814809</v>
      </c>
      <c r="T350" s="21">
        <v>42605.774189814809</v>
      </c>
    </row>
    <row r="351" spans="1:20" ht="241" x14ac:dyDescent="0.25">
      <c r="A351">
        <v>3627</v>
      </c>
      <c r="B351" s="9" t="s">
        <v>3625</v>
      </c>
      <c r="C351" s="3" t="s">
        <v>7737</v>
      </c>
      <c r="D351" s="12">
        <v>2000</v>
      </c>
      <c r="E351" s="13">
        <v>2000</v>
      </c>
      <c r="F351" s="11" t="s">
        <v>8218</v>
      </c>
      <c r="G351" s="11" t="s">
        <v>8223</v>
      </c>
      <c r="H351" s="11" t="s">
        <v>8245</v>
      </c>
      <c r="I351" s="11">
        <v>1463803140</v>
      </c>
      <c r="J351" s="11">
        <v>1459446487</v>
      </c>
      <c r="K351" s="11" t="b">
        <v>0</v>
      </c>
      <c r="L351" s="11">
        <v>29</v>
      </c>
      <c r="M351" s="11" t="b">
        <v>1</v>
      </c>
      <c r="N351" s="11" t="s">
        <v>8269</v>
      </c>
      <c r="O351" s="14">
        <v>100</v>
      </c>
      <c r="P351" s="11">
        <v>68.97</v>
      </c>
      <c r="Q351" s="16" t="s">
        <v>8315</v>
      </c>
      <c r="R351" s="11" t="s">
        <v>8316</v>
      </c>
      <c r="S351" s="21">
        <v>42460.741747685184</v>
      </c>
      <c r="T351" s="21">
        <v>42511.165972222225</v>
      </c>
    </row>
    <row r="352" spans="1:20" ht="145" x14ac:dyDescent="0.25">
      <c r="A352">
        <v>3648</v>
      </c>
      <c r="B352" s="9" t="s">
        <v>3646</v>
      </c>
      <c r="C352" s="3" t="s">
        <v>7758</v>
      </c>
      <c r="D352" s="12">
        <v>40000</v>
      </c>
      <c r="E352" s="13">
        <v>40153</v>
      </c>
      <c r="F352" s="11" t="s">
        <v>8218</v>
      </c>
      <c r="G352" s="11" t="s">
        <v>8223</v>
      </c>
      <c r="H352" s="11" t="s">
        <v>8245</v>
      </c>
      <c r="I352" s="11">
        <v>1412492445</v>
      </c>
      <c r="J352" s="11">
        <v>1409900445</v>
      </c>
      <c r="K352" s="11" t="b">
        <v>0</v>
      </c>
      <c r="L352" s="11">
        <v>73</v>
      </c>
      <c r="M352" s="11" t="b">
        <v>1</v>
      </c>
      <c r="N352" s="11" t="s">
        <v>8269</v>
      </c>
      <c r="O352" s="14">
        <v>100</v>
      </c>
      <c r="P352" s="11">
        <v>550.04</v>
      </c>
      <c r="Q352" s="16" t="s">
        <v>8315</v>
      </c>
      <c r="R352" s="11" t="s">
        <v>8316</v>
      </c>
      <c r="S352" s="21">
        <v>41887.292187500003</v>
      </c>
      <c r="T352" s="21">
        <v>41917.292187500003</v>
      </c>
    </row>
    <row r="353" spans="1:20" ht="161" x14ac:dyDescent="0.25">
      <c r="A353">
        <v>3651</v>
      </c>
      <c r="B353" s="9" t="s">
        <v>3649</v>
      </c>
      <c r="C353" s="3" t="s">
        <v>7761</v>
      </c>
      <c r="D353" s="12">
        <v>500</v>
      </c>
      <c r="E353" s="13">
        <v>520</v>
      </c>
      <c r="F353" s="11" t="s">
        <v>8218</v>
      </c>
      <c r="G353" s="11" t="s">
        <v>8223</v>
      </c>
      <c r="H353" s="11" t="s">
        <v>8245</v>
      </c>
      <c r="I353" s="11">
        <v>1407686340</v>
      </c>
      <c r="J353" s="11">
        <v>1404833442</v>
      </c>
      <c r="K353" s="11" t="b">
        <v>0</v>
      </c>
      <c r="L353" s="11">
        <v>9</v>
      </c>
      <c r="M353" s="11" t="b">
        <v>1</v>
      </c>
      <c r="N353" s="11" t="s">
        <v>8269</v>
      </c>
      <c r="O353" s="14">
        <v>104</v>
      </c>
      <c r="P353" s="11">
        <v>57.78</v>
      </c>
      <c r="Q353" s="16" t="s">
        <v>8315</v>
      </c>
      <c r="R353" s="11" t="s">
        <v>8316</v>
      </c>
      <c r="S353" s="21">
        <v>41828.646319444444</v>
      </c>
      <c r="T353" s="21">
        <v>41861.665972222225</v>
      </c>
    </row>
    <row r="354" spans="1:20" ht="241" x14ac:dyDescent="0.25">
      <c r="A354">
        <v>3655</v>
      </c>
      <c r="B354" s="9" t="s">
        <v>3652</v>
      </c>
      <c r="C354" s="3" t="s">
        <v>7765</v>
      </c>
      <c r="D354" s="12">
        <v>5000</v>
      </c>
      <c r="E354" s="13">
        <v>5813</v>
      </c>
      <c r="F354" s="11" t="s">
        <v>8218</v>
      </c>
      <c r="G354" s="11" t="s">
        <v>8223</v>
      </c>
      <c r="H354" s="11" t="s">
        <v>8245</v>
      </c>
      <c r="I354" s="11">
        <v>1437202740</v>
      </c>
      <c r="J354" s="11">
        <v>1434654998</v>
      </c>
      <c r="K354" s="11" t="b">
        <v>0</v>
      </c>
      <c r="L354" s="11">
        <v>79</v>
      </c>
      <c r="M354" s="11" t="b">
        <v>1</v>
      </c>
      <c r="N354" s="11" t="s">
        <v>8269</v>
      </c>
      <c r="O354" s="14">
        <v>116</v>
      </c>
      <c r="P354" s="11">
        <v>73.58</v>
      </c>
      <c r="Q354" s="16" t="s">
        <v>8315</v>
      </c>
      <c r="R354" s="11" t="s">
        <v>8316</v>
      </c>
      <c r="S354" s="21">
        <v>42173.803217592591</v>
      </c>
      <c r="T354" s="21">
        <v>42203.290972222225</v>
      </c>
    </row>
    <row r="355" spans="1:20" ht="113" x14ac:dyDescent="0.25">
      <c r="A355">
        <v>3658</v>
      </c>
      <c r="B355" s="9" t="s">
        <v>3655</v>
      </c>
      <c r="C355" s="3" t="s">
        <v>7768</v>
      </c>
      <c r="D355" s="12">
        <v>1500</v>
      </c>
      <c r="E355" s="13">
        <v>1510</v>
      </c>
      <c r="F355" s="11" t="s">
        <v>8218</v>
      </c>
      <c r="G355" s="11" t="s">
        <v>8223</v>
      </c>
      <c r="H355" s="11" t="s">
        <v>8245</v>
      </c>
      <c r="I355" s="11">
        <v>1404273540</v>
      </c>
      <c r="J355" s="11">
        <v>1400272580</v>
      </c>
      <c r="K355" s="11" t="b">
        <v>0</v>
      </c>
      <c r="L355" s="11">
        <v>20</v>
      </c>
      <c r="M355" s="11" t="b">
        <v>1</v>
      </c>
      <c r="N355" s="11" t="s">
        <v>8269</v>
      </c>
      <c r="O355" s="14">
        <v>101</v>
      </c>
      <c r="P355" s="11">
        <v>75.5</v>
      </c>
      <c r="Q355" s="16" t="s">
        <v>8315</v>
      </c>
      <c r="R355" s="11" t="s">
        <v>8316</v>
      </c>
      <c r="S355" s="21">
        <v>41775.858564814815</v>
      </c>
      <c r="T355" s="21">
        <v>41822.165972222225</v>
      </c>
    </row>
    <row r="356" spans="1:20" ht="177" x14ac:dyDescent="0.25">
      <c r="A356">
        <v>3659</v>
      </c>
      <c r="B356" s="9" t="s">
        <v>3656</v>
      </c>
      <c r="C356" s="3" t="s">
        <v>7769</v>
      </c>
      <c r="D356" s="12">
        <v>3000</v>
      </c>
      <c r="E356" s="13">
        <v>3061</v>
      </c>
      <c r="F356" s="11" t="s">
        <v>8218</v>
      </c>
      <c r="G356" s="11" t="s">
        <v>8223</v>
      </c>
      <c r="H356" s="11" t="s">
        <v>8245</v>
      </c>
      <c r="I356" s="11">
        <v>1426775940</v>
      </c>
      <c r="J356" s="11">
        <v>1424414350</v>
      </c>
      <c r="K356" s="11" t="b">
        <v>0</v>
      </c>
      <c r="L356" s="11">
        <v>13</v>
      </c>
      <c r="M356" s="11" t="b">
        <v>1</v>
      </c>
      <c r="N356" s="11" t="s">
        <v>8269</v>
      </c>
      <c r="O356" s="14">
        <v>102</v>
      </c>
      <c r="P356" s="11">
        <v>235.46</v>
      </c>
      <c r="Q356" s="16" t="s">
        <v>8315</v>
      </c>
      <c r="R356" s="11" t="s">
        <v>8316</v>
      </c>
      <c r="S356" s="21">
        <v>42055.277199074073</v>
      </c>
      <c r="T356" s="21">
        <v>42082.610416666663</v>
      </c>
    </row>
    <row r="357" spans="1:20" ht="209" x14ac:dyDescent="0.25">
      <c r="A357">
        <v>3661</v>
      </c>
      <c r="B357" s="9" t="s">
        <v>3658</v>
      </c>
      <c r="C357" s="3" t="s">
        <v>7771</v>
      </c>
      <c r="D357" s="12">
        <v>3000</v>
      </c>
      <c r="E357" s="13">
        <v>3330</v>
      </c>
      <c r="F357" s="11" t="s">
        <v>8218</v>
      </c>
      <c r="G357" s="11" t="s">
        <v>8223</v>
      </c>
      <c r="H357" s="11" t="s">
        <v>8245</v>
      </c>
      <c r="I357" s="11">
        <v>1460260800</v>
      </c>
      <c r="J357" s="11">
        <v>1458336672</v>
      </c>
      <c r="K357" s="11" t="b">
        <v>0</v>
      </c>
      <c r="L357" s="11">
        <v>36</v>
      </c>
      <c r="M357" s="11" t="b">
        <v>1</v>
      </c>
      <c r="N357" s="11" t="s">
        <v>8269</v>
      </c>
      <c r="O357" s="14">
        <v>111</v>
      </c>
      <c r="P357" s="11">
        <v>92.5</v>
      </c>
      <c r="Q357" s="16" t="s">
        <v>8315</v>
      </c>
      <c r="R357" s="11" t="s">
        <v>8316</v>
      </c>
      <c r="S357" s="21">
        <v>42447.896666666667</v>
      </c>
      <c r="T357" s="21">
        <v>42470.166666666672</v>
      </c>
    </row>
    <row r="358" spans="1:20" ht="209" x14ac:dyDescent="0.25">
      <c r="A358">
        <v>3664</v>
      </c>
      <c r="B358" s="9" t="s">
        <v>3661</v>
      </c>
      <c r="C358" s="3" t="s">
        <v>7774</v>
      </c>
      <c r="D358" s="12">
        <v>800</v>
      </c>
      <c r="E358" s="13">
        <v>875</v>
      </c>
      <c r="F358" s="11" t="s">
        <v>8218</v>
      </c>
      <c r="G358" s="11" t="s">
        <v>8223</v>
      </c>
      <c r="H358" s="11" t="s">
        <v>8245</v>
      </c>
      <c r="I358" s="11">
        <v>1466056689</v>
      </c>
      <c r="J358" s="11">
        <v>1464847089</v>
      </c>
      <c r="K358" s="11" t="b">
        <v>0</v>
      </c>
      <c r="L358" s="11">
        <v>19</v>
      </c>
      <c r="M358" s="11" t="b">
        <v>1</v>
      </c>
      <c r="N358" s="11" t="s">
        <v>8269</v>
      </c>
      <c r="O358" s="14">
        <v>109</v>
      </c>
      <c r="P358" s="11">
        <v>46.05</v>
      </c>
      <c r="Q358" s="16" t="s">
        <v>8315</v>
      </c>
      <c r="R358" s="11" t="s">
        <v>8316</v>
      </c>
      <c r="S358" s="21">
        <v>42523.248715277776</v>
      </c>
      <c r="T358" s="21">
        <v>42537.248715277776</v>
      </c>
    </row>
    <row r="359" spans="1:20" ht="81" x14ac:dyDescent="0.25">
      <c r="A359">
        <v>3666</v>
      </c>
      <c r="B359" s="9" t="s">
        <v>3663</v>
      </c>
      <c r="C359" s="3" t="s">
        <v>7776</v>
      </c>
      <c r="D359" s="12">
        <v>1200</v>
      </c>
      <c r="E359" s="13">
        <v>1200</v>
      </c>
      <c r="F359" s="11" t="s">
        <v>8218</v>
      </c>
      <c r="G359" s="11" t="s">
        <v>8223</v>
      </c>
      <c r="H359" s="11" t="s">
        <v>8245</v>
      </c>
      <c r="I359" s="11">
        <v>1406185200</v>
      </c>
      <c r="J359" s="11">
        <v>1404337382</v>
      </c>
      <c r="K359" s="11" t="b">
        <v>0</v>
      </c>
      <c r="L359" s="11">
        <v>38</v>
      </c>
      <c r="M359" s="11" t="b">
        <v>1</v>
      </c>
      <c r="N359" s="11" t="s">
        <v>8269</v>
      </c>
      <c r="O359" s="14">
        <v>100</v>
      </c>
      <c r="P359" s="11">
        <v>31.58</v>
      </c>
      <c r="Q359" s="16" t="s">
        <v>8315</v>
      </c>
      <c r="R359" s="11" t="s">
        <v>8316</v>
      </c>
      <c r="S359" s="21">
        <v>41822.90488425926</v>
      </c>
      <c r="T359" s="21">
        <v>41844.291666666664</v>
      </c>
    </row>
    <row r="360" spans="1:20" ht="209" x14ac:dyDescent="0.25">
      <c r="A360">
        <v>3668</v>
      </c>
      <c r="B360" s="9" t="s">
        <v>3665</v>
      </c>
      <c r="C360" s="3" t="s">
        <v>7778</v>
      </c>
      <c r="D360" s="12">
        <v>1000</v>
      </c>
      <c r="E360" s="13">
        <v>1035</v>
      </c>
      <c r="F360" s="11" t="s">
        <v>8218</v>
      </c>
      <c r="G360" s="11" t="s">
        <v>8223</v>
      </c>
      <c r="H360" s="11" t="s">
        <v>8245</v>
      </c>
      <c r="I360" s="11">
        <v>1437676380</v>
      </c>
      <c r="J360" s="11">
        <v>1435670452</v>
      </c>
      <c r="K360" s="11" t="b">
        <v>0</v>
      </c>
      <c r="L360" s="11">
        <v>28</v>
      </c>
      <c r="M360" s="11" t="b">
        <v>1</v>
      </c>
      <c r="N360" s="11" t="s">
        <v>8269</v>
      </c>
      <c r="O360" s="14">
        <v>104</v>
      </c>
      <c r="P360" s="11">
        <v>36.96</v>
      </c>
      <c r="Q360" s="16" t="s">
        <v>8315</v>
      </c>
      <c r="R360" s="11" t="s">
        <v>8316</v>
      </c>
      <c r="S360" s="21">
        <v>42185.556157407409</v>
      </c>
      <c r="T360" s="21">
        <v>42208.772916666669</v>
      </c>
    </row>
    <row r="361" spans="1:20" ht="209" x14ac:dyDescent="0.25">
      <c r="A361">
        <v>3671</v>
      </c>
      <c r="B361" s="9" t="s">
        <v>3668</v>
      </c>
      <c r="C361" s="3" t="s">
        <v>7781</v>
      </c>
      <c r="D361" s="12">
        <v>3500</v>
      </c>
      <c r="E361" s="13">
        <v>3530</v>
      </c>
      <c r="F361" s="11" t="s">
        <v>8218</v>
      </c>
      <c r="G361" s="11" t="s">
        <v>8223</v>
      </c>
      <c r="H361" s="11" t="s">
        <v>8245</v>
      </c>
      <c r="I361" s="11">
        <v>1405915140</v>
      </c>
      <c r="J361" s="11">
        <v>1404140667</v>
      </c>
      <c r="K361" s="11" t="b">
        <v>0</v>
      </c>
      <c r="L361" s="11">
        <v>40</v>
      </c>
      <c r="M361" s="11" t="b">
        <v>1</v>
      </c>
      <c r="N361" s="11" t="s">
        <v>8269</v>
      </c>
      <c r="O361" s="14">
        <v>101</v>
      </c>
      <c r="P361" s="11">
        <v>88.25</v>
      </c>
      <c r="Q361" s="16" t="s">
        <v>8315</v>
      </c>
      <c r="R361" s="11" t="s">
        <v>8316</v>
      </c>
      <c r="S361" s="21">
        <v>41820.62809027778</v>
      </c>
      <c r="T361" s="21">
        <v>41841.165972222225</v>
      </c>
    </row>
    <row r="362" spans="1:20" ht="225" x14ac:dyDescent="0.25">
      <c r="A362">
        <v>3676</v>
      </c>
      <c r="B362" s="9" t="s">
        <v>3673</v>
      </c>
      <c r="C362" s="3" t="s">
        <v>7786</v>
      </c>
      <c r="D362" s="12">
        <v>800</v>
      </c>
      <c r="E362" s="13">
        <v>1030</v>
      </c>
      <c r="F362" s="11" t="s">
        <v>8218</v>
      </c>
      <c r="G362" s="11" t="s">
        <v>8223</v>
      </c>
      <c r="H362" s="11" t="s">
        <v>8245</v>
      </c>
      <c r="I362" s="11">
        <v>1410550484</v>
      </c>
      <c r="J362" s="11">
        <v>1408995284</v>
      </c>
      <c r="K362" s="11" t="b">
        <v>0</v>
      </c>
      <c r="L362" s="11">
        <v>16</v>
      </c>
      <c r="M362" s="11" t="b">
        <v>1</v>
      </c>
      <c r="N362" s="11" t="s">
        <v>8269</v>
      </c>
      <c r="O362" s="14">
        <v>129</v>
      </c>
      <c r="P362" s="11">
        <v>64.38</v>
      </c>
      <c r="Q362" s="16" t="s">
        <v>8315</v>
      </c>
      <c r="R362" s="11" t="s">
        <v>8316</v>
      </c>
      <c r="S362" s="21">
        <v>41876.815787037034</v>
      </c>
      <c r="T362" s="21">
        <v>41894.815787037034</v>
      </c>
    </row>
    <row r="363" spans="1:20" ht="145" x14ac:dyDescent="0.25">
      <c r="A363">
        <v>3677</v>
      </c>
      <c r="B363" s="9" t="s">
        <v>3674</v>
      </c>
      <c r="C363" s="3" t="s">
        <v>7787</v>
      </c>
      <c r="D363" s="12">
        <v>12000</v>
      </c>
      <c r="E363" s="13">
        <v>12348.5</v>
      </c>
      <c r="F363" s="11" t="s">
        <v>8218</v>
      </c>
      <c r="G363" s="11" t="s">
        <v>8223</v>
      </c>
      <c r="H363" s="11" t="s">
        <v>8245</v>
      </c>
      <c r="I363" s="11">
        <v>1404359940</v>
      </c>
      <c r="J363" s="11">
        <v>1402580818</v>
      </c>
      <c r="K363" s="11" t="b">
        <v>0</v>
      </c>
      <c r="L363" s="11">
        <v>199</v>
      </c>
      <c r="M363" s="11" t="b">
        <v>1</v>
      </c>
      <c r="N363" s="11" t="s">
        <v>8269</v>
      </c>
      <c r="O363" s="14">
        <v>103</v>
      </c>
      <c r="P363" s="11">
        <v>62.05</v>
      </c>
      <c r="Q363" s="16" t="s">
        <v>8315</v>
      </c>
      <c r="R363" s="11" t="s">
        <v>8316</v>
      </c>
      <c r="S363" s="21">
        <v>41802.574282407404</v>
      </c>
      <c r="T363" s="21">
        <v>41823.165972222225</v>
      </c>
    </row>
    <row r="364" spans="1:20" ht="225" x14ac:dyDescent="0.25">
      <c r="A364">
        <v>3679</v>
      </c>
      <c r="B364" s="9" t="s">
        <v>3676</v>
      </c>
      <c r="C364" s="3" t="s">
        <v>7789</v>
      </c>
      <c r="D364" s="12">
        <v>2000</v>
      </c>
      <c r="E364" s="13">
        <v>2202</v>
      </c>
      <c r="F364" s="11" t="s">
        <v>8218</v>
      </c>
      <c r="G364" s="11" t="s">
        <v>8223</v>
      </c>
      <c r="H364" s="11" t="s">
        <v>8245</v>
      </c>
      <c r="I364" s="11">
        <v>1404190740</v>
      </c>
      <c r="J364" s="11">
        <v>1401214581</v>
      </c>
      <c r="K364" s="11" t="b">
        <v>0</v>
      </c>
      <c r="L364" s="11">
        <v>30</v>
      </c>
      <c r="M364" s="11" t="b">
        <v>1</v>
      </c>
      <c r="N364" s="11" t="s">
        <v>8269</v>
      </c>
      <c r="O364" s="14">
        <v>110</v>
      </c>
      <c r="P364" s="11">
        <v>73.400000000000006</v>
      </c>
      <c r="Q364" s="16" t="s">
        <v>8315</v>
      </c>
      <c r="R364" s="11" t="s">
        <v>8316</v>
      </c>
      <c r="S364" s="21">
        <v>41786.761354166665</v>
      </c>
      <c r="T364" s="21">
        <v>41821.207638888889</v>
      </c>
    </row>
    <row r="365" spans="1:20" ht="161" x14ac:dyDescent="0.25">
      <c r="A365">
        <v>3680</v>
      </c>
      <c r="B365" s="9" t="s">
        <v>3677</v>
      </c>
      <c r="C365" s="3" t="s">
        <v>7790</v>
      </c>
      <c r="D365" s="12">
        <v>3000</v>
      </c>
      <c r="E365" s="13">
        <v>3383</v>
      </c>
      <c r="F365" s="11" t="s">
        <v>8218</v>
      </c>
      <c r="G365" s="11" t="s">
        <v>8223</v>
      </c>
      <c r="H365" s="11" t="s">
        <v>8245</v>
      </c>
      <c r="I365" s="11">
        <v>1475664834</v>
      </c>
      <c r="J365" s="11">
        <v>1473850434</v>
      </c>
      <c r="K365" s="11" t="b">
        <v>0</v>
      </c>
      <c r="L365" s="11">
        <v>34</v>
      </c>
      <c r="M365" s="11" t="b">
        <v>1</v>
      </c>
      <c r="N365" s="11" t="s">
        <v>8269</v>
      </c>
      <c r="O365" s="14">
        <v>113</v>
      </c>
      <c r="P365" s="11">
        <v>99.5</v>
      </c>
      <c r="Q365" s="16" t="s">
        <v>8315</v>
      </c>
      <c r="R365" s="11" t="s">
        <v>8316</v>
      </c>
      <c r="S365" s="21">
        <v>42627.454097222217</v>
      </c>
      <c r="T365" s="21">
        <v>42648.454097222217</v>
      </c>
    </row>
    <row r="366" spans="1:20" ht="241" x14ac:dyDescent="0.25">
      <c r="A366">
        <v>3681</v>
      </c>
      <c r="B366" s="9" t="s">
        <v>3678</v>
      </c>
      <c r="C366" s="3" t="s">
        <v>7791</v>
      </c>
      <c r="D366" s="12">
        <v>1000</v>
      </c>
      <c r="E366" s="13">
        <v>1119</v>
      </c>
      <c r="F366" s="11" t="s">
        <v>8218</v>
      </c>
      <c r="G366" s="11" t="s">
        <v>8223</v>
      </c>
      <c r="H366" s="11" t="s">
        <v>8245</v>
      </c>
      <c r="I366" s="11">
        <v>1452872290</v>
      </c>
      <c r="J366" s="11">
        <v>1452008290</v>
      </c>
      <c r="K366" s="11" t="b">
        <v>0</v>
      </c>
      <c r="L366" s="11">
        <v>18</v>
      </c>
      <c r="M366" s="11" t="b">
        <v>1</v>
      </c>
      <c r="N366" s="11" t="s">
        <v>8269</v>
      </c>
      <c r="O366" s="14">
        <v>112</v>
      </c>
      <c r="P366" s="11">
        <v>62.17</v>
      </c>
      <c r="Q366" s="16" t="s">
        <v>8315</v>
      </c>
      <c r="R366" s="11" t="s">
        <v>8316</v>
      </c>
      <c r="S366" s="21">
        <v>42374.651504629626</v>
      </c>
      <c r="T366" s="21">
        <v>42384.651504629626</v>
      </c>
    </row>
    <row r="367" spans="1:20" ht="193" x14ac:dyDescent="0.25">
      <c r="A367">
        <v>3682</v>
      </c>
      <c r="B367" s="9" t="s">
        <v>3679</v>
      </c>
      <c r="C367" s="3" t="s">
        <v>7792</v>
      </c>
      <c r="D367" s="12">
        <v>3000</v>
      </c>
      <c r="E367" s="13">
        <v>4176</v>
      </c>
      <c r="F367" s="11" t="s">
        <v>8218</v>
      </c>
      <c r="G367" s="11" t="s">
        <v>8223</v>
      </c>
      <c r="H367" s="11" t="s">
        <v>8245</v>
      </c>
      <c r="I367" s="11">
        <v>1402901940</v>
      </c>
      <c r="J367" s="11">
        <v>1399998418</v>
      </c>
      <c r="K367" s="11" t="b">
        <v>0</v>
      </c>
      <c r="L367" s="11">
        <v>67</v>
      </c>
      <c r="M367" s="11" t="b">
        <v>1</v>
      </c>
      <c r="N367" s="11" t="s">
        <v>8269</v>
      </c>
      <c r="O367" s="14">
        <v>139</v>
      </c>
      <c r="P367" s="11">
        <v>62.33</v>
      </c>
      <c r="Q367" s="16" t="s">
        <v>8315</v>
      </c>
      <c r="R367" s="11" t="s">
        <v>8316</v>
      </c>
      <c r="S367" s="21">
        <v>41772.685393518521</v>
      </c>
      <c r="T367" s="21">
        <v>41806.290972222225</v>
      </c>
    </row>
    <row r="368" spans="1:20" ht="145" x14ac:dyDescent="0.25">
      <c r="A368">
        <v>3683</v>
      </c>
      <c r="B368" s="9" t="s">
        <v>3680</v>
      </c>
      <c r="C368" s="3" t="s">
        <v>7793</v>
      </c>
      <c r="D368" s="12">
        <v>3500</v>
      </c>
      <c r="E368" s="13">
        <v>3880</v>
      </c>
      <c r="F368" s="11" t="s">
        <v>8218</v>
      </c>
      <c r="G368" s="11" t="s">
        <v>8223</v>
      </c>
      <c r="H368" s="11" t="s">
        <v>8245</v>
      </c>
      <c r="I368" s="11">
        <v>1476931696</v>
      </c>
      <c r="J368" s="11">
        <v>1474339696</v>
      </c>
      <c r="K368" s="11" t="b">
        <v>0</v>
      </c>
      <c r="L368" s="11">
        <v>66</v>
      </c>
      <c r="M368" s="11" t="b">
        <v>1</v>
      </c>
      <c r="N368" s="11" t="s">
        <v>8269</v>
      </c>
      <c r="O368" s="14">
        <v>111</v>
      </c>
      <c r="P368" s="11">
        <v>58.79</v>
      </c>
      <c r="Q368" s="16" t="s">
        <v>8315</v>
      </c>
      <c r="R368" s="11" t="s">
        <v>8316</v>
      </c>
      <c r="S368" s="21">
        <v>42633.116851851853</v>
      </c>
      <c r="T368" s="21">
        <v>42663.116851851853</v>
      </c>
    </row>
    <row r="369" spans="1:20" ht="225" x14ac:dyDescent="0.25">
      <c r="A369">
        <v>3684</v>
      </c>
      <c r="B369" s="9" t="s">
        <v>3681</v>
      </c>
      <c r="C369" s="3" t="s">
        <v>7794</v>
      </c>
      <c r="D369" s="12">
        <v>750</v>
      </c>
      <c r="E369" s="13">
        <v>1043</v>
      </c>
      <c r="F369" s="11" t="s">
        <v>8218</v>
      </c>
      <c r="G369" s="11" t="s">
        <v>8223</v>
      </c>
      <c r="H369" s="11" t="s">
        <v>8245</v>
      </c>
      <c r="I369" s="11">
        <v>1441167586</v>
      </c>
      <c r="J369" s="11">
        <v>1438575586</v>
      </c>
      <c r="K369" s="11" t="b">
        <v>0</v>
      </c>
      <c r="L369" s="11">
        <v>23</v>
      </c>
      <c r="M369" s="11" t="b">
        <v>1</v>
      </c>
      <c r="N369" s="11" t="s">
        <v>8269</v>
      </c>
      <c r="O369" s="14">
        <v>139</v>
      </c>
      <c r="P369" s="11">
        <v>45.35</v>
      </c>
      <c r="Q369" s="16" t="s">
        <v>8315</v>
      </c>
      <c r="R369" s="11" t="s">
        <v>8316</v>
      </c>
      <c r="S369" s="21">
        <v>42219.180393518516</v>
      </c>
      <c r="T369" s="21">
        <v>42249.180393518516</v>
      </c>
    </row>
    <row r="370" spans="1:20" ht="193" x14ac:dyDescent="0.25">
      <c r="A370">
        <v>3685</v>
      </c>
      <c r="B370" s="9" t="s">
        <v>3682</v>
      </c>
      <c r="C370" s="3" t="s">
        <v>7795</v>
      </c>
      <c r="D370" s="12">
        <v>5000</v>
      </c>
      <c r="E370" s="13">
        <v>5285</v>
      </c>
      <c r="F370" s="11" t="s">
        <v>8218</v>
      </c>
      <c r="G370" s="11" t="s">
        <v>8223</v>
      </c>
      <c r="H370" s="11" t="s">
        <v>8245</v>
      </c>
      <c r="I370" s="11">
        <v>1400533200</v>
      </c>
      <c r="J370" s="11">
        <v>1398348859</v>
      </c>
      <c r="K370" s="11" t="b">
        <v>0</v>
      </c>
      <c r="L370" s="11">
        <v>126</v>
      </c>
      <c r="M370" s="11" t="b">
        <v>1</v>
      </c>
      <c r="N370" s="11" t="s">
        <v>8269</v>
      </c>
      <c r="O370" s="14">
        <v>106</v>
      </c>
      <c r="P370" s="11">
        <v>41.94</v>
      </c>
      <c r="Q370" s="16" t="s">
        <v>8315</v>
      </c>
      <c r="R370" s="11" t="s">
        <v>8316</v>
      </c>
      <c r="S370" s="21">
        <v>41753.593275462961</v>
      </c>
      <c r="T370" s="21">
        <v>41778.875</v>
      </c>
    </row>
    <row r="371" spans="1:20" ht="177" x14ac:dyDescent="0.25">
      <c r="A371">
        <v>3686</v>
      </c>
      <c r="B371" s="9" t="s">
        <v>3683</v>
      </c>
      <c r="C371" s="3" t="s">
        <v>7796</v>
      </c>
      <c r="D371" s="12">
        <v>350</v>
      </c>
      <c r="E371" s="13">
        <v>355</v>
      </c>
      <c r="F371" s="11" t="s">
        <v>8218</v>
      </c>
      <c r="G371" s="11" t="s">
        <v>8223</v>
      </c>
      <c r="H371" s="11" t="s">
        <v>8245</v>
      </c>
      <c r="I371" s="11">
        <v>1440820740</v>
      </c>
      <c r="J371" s="11">
        <v>1439567660</v>
      </c>
      <c r="K371" s="11" t="b">
        <v>0</v>
      </c>
      <c r="L371" s="11">
        <v>6</v>
      </c>
      <c r="M371" s="11" t="b">
        <v>1</v>
      </c>
      <c r="N371" s="11" t="s">
        <v>8269</v>
      </c>
      <c r="O371" s="14">
        <v>101</v>
      </c>
      <c r="P371" s="11">
        <v>59.17</v>
      </c>
      <c r="Q371" s="16" t="s">
        <v>8315</v>
      </c>
      <c r="R371" s="11" t="s">
        <v>8316</v>
      </c>
      <c r="S371" s="21">
        <v>42230.662731481483</v>
      </c>
      <c r="T371" s="21">
        <v>42245.165972222225</v>
      </c>
    </row>
    <row r="372" spans="1:20" ht="209" x14ac:dyDescent="0.25">
      <c r="A372">
        <v>3687</v>
      </c>
      <c r="B372" s="9" t="s">
        <v>3684</v>
      </c>
      <c r="C372" s="3" t="s">
        <v>7797</v>
      </c>
      <c r="D372" s="12">
        <v>5000</v>
      </c>
      <c r="E372" s="13">
        <v>5012.25</v>
      </c>
      <c r="F372" s="11" t="s">
        <v>8218</v>
      </c>
      <c r="G372" s="11" t="s">
        <v>8223</v>
      </c>
      <c r="H372" s="11" t="s">
        <v>8245</v>
      </c>
      <c r="I372" s="11">
        <v>1403846055</v>
      </c>
      <c r="J372" s="11">
        <v>1401254055</v>
      </c>
      <c r="K372" s="11" t="b">
        <v>0</v>
      </c>
      <c r="L372" s="11">
        <v>25</v>
      </c>
      <c r="M372" s="11" t="b">
        <v>1</v>
      </c>
      <c r="N372" s="11" t="s">
        <v>8269</v>
      </c>
      <c r="O372" s="14">
        <v>100</v>
      </c>
      <c r="P372" s="11">
        <v>200.49</v>
      </c>
      <c r="Q372" s="16" t="s">
        <v>8315</v>
      </c>
      <c r="R372" s="11" t="s">
        <v>8316</v>
      </c>
      <c r="S372" s="21">
        <v>41787.218229166669</v>
      </c>
      <c r="T372" s="21">
        <v>41817.218229166669</v>
      </c>
    </row>
    <row r="373" spans="1:20" ht="209" x14ac:dyDescent="0.25">
      <c r="A373">
        <v>3689</v>
      </c>
      <c r="B373" s="9" t="s">
        <v>3686</v>
      </c>
      <c r="C373" s="3" t="s">
        <v>7799</v>
      </c>
      <c r="D373" s="12">
        <v>3000</v>
      </c>
      <c r="E373" s="13">
        <v>3550</v>
      </c>
      <c r="F373" s="11" t="s">
        <v>8218</v>
      </c>
      <c r="G373" s="11" t="s">
        <v>8223</v>
      </c>
      <c r="H373" s="11" t="s">
        <v>8245</v>
      </c>
      <c r="I373" s="11">
        <v>1434925500</v>
      </c>
      <c r="J373" s="11">
        <v>1432410639</v>
      </c>
      <c r="K373" s="11" t="b">
        <v>0</v>
      </c>
      <c r="L373" s="11">
        <v>62</v>
      </c>
      <c r="M373" s="11" t="b">
        <v>1</v>
      </c>
      <c r="N373" s="11" t="s">
        <v>8269</v>
      </c>
      <c r="O373" s="14">
        <v>118</v>
      </c>
      <c r="P373" s="11">
        <v>57.26</v>
      </c>
      <c r="Q373" s="16" t="s">
        <v>8315</v>
      </c>
      <c r="R373" s="11" t="s">
        <v>8316</v>
      </c>
      <c r="S373" s="21">
        <v>42147.826840277776</v>
      </c>
      <c r="T373" s="21">
        <v>42176.934027777781</v>
      </c>
    </row>
    <row r="374" spans="1:20" ht="193" x14ac:dyDescent="0.25">
      <c r="A374">
        <v>3690</v>
      </c>
      <c r="B374" s="9" t="s">
        <v>3687</v>
      </c>
      <c r="C374" s="3" t="s">
        <v>7800</v>
      </c>
      <c r="D374" s="12">
        <v>1500</v>
      </c>
      <c r="E374" s="13">
        <v>1800</v>
      </c>
      <c r="F374" s="11" t="s">
        <v>8218</v>
      </c>
      <c r="G374" s="11" t="s">
        <v>8223</v>
      </c>
      <c r="H374" s="11" t="s">
        <v>8245</v>
      </c>
      <c r="I374" s="11">
        <v>1417101683</v>
      </c>
      <c r="J374" s="11">
        <v>1414506083</v>
      </c>
      <c r="K374" s="11" t="b">
        <v>0</v>
      </c>
      <c r="L374" s="11">
        <v>31</v>
      </c>
      <c r="M374" s="11" t="b">
        <v>1</v>
      </c>
      <c r="N374" s="11" t="s">
        <v>8269</v>
      </c>
      <c r="O374" s="14">
        <v>120</v>
      </c>
      <c r="P374" s="11">
        <v>58.06</v>
      </c>
      <c r="Q374" s="16" t="s">
        <v>8315</v>
      </c>
      <c r="R374" s="11" t="s">
        <v>8316</v>
      </c>
      <c r="S374" s="21">
        <v>41940.598182870373</v>
      </c>
      <c r="T374" s="21">
        <v>41970.639849537038</v>
      </c>
    </row>
    <row r="375" spans="1:20" ht="129" x14ac:dyDescent="0.25">
      <c r="A375">
        <v>3691</v>
      </c>
      <c r="B375" s="9" t="s">
        <v>3688</v>
      </c>
      <c r="C375" s="3" t="s">
        <v>7801</v>
      </c>
      <c r="D375" s="12">
        <v>40000</v>
      </c>
      <c r="E375" s="13">
        <v>51184</v>
      </c>
      <c r="F375" s="11" t="s">
        <v>8218</v>
      </c>
      <c r="G375" s="11" t="s">
        <v>8223</v>
      </c>
      <c r="H375" s="11" t="s">
        <v>8245</v>
      </c>
      <c r="I375" s="11">
        <v>1425272340</v>
      </c>
      <c r="J375" s="11">
        <v>1421426929</v>
      </c>
      <c r="K375" s="11" t="b">
        <v>0</v>
      </c>
      <c r="L375" s="11">
        <v>274</v>
      </c>
      <c r="M375" s="11" t="b">
        <v>1</v>
      </c>
      <c r="N375" s="11" t="s">
        <v>8269</v>
      </c>
      <c r="O375" s="14">
        <v>128</v>
      </c>
      <c r="P375" s="11">
        <v>186.8</v>
      </c>
      <c r="Q375" s="16" t="s">
        <v>8315</v>
      </c>
      <c r="R375" s="11" t="s">
        <v>8316</v>
      </c>
      <c r="S375" s="21">
        <v>42020.700567129628</v>
      </c>
      <c r="T375" s="21">
        <v>42065.207638888889</v>
      </c>
    </row>
    <row r="376" spans="1:20" ht="113" x14ac:dyDescent="0.25">
      <c r="A376">
        <v>3692</v>
      </c>
      <c r="B376" s="9" t="s">
        <v>3689</v>
      </c>
      <c r="C376" s="3" t="s">
        <v>7802</v>
      </c>
      <c r="D376" s="12">
        <v>1000</v>
      </c>
      <c r="E376" s="13">
        <v>1260</v>
      </c>
      <c r="F376" s="11" t="s">
        <v>8218</v>
      </c>
      <c r="G376" s="11" t="s">
        <v>8223</v>
      </c>
      <c r="H376" s="11" t="s">
        <v>8245</v>
      </c>
      <c r="I376" s="11">
        <v>1411084800</v>
      </c>
      <c r="J376" s="11">
        <v>1410304179</v>
      </c>
      <c r="K376" s="11" t="b">
        <v>0</v>
      </c>
      <c r="L376" s="11">
        <v>17</v>
      </c>
      <c r="M376" s="11" t="b">
        <v>1</v>
      </c>
      <c r="N376" s="11" t="s">
        <v>8269</v>
      </c>
      <c r="O376" s="14">
        <v>126</v>
      </c>
      <c r="P376" s="11">
        <v>74.12</v>
      </c>
      <c r="Q376" s="16" t="s">
        <v>8315</v>
      </c>
      <c r="R376" s="11" t="s">
        <v>8316</v>
      </c>
      <c r="S376" s="21">
        <v>41891.96503472222</v>
      </c>
      <c r="T376" s="21">
        <v>41901</v>
      </c>
    </row>
    <row r="377" spans="1:20" ht="177" x14ac:dyDescent="0.25">
      <c r="A377">
        <v>3694</v>
      </c>
      <c r="B377" s="9" t="s">
        <v>3691</v>
      </c>
      <c r="C377" s="3" t="s">
        <v>7804</v>
      </c>
      <c r="D377" s="12">
        <v>3500</v>
      </c>
      <c r="E377" s="13">
        <v>3760</v>
      </c>
      <c r="F377" s="11" t="s">
        <v>8218</v>
      </c>
      <c r="G377" s="11" t="s">
        <v>8223</v>
      </c>
      <c r="H377" s="11" t="s">
        <v>8245</v>
      </c>
      <c r="I377" s="11">
        <v>1465178400</v>
      </c>
      <c r="J377" s="11">
        <v>1461985967</v>
      </c>
      <c r="K377" s="11" t="b">
        <v>0</v>
      </c>
      <c r="L377" s="11">
        <v>60</v>
      </c>
      <c r="M377" s="11" t="b">
        <v>1</v>
      </c>
      <c r="N377" s="11" t="s">
        <v>8269</v>
      </c>
      <c r="O377" s="14">
        <v>107</v>
      </c>
      <c r="P377" s="11">
        <v>62.67</v>
      </c>
      <c r="Q377" s="16" t="s">
        <v>8315</v>
      </c>
      <c r="R377" s="11" t="s">
        <v>8316</v>
      </c>
      <c r="S377" s="21">
        <v>42490.133877314816</v>
      </c>
      <c r="T377" s="21">
        <v>42527.083333333328</v>
      </c>
    </row>
    <row r="378" spans="1:20" ht="209" x14ac:dyDescent="0.25">
      <c r="A378">
        <v>3695</v>
      </c>
      <c r="B378" s="9" t="s">
        <v>3692</v>
      </c>
      <c r="C378" s="3" t="s">
        <v>7805</v>
      </c>
      <c r="D378" s="12">
        <v>4000</v>
      </c>
      <c r="E378" s="13">
        <v>4005</v>
      </c>
      <c r="F378" s="11" t="s">
        <v>8218</v>
      </c>
      <c r="G378" s="11" t="s">
        <v>8223</v>
      </c>
      <c r="H378" s="11" t="s">
        <v>8245</v>
      </c>
      <c r="I378" s="11">
        <v>1421009610</v>
      </c>
      <c r="J378" s="11">
        <v>1419281610</v>
      </c>
      <c r="K378" s="11" t="b">
        <v>0</v>
      </c>
      <c r="L378" s="11">
        <v>33</v>
      </c>
      <c r="M378" s="11" t="b">
        <v>1</v>
      </c>
      <c r="N378" s="11" t="s">
        <v>8269</v>
      </c>
      <c r="O378" s="14">
        <v>100</v>
      </c>
      <c r="P378" s="11">
        <v>121.36</v>
      </c>
      <c r="Q378" s="16" t="s">
        <v>8315</v>
      </c>
      <c r="R378" s="11" t="s">
        <v>8316</v>
      </c>
      <c r="S378" s="21">
        <v>41995.870486111111</v>
      </c>
      <c r="T378" s="21">
        <v>42015.870486111111</v>
      </c>
    </row>
    <row r="379" spans="1:20" ht="177" x14ac:dyDescent="0.25">
      <c r="A379">
        <v>3698</v>
      </c>
      <c r="B379" s="9" t="s">
        <v>3695</v>
      </c>
      <c r="C379" s="3" t="s">
        <v>7808</v>
      </c>
      <c r="D379" s="12">
        <v>5000</v>
      </c>
      <c r="E379" s="13">
        <v>5526</v>
      </c>
      <c r="F379" s="11" t="s">
        <v>8218</v>
      </c>
      <c r="G379" s="11" t="s">
        <v>8223</v>
      </c>
      <c r="H379" s="11" t="s">
        <v>8245</v>
      </c>
      <c r="I379" s="11">
        <v>1456946487</v>
      </c>
      <c r="J379" s="11">
        <v>1454354487</v>
      </c>
      <c r="K379" s="11" t="b">
        <v>0</v>
      </c>
      <c r="L379" s="11">
        <v>136</v>
      </c>
      <c r="M379" s="11" t="b">
        <v>1</v>
      </c>
      <c r="N379" s="11" t="s">
        <v>8269</v>
      </c>
      <c r="O379" s="14">
        <v>111</v>
      </c>
      <c r="P379" s="11">
        <v>40.630000000000003</v>
      </c>
      <c r="Q379" s="16" t="s">
        <v>8315</v>
      </c>
      <c r="R379" s="11" t="s">
        <v>8316</v>
      </c>
      <c r="S379" s="21">
        <v>42401.806562500002</v>
      </c>
      <c r="T379" s="21">
        <v>42431.806562500002</v>
      </c>
    </row>
    <row r="380" spans="1:20" ht="225" x14ac:dyDescent="0.25">
      <c r="A380">
        <v>3699</v>
      </c>
      <c r="B380" s="9" t="s">
        <v>3696</v>
      </c>
      <c r="C380" s="3" t="s">
        <v>7809</v>
      </c>
      <c r="D380" s="12">
        <v>2500</v>
      </c>
      <c r="E380" s="13">
        <v>2520</v>
      </c>
      <c r="F380" s="11" t="s">
        <v>8218</v>
      </c>
      <c r="G380" s="11" t="s">
        <v>8223</v>
      </c>
      <c r="H380" s="11" t="s">
        <v>8245</v>
      </c>
      <c r="I380" s="11">
        <v>1413383216</v>
      </c>
      <c r="J380" s="11">
        <v>1410791216</v>
      </c>
      <c r="K380" s="11" t="b">
        <v>0</v>
      </c>
      <c r="L380" s="11">
        <v>40</v>
      </c>
      <c r="M380" s="11" t="b">
        <v>1</v>
      </c>
      <c r="N380" s="11" t="s">
        <v>8269</v>
      </c>
      <c r="O380" s="14">
        <v>101</v>
      </c>
      <c r="P380" s="11">
        <v>63</v>
      </c>
      <c r="Q380" s="16" t="s">
        <v>8315</v>
      </c>
      <c r="R380" s="11" t="s">
        <v>8316</v>
      </c>
      <c r="S380" s="21">
        <v>41897.602037037039</v>
      </c>
      <c r="T380" s="21">
        <v>41927.602037037039</v>
      </c>
    </row>
    <row r="381" spans="1:20" ht="97" x14ac:dyDescent="0.25">
      <c r="A381">
        <v>3700</v>
      </c>
      <c r="B381" s="9" t="s">
        <v>3697</v>
      </c>
      <c r="C381" s="3" t="s">
        <v>7810</v>
      </c>
      <c r="D381" s="12">
        <v>500</v>
      </c>
      <c r="E381" s="13">
        <v>606</v>
      </c>
      <c r="F381" s="11" t="s">
        <v>8218</v>
      </c>
      <c r="G381" s="11" t="s">
        <v>8223</v>
      </c>
      <c r="H381" s="11" t="s">
        <v>8245</v>
      </c>
      <c r="I381" s="11">
        <v>1412092800</v>
      </c>
      <c r="J381" s="11">
        <v>1409493800</v>
      </c>
      <c r="K381" s="11" t="b">
        <v>0</v>
      </c>
      <c r="L381" s="11">
        <v>18</v>
      </c>
      <c r="M381" s="11" t="b">
        <v>1</v>
      </c>
      <c r="N381" s="11" t="s">
        <v>8269</v>
      </c>
      <c r="O381" s="14">
        <v>121</v>
      </c>
      <c r="P381" s="11">
        <v>33.67</v>
      </c>
      <c r="Q381" s="16" t="s">
        <v>8315</v>
      </c>
      <c r="R381" s="11" t="s">
        <v>8316</v>
      </c>
      <c r="S381" s="21">
        <v>41882.585648148146</v>
      </c>
      <c r="T381" s="21">
        <v>41912.666666666664</v>
      </c>
    </row>
    <row r="382" spans="1:20" ht="209" x14ac:dyDescent="0.25">
      <c r="A382">
        <v>3703</v>
      </c>
      <c r="B382" s="9" t="s">
        <v>3700</v>
      </c>
      <c r="C382" s="3" t="s">
        <v>7813</v>
      </c>
      <c r="D382" s="12">
        <v>1050</v>
      </c>
      <c r="E382" s="13">
        <v>1296</v>
      </c>
      <c r="F382" s="11" t="s">
        <v>8218</v>
      </c>
      <c r="G382" s="11" t="s">
        <v>8223</v>
      </c>
      <c r="H382" s="11" t="s">
        <v>8245</v>
      </c>
      <c r="I382" s="11">
        <v>1471071540</v>
      </c>
      <c r="J382" s="11">
        <v>1467720388</v>
      </c>
      <c r="K382" s="11" t="b">
        <v>0</v>
      </c>
      <c r="L382" s="11">
        <v>30</v>
      </c>
      <c r="M382" s="11" t="b">
        <v>1</v>
      </c>
      <c r="N382" s="11" t="s">
        <v>8269</v>
      </c>
      <c r="O382" s="14">
        <v>123</v>
      </c>
      <c r="P382" s="11">
        <v>43.2</v>
      </c>
      <c r="Q382" s="16" t="s">
        <v>8315</v>
      </c>
      <c r="R382" s="11" t="s">
        <v>8316</v>
      </c>
      <c r="S382" s="21">
        <v>42556.504490740743</v>
      </c>
      <c r="T382" s="21">
        <v>42595.290972222225</v>
      </c>
    </row>
    <row r="383" spans="1:20" ht="177" x14ac:dyDescent="0.25">
      <c r="A383">
        <v>3705</v>
      </c>
      <c r="B383" s="9" t="s">
        <v>3702</v>
      </c>
      <c r="C383" s="3" t="s">
        <v>7815</v>
      </c>
      <c r="D383" s="12">
        <v>2827</v>
      </c>
      <c r="E383" s="13">
        <v>2925</v>
      </c>
      <c r="F383" s="11" t="s">
        <v>8218</v>
      </c>
      <c r="G383" s="11" t="s">
        <v>8223</v>
      </c>
      <c r="H383" s="11" t="s">
        <v>8245</v>
      </c>
      <c r="I383" s="11">
        <v>1403546400</v>
      </c>
      <c r="J383" s="11">
        <v>1401714114</v>
      </c>
      <c r="K383" s="11" t="b">
        <v>0</v>
      </c>
      <c r="L383" s="11">
        <v>35</v>
      </c>
      <c r="M383" s="11" t="b">
        <v>1</v>
      </c>
      <c r="N383" s="11" t="s">
        <v>8269</v>
      </c>
      <c r="O383" s="14">
        <v>103</v>
      </c>
      <c r="P383" s="11">
        <v>83.57</v>
      </c>
      <c r="Q383" s="16" t="s">
        <v>8315</v>
      </c>
      <c r="R383" s="11" t="s">
        <v>8316</v>
      </c>
      <c r="S383" s="21">
        <v>41792.542986111112</v>
      </c>
      <c r="T383" s="21">
        <v>41813.75</v>
      </c>
    </row>
    <row r="384" spans="1:20" ht="177" x14ac:dyDescent="0.25">
      <c r="A384">
        <v>3706</v>
      </c>
      <c r="B384" s="9" t="s">
        <v>3703</v>
      </c>
      <c r="C384" s="3" t="s">
        <v>7816</v>
      </c>
      <c r="D384" s="12">
        <v>1500</v>
      </c>
      <c r="E384" s="13">
        <v>1820</v>
      </c>
      <c r="F384" s="11" t="s">
        <v>8218</v>
      </c>
      <c r="G384" s="11" t="s">
        <v>8223</v>
      </c>
      <c r="H384" s="11" t="s">
        <v>8245</v>
      </c>
      <c r="I384" s="11">
        <v>1410558949</v>
      </c>
      <c r="J384" s="11">
        <v>1409262949</v>
      </c>
      <c r="K384" s="11" t="b">
        <v>0</v>
      </c>
      <c r="L384" s="11">
        <v>13</v>
      </c>
      <c r="M384" s="11" t="b">
        <v>1</v>
      </c>
      <c r="N384" s="11" t="s">
        <v>8269</v>
      </c>
      <c r="O384" s="14">
        <v>121</v>
      </c>
      <c r="P384" s="11">
        <v>140</v>
      </c>
      <c r="Q384" s="16" t="s">
        <v>8315</v>
      </c>
      <c r="R384" s="11" t="s">
        <v>8316</v>
      </c>
      <c r="S384" s="21">
        <v>41879.913761574076</v>
      </c>
      <c r="T384" s="21">
        <v>41894.913761574076</v>
      </c>
    </row>
    <row r="385" spans="1:20" ht="145" x14ac:dyDescent="0.25">
      <c r="A385">
        <v>3707</v>
      </c>
      <c r="B385" s="9" t="s">
        <v>3704</v>
      </c>
      <c r="C385" s="3" t="s">
        <v>7817</v>
      </c>
      <c r="D385" s="12">
        <v>1000</v>
      </c>
      <c r="E385" s="13">
        <v>1860</v>
      </c>
      <c r="F385" s="11" t="s">
        <v>8218</v>
      </c>
      <c r="G385" s="11" t="s">
        <v>8223</v>
      </c>
      <c r="H385" s="11" t="s">
        <v>8245</v>
      </c>
      <c r="I385" s="11">
        <v>1469165160</v>
      </c>
      <c r="J385" s="11">
        <v>1467335378</v>
      </c>
      <c r="K385" s="11" t="b">
        <v>0</v>
      </c>
      <c r="L385" s="11">
        <v>23</v>
      </c>
      <c r="M385" s="11" t="b">
        <v>1</v>
      </c>
      <c r="N385" s="11" t="s">
        <v>8269</v>
      </c>
      <c r="O385" s="14">
        <v>186</v>
      </c>
      <c r="P385" s="11">
        <v>80.87</v>
      </c>
      <c r="Q385" s="16" t="s">
        <v>8315</v>
      </c>
      <c r="R385" s="11" t="s">
        <v>8316</v>
      </c>
      <c r="S385" s="21">
        <v>42552.048356481479</v>
      </c>
      <c r="T385" s="21">
        <v>42573.226388888885</v>
      </c>
    </row>
    <row r="386" spans="1:20" ht="225" x14ac:dyDescent="0.25">
      <c r="A386">
        <v>3708</v>
      </c>
      <c r="B386" s="9" t="s">
        <v>3705</v>
      </c>
      <c r="C386" s="3" t="s">
        <v>7818</v>
      </c>
      <c r="D386" s="12">
        <v>700</v>
      </c>
      <c r="E386" s="13">
        <v>2100</v>
      </c>
      <c r="F386" s="11" t="s">
        <v>8218</v>
      </c>
      <c r="G386" s="11" t="s">
        <v>8223</v>
      </c>
      <c r="H386" s="11" t="s">
        <v>8245</v>
      </c>
      <c r="I386" s="11">
        <v>1404444286</v>
      </c>
      <c r="J386" s="11">
        <v>1403234686</v>
      </c>
      <c r="K386" s="11" t="b">
        <v>0</v>
      </c>
      <c r="L386" s="11">
        <v>39</v>
      </c>
      <c r="M386" s="11" t="b">
        <v>1</v>
      </c>
      <c r="N386" s="11" t="s">
        <v>8269</v>
      </c>
      <c r="O386" s="14">
        <v>300</v>
      </c>
      <c r="P386" s="11">
        <v>53.85</v>
      </c>
      <c r="Q386" s="16" t="s">
        <v>8315</v>
      </c>
      <c r="R386" s="11" t="s">
        <v>8316</v>
      </c>
      <c r="S386" s="21">
        <v>41810.142199074071</v>
      </c>
      <c r="T386" s="21">
        <v>41824.142199074071</v>
      </c>
    </row>
    <row r="387" spans="1:20" ht="113" x14ac:dyDescent="0.25">
      <c r="A387">
        <v>3710</v>
      </c>
      <c r="B387" s="9" t="s">
        <v>3707</v>
      </c>
      <c r="C387" s="3" t="s">
        <v>7820</v>
      </c>
      <c r="D387" s="12">
        <v>1300</v>
      </c>
      <c r="E387" s="13">
        <v>1835</v>
      </c>
      <c r="F387" s="11" t="s">
        <v>8218</v>
      </c>
      <c r="G387" s="11" t="s">
        <v>8223</v>
      </c>
      <c r="H387" s="11" t="s">
        <v>8245</v>
      </c>
      <c r="I387" s="11">
        <v>1428068988</v>
      </c>
      <c r="J387" s="11">
        <v>1425908988</v>
      </c>
      <c r="K387" s="11" t="b">
        <v>0</v>
      </c>
      <c r="L387" s="11">
        <v>27</v>
      </c>
      <c r="M387" s="11" t="b">
        <v>1</v>
      </c>
      <c r="N387" s="11" t="s">
        <v>8269</v>
      </c>
      <c r="O387" s="14">
        <v>141</v>
      </c>
      <c r="P387" s="11">
        <v>67.959999999999994</v>
      </c>
      <c r="Q387" s="16" t="s">
        <v>8315</v>
      </c>
      <c r="R387" s="11" t="s">
        <v>8316</v>
      </c>
      <c r="S387" s="21">
        <v>42072.576249999998</v>
      </c>
      <c r="T387" s="21">
        <v>42097.576249999998</v>
      </c>
    </row>
    <row r="388" spans="1:20" ht="113" x14ac:dyDescent="0.25">
      <c r="A388">
        <v>3711</v>
      </c>
      <c r="B388" s="9" t="s">
        <v>3708</v>
      </c>
      <c r="C388" s="3" t="s">
        <v>7821</v>
      </c>
      <c r="D388" s="12">
        <v>500</v>
      </c>
      <c r="E388" s="13">
        <v>570</v>
      </c>
      <c r="F388" s="11" t="s">
        <v>8218</v>
      </c>
      <c r="G388" s="11" t="s">
        <v>8223</v>
      </c>
      <c r="H388" s="11" t="s">
        <v>8245</v>
      </c>
      <c r="I388" s="11">
        <v>1402848000</v>
      </c>
      <c r="J388" s="11">
        <v>1400606573</v>
      </c>
      <c r="K388" s="11" t="b">
        <v>0</v>
      </c>
      <c r="L388" s="11">
        <v>21</v>
      </c>
      <c r="M388" s="11" t="b">
        <v>1</v>
      </c>
      <c r="N388" s="11" t="s">
        <v>8269</v>
      </c>
      <c r="O388" s="14">
        <v>114</v>
      </c>
      <c r="P388" s="11">
        <v>27.14</v>
      </c>
      <c r="Q388" s="16" t="s">
        <v>8315</v>
      </c>
      <c r="R388" s="11" t="s">
        <v>8316</v>
      </c>
      <c r="S388" s="21">
        <v>41779.724224537036</v>
      </c>
      <c r="T388" s="21">
        <v>41805.666666666664</v>
      </c>
    </row>
    <row r="389" spans="1:20" ht="225" x14ac:dyDescent="0.25">
      <c r="A389">
        <v>3712</v>
      </c>
      <c r="B389" s="9" t="s">
        <v>3709</v>
      </c>
      <c r="C389" s="3" t="s">
        <v>7822</v>
      </c>
      <c r="D389" s="12">
        <v>7500</v>
      </c>
      <c r="E389" s="13">
        <v>11530</v>
      </c>
      <c r="F389" s="11" t="s">
        <v>8218</v>
      </c>
      <c r="G389" s="11" t="s">
        <v>8223</v>
      </c>
      <c r="H389" s="11" t="s">
        <v>8245</v>
      </c>
      <c r="I389" s="11">
        <v>1433055540</v>
      </c>
      <c r="J389" s="11">
        <v>1431230867</v>
      </c>
      <c r="K389" s="11" t="b">
        <v>0</v>
      </c>
      <c r="L389" s="11">
        <v>104</v>
      </c>
      <c r="M389" s="11" t="b">
        <v>1</v>
      </c>
      <c r="N389" s="11" t="s">
        <v>8269</v>
      </c>
      <c r="O389" s="14">
        <v>154</v>
      </c>
      <c r="P389" s="11">
        <v>110.87</v>
      </c>
      <c r="Q389" s="16" t="s">
        <v>8315</v>
      </c>
      <c r="R389" s="11" t="s">
        <v>8316</v>
      </c>
      <c r="S389" s="21">
        <v>42134.172071759262</v>
      </c>
      <c r="T389" s="21">
        <v>42155.290972222225</v>
      </c>
    </row>
    <row r="390" spans="1:20" ht="193" x14ac:dyDescent="0.25">
      <c r="A390">
        <v>3713</v>
      </c>
      <c r="B390" s="9" t="s">
        <v>3710</v>
      </c>
      <c r="C390" s="3" t="s">
        <v>7823</v>
      </c>
      <c r="D390" s="12">
        <v>2000</v>
      </c>
      <c r="E390" s="13">
        <v>2030</v>
      </c>
      <c r="F390" s="11" t="s">
        <v>8218</v>
      </c>
      <c r="G390" s="11" t="s">
        <v>8223</v>
      </c>
      <c r="H390" s="11" t="s">
        <v>8245</v>
      </c>
      <c r="I390" s="11">
        <v>1465062166</v>
      </c>
      <c r="J390" s="11">
        <v>1463334166</v>
      </c>
      <c r="K390" s="11" t="b">
        <v>0</v>
      </c>
      <c r="L390" s="11">
        <v>19</v>
      </c>
      <c r="M390" s="11" t="b">
        <v>1</v>
      </c>
      <c r="N390" s="11" t="s">
        <v>8269</v>
      </c>
      <c r="O390" s="14">
        <v>102</v>
      </c>
      <c r="P390" s="11">
        <v>106.84</v>
      </c>
      <c r="Q390" s="16" t="s">
        <v>8315</v>
      </c>
      <c r="R390" s="11" t="s">
        <v>8316</v>
      </c>
      <c r="S390" s="21">
        <v>42505.738032407404</v>
      </c>
      <c r="T390" s="21">
        <v>42525.738032407404</v>
      </c>
    </row>
    <row r="391" spans="1:20" ht="225" x14ac:dyDescent="0.25">
      <c r="A391">
        <v>3714</v>
      </c>
      <c r="B391" s="9" t="s">
        <v>3711</v>
      </c>
      <c r="C391" s="3" t="s">
        <v>7824</v>
      </c>
      <c r="D391" s="12">
        <v>10000</v>
      </c>
      <c r="E391" s="13">
        <v>10235</v>
      </c>
      <c r="F391" s="11" t="s">
        <v>8218</v>
      </c>
      <c r="G391" s="11" t="s">
        <v>8223</v>
      </c>
      <c r="H391" s="11" t="s">
        <v>8245</v>
      </c>
      <c r="I391" s="11">
        <v>1432612740</v>
      </c>
      <c r="J391" s="11">
        <v>1429881667</v>
      </c>
      <c r="K391" s="11" t="b">
        <v>0</v>
      </c>
      <c r="L391" s="11">
        <v>97</v>
      </c>
      <c r="M391" s="11" t="b">
        <v>1</v>
      </c>
      <c r="N391" s="11" t="s">
        <v>8269</v>
      </c>
      <c r="O391" s="14">
        <v>102</v>
      </c>
      <c r="P391" s="11">
        <v>105.52</v>
      </c>
      <c r="Q391" s="16" t="s">
        <v>8315</v>
      </c>
      <c r="R391" s="11" t="s">
        <v>8316</v>
      </c>
      <c r="S391" s="21">
        <v>42118.556331018524</v>
      </c>
      <c r="T391" s="21">
        <v>42150.165972222225</v>
      </c>
    </row>
    <row r="392" spans="1:20" ht="193" x14ac:dyDescent="0.25">
      <c r="A392">
        <v>3716</v>
      </c>
      <c r="B392" s="9" t="s">
        <v>3713</v>
      </c>
      <c r="C392" s="3" t="s">
        <v>7826</v>
      </c>
      <c r="D392" s="12">
        <v>800</v>
      </c>
      <c r="E392" s="13">
        <v>1246</v>
      </c>
      <c r="F392" s="11" t="s">
        <v>8218</v>
      </c>
      <c r="G392" s="11" t="s">
        <v>8223</v>
      </c>
      <c r="H392" s="11" t="s">
        <v>8245</v>
      </c>
      <c r="I392" s="11">
        <v>1453411109</v>
      </c>
      <c r="J392" s="11">
        <v>1450819109</v>
      </c>
      <c r="K392" s="11" t="b">
        <v>0</v>
      </c>
      <c r="L392" s="11">
        <v>24</v>
      </c>
      <c r="M392" s="11" t="b">
        <v>1</v>
      </c>
      <c r="N392" s="11" t="s">
        <v>8269</v>
      </c>
      <c r="O392" s="14">
        <v>156</v>
      </c>
      <c r="P392" s="11">
        <v>51.92</v>
      </c>
      <c r="Q392" s="16" t="s">
        <v>8315</v>
      </c>
      <c r="R392" s="11" t="s">
        <v>8316</v>
      </c>
      <c r="S392" s="21">
        <v>42360.887835648144</v>
      </c>
      <c r="T392" s="21">
        <v>42390.887835648144</v>
      </c>
    </row>
    <row r="393" spans="1:20" ht="113" x14ac:dyDescent="0.25">
      <c r="A393">
        <v>3720</v>
      </c>
      <c r="B393" s="9" t="s">
        <v>3717</v>
      </c>
      <c r="C393" s="3" t="s">
        <v>7830</v>
      </c>
      <c r="D393" s="12">
        <v>3300</v>
      </c>
      <c r="E393" s="13">
        <v>3449</v>
      </c>
      <c r="F393" s="11" t="s">
        <v>8218</v>
      </c>
      <c r="G393" s="11" t="s">
        <v>8223</v>
      </c>
      <c r="H393" s="11" t="s">
        <v>8245</v>
      </c>
      <c r="I393" s="11">
        <v>1435881006</v>
      </c>
      <c r="J393" s="11">
        <v>1433980206</v>
      </c>
      <c r="K393" s="11" t="b">
        <v>0</v>
      </c>
      <c r="L393" s="11">
        <v>40</v>
      </c>
      <c r="M393" s="11" t="b">
        <v>1</v>
      </c>
      <c r="N393" s="11" t="s">
        <v>8269</v>
      </c>
      <c r="O393" s="14">
        <v>105</v>
      </c>
      <c r="P393" s="11">
        <v>86.23</v>
      </c>
      <c r="Q393" s="16" t="s">
        <v>8315</v>
      </c>
      <c r="R393" s="11" t="s">
        <v>8316</v>
      </c>
      <c r="S393" s="21">
        <v>42165.993125000001</v>
      </c>
      <c r="T393" s="21">
        <v>42187.993125000001</v>
      </c>
    </row>
    <row r="394" spans="1:20" ht="225" x14ac:dyDescent="0.25">
      <c r="A394">
        <v>3721</v>
      </c>
      <c r="B394" s="9" t="s">
        <v>3718</v>
      </c>
      <c r="C394" s="3" t="s">
        <v>7831</v>
      </c>
      <c r="D394" s="12">
        <v>5000</v>
      </c>
      <c r="E394" s="13">
        <v>5040</v>
      </c>
      <c r="F394" s="11" t="s">
        <v>8218</v>
      </c>
      <c r="G394" s="11" t="s">
        <v>8223</v>
      </c>
      <c r="H394" s="11" t="s">
        <v>8245</v>
      </c>
      <c r="I394" s="11">
        <v>1415230084</v>
      </c>
      <c r="J394" s="11">
        <v>1413412084</v>
      </c>
      <c r="K394" s="11" t="b">
        <v>0</v>
      </c>
      <c r="L394" s="11">
        <v>44</v>
      </c>
      <c r="M394" s="11" t="b">
        <v>1</v>
      </c>
      <c r="N394" s="11" t="s">
        <v>8269</v>
      </c>
      <c r="O394" s="14">
        <v>101</v>
      </c>
      <c r="P394" s="11">
        <v>114.55</v>
      </c>
      <c r="Q394" s="16" t="s">
        <v>8315</v>
      </c>
      <c r="R394" s="11" t="s">
        <v>8316</v>
      </c>
      <c r="S394" s="21">
        <v>41927.936157407406</v>
      </c>
      <c r="T394" s="21">
        <v>41948.977824074071</v>
      </c>
    </row>
    <row r="395" spans="1:20" ht="193" x14ac:dyDescent="0.25">
      <c r="A395">
        <v>3726</v>
      </c>
      <c r="B395" s="9" t="s">
        <v>3723</v>
      </c>
      <c r="C395" s="3" t="s">
        <v>7836</v>
      </c>
      <c r="D395" s="12">
        <v>850</v>
      </c>
      <c r="E395" s="13">
        <v>2879</v>
      </c>
      <c r="F395" s="11" t="s">
        <v>8218</v>
      </c>
      <c r="G395" s="11" t="s">
        <v>8223</v>
      </c>
      <c r="H395" s="11" t="s">
        <v>8245</v>
      </c>
      <c r="I395" s="11">
        <v>1461963600</v>
      </c>
      <c r="J395" s="11">
        <v>1459567371</v>
      </c>
      <c r="K395" s="11" t="b">
        <v>0</v>
      </c>
      <c r="L395" s="11">
        <v>46</v>
      </c>
      <c r="M395" s="11" t="b">
        <v>1</v>
      </c>
      <c r="N395" s="11" t="s">
        <v>8269</v>
      </c>
      <c r="O395" s="14">
        <v>339</v>
      </c>
      <c r="P395" s="11">
        <v>62.59</v>
      </c>
      <c r="Q395" s="16" t="s">
        <v>8315</v>
      </c>
      <c r="R395" s="11" t="s">
        <v>8316</v>
      </c>
      <c r="S395" s="21">
        <v>42462.140868055561</v>
      </c>
      <c r="T395" s="21">
        <v>42489.875</v>
      </c>
    </row>
    <row r="396" spans="1:20" ht="177" x14ac:dyDescent="0.25">
      <c r="A396">
        <v>3727</v>
      </c>
      <c r="B396" s="9" t="s">
        <v>3724</v>
      </c>
      <c r="C396" s="3" t="s">
        <v>7837</v>
      </c>
      <c r="D396" s="12">
        <v>2000</v>
      </c>
      <c r="E396" s="13">
        <v>2015</v>
      </c>
      <c r="F396" s="11" t="s">
        <v>8218</v>
      </c>
      <c r="G396" s="11" t="s">
        <v>8223</v>
      </c>
      <c r="H396" s="11" t="s">
        <v>8245</v>
      </c>
      <c r="I396" s="11">
        <v>1476939300</v>
      </c>
      <c r="J396" s="11">
        <v>1474273294</v>
      </c>
      <c r="K396" s="11" t="b">
        <v>0</v>
      </c>
      <c r="L396" s="11">
        <v>33</v>
      </c>
      <c r="M396" s="11" t="b">
        <v>1</v>
      </c>
      <c r="N396" s="11" t="s">
        <v>8269</v>
      </c>
      <c r="O396" s="14">
        <v>101</v>
      </c>
      <c r="P396" s="11">
        <v>61.06</v>
      </c>
      <c r="Q396" s="16" t="s">
        <v>8315</v>
      </c>
      <c r="R396" s="11" t="s">
        <v>8316</v>
      </c>
      <c r="S396" s="21">
        <v>42632.348310185189</v>
      </c>
      <c r="T396" s="21">
        <v>42663.204861111109</v>
      </c>
    </row>
    <row r="397" spans="1:20" ht="193" x14ac:dyDescent="0.25">
      <c r="A397">
        <v>3810</v>
      </c>
      <c r="B397" s="9" t="s">
        <v>3807</v>
      </c>
      <c r="C397" s="3" t="s">
        <v>7920</v>
      </c>
      <c r="D397" s="12">
        <v>1500</v>
      </c>
      <c r="E397" s="13">
        <v>1826</v>
      </c>
      <c r="F397" s="11" t="s">
        <v>8218</v>
      </c>
      <c r="G397" s="11" t="s">
        <v>8223</v>
      </c>
      <c r="H397" s="11" t="s">
        <v>8245</v>
      </c>
      <c r="I397" s="11">
        <v>1426965758</v>
      </c>
      <c r="J397" s="11">
        <v>1424377358</v>
      </c>
      <c r="K397" s="11" t="b">
        <v>0</v>
      </c>
      <c r="L397" s="11">
        <v>26</v>
      </c>
      <c r="M397" s="11" t="b">
        <v>1</v>
      </c>
      <c r="N397" s="11" t="s">
        <v>8269</v>
      </c>
      <c r="O397" s="14">
        <v>122</v>
      </c>
      <c r="P397" s="11">
        <v>70.23</v>
      </c>
      <c r="Q397" s="16" t="s">
        <v>8315</v>
      </c>
      <c r="R397" s="11" t="s">
        <v>8316</v>
      </c>
      <c r="S397" s="21">
        <v>42054.849050925928</v>
      </c>
      <c r="T397" s="21">
        <v>42084.807384259257</v>
      </c>
    </row>
    <row r="398" spans="1:20" ht="209" x14ac:dyDescent="0.25">
      <c r="A398">
        <v>3813</v>
      </c>
      <c r="B398" s="9" t="s">
        <v>3810</v>
      </c>
      <c r="C398" s="3" t="s">
        <v>7923</v>
      </c>
      <c r="D398" s="12">
        <v>2100</v>
      </c>
      <c r="E398" s="13">
        <v>2119.9899999999998</v>
      </c>
      <c r="F398" s="11" t="s">
        <v>8218</v>
      </c>
      <c r="G398" s="11" t="s">
        <v>8223</v>
      </c>
      <c r="H398" s="11" t="s">
        <v>8245</v>
      </c>
      <c r="I398" s="11">
        <v>1465940580</v>
      </c>
      <c r="J398" s="11">
        <v>1462603021</v>
      </c>
      <c r="K398" s="11" t="b">
        <v>0</v>
      </c>
      <c r="L398" s="11">
        <v>27</v>
      </c>
      <c r="M398" s="11" t="b">
        <v>1</v>
      </c>
      <c r="N398" s="11" t="s">
        <v>8269</v>
      </c>
      <c r="O398" s="14">
        <v>101</v>
      </c>
      <c r="P398" s="11">
        <v>78.52</v>
      </c>
      <c r="Q398" s="16" t="s">
        <v>8315</v>
      </c>
      <c r="R398" s="11" t="s">
        <v>8316</v>
      </c>
      <c r="S398" s="21">
        <v>42497.275706018518</v>
      </c>
      <c r="T398" s="21">
        <v>42535.904861111107</v>
      </c>
    </row>
    <row r="399" spans="1:20" ht="209" x14ac:dyDescent="0.25">
      <c r="A399">
        <v>3814</v>
      </c>
      <c r="B399" s="9" t="s">
        <v>3811</v>
      </c>
      <c r="C399" s="3" t="s">
        <v>7924</v>
      </c>
      <c r="D399" s="12">
        <v>1500</v>
      </c>
      <c r="E399" s="13">
        <v>2102</v>
      </c>
      <c r="F399" s="11" t="s">
        <v>8218</v>
      </c>
      <c r="G399" s="11" t="s">
        <v>8223</v>
      </c>
      <c r="H399" s="11" t="s">
        <v>8245</v>
      </c>
      <c r="I399" s="11">
        <v>1427860740</v>
      </c>
      <c r="J399" s="11">
        <v>1424727712</v>
      </c>
      <c r="K399" s="11" t="b">
        <v>0</v>
      </c>
      <c r="L399" s="11">
        <v>34</v>
      </c>
      <c r="M399" s="11" t="b">
        <v>1</v>
      </c>
      <c r="N399" s="11" t="s">
        <v>8269</v>
      </c>
      <c r="O399" s="14">
        <v>140</v>
      </c>
      <c r="P399" s="11">
        <v>61.82</v>
      </c>
      <c r="Q399" s="16" t="s">
        <v>8315</v>
      </c>
      <c r="R399" s="11" t="s">
        <v>8316</v>
      </c>
      <c r="S399" s="21">
        <v>42058.904074074075</v>
      </c>
      <c r="T399" s="21">
        <v>42095.165972222225</v>
      </c>
    </row>
    <row r="400" spans="1:20" ht="193" x14ac:dyDescent="0.25">
      <c r="A400">
        <v>3816</v>
      </c>
      <c r="B400" s="9" t="s">
        <v>3813</v>
      </c>
      <c r="C400" s="3" t="s">
        <v>7926</v>
      </c>
      <c r="D400" s="12">
        <v>1500</v>
      </c>
      <c r="E400" s="13">
        <v>1788.57</v>
      </c>
      <c r="F400" s="11" t="s">
        <v>8218</v>
      </c>
      <c r="G400" s="11" t="s">
        <v>8223</v>
      </c>
      <c r="H400" s="11" t="s">
        <v>8245</v>
      </c>
      <c r="I400" s="11">
        <v>1405614823</v>
      </c>
      <c r="J400" s="11">
        <v>1403022823</v>
      </c>
      <c r="K400" s="11" t="b">
        <v>0</v>
      </c>
      <c r="L400" s="11">
        <v>37</v>
      </c>
      <c r="M400" s="11" t="b">
        <v>1</v>
      </c>
      <c r="N400" s="11" t="s">
        <v>8269</v>
      </c>
      <c r="O400" s="14">
        <v>119</v>
      </c>
      <c r="P400" s="11">
        <v>48.34</v>
      </c>
      <c r="Q400" s="16" t="s">
        <v>8315</v>
      </c>
      <c r="R400" s="11" t="s">
        <v>8316</v>
      </c>
      <c r="S400" s="21">
        <v>41807.690081018518</v>
      </c>
      <c r="T400" s="21">
        <v>41837.690081018518</v>
      </c>
    </row>
    <row r="401" spans="1:20" ht="241" x14ac:dyDescent="0.25">
      <c r="A401">
        <v>3817</v>
      </c>
      <c r="B401" s="9" t="s">
        <v>3814</v>
      </c>
      <c r="C401" s="3" t="s">
        <v>7927</v>
      </c>
      <c r="D401" s="12">
        <v>2000</v>
      </c>
      <c r="E401" s="13">
        <v>2145</v>
      </c>
      <c r="F401" s="11" t="s">
        <v>8218</v>
      </c>
      <c r="G401" s="11" t="s">
        <v>8223</v>
      </c>
      <c r="H401" s="11" t="s">
        <v>8245</v>
      </c>
      <c r="I401" s="11">
        <v>1445659140</v>
      </c>
      <c r="J401" s="11">
        <v>1444236216</v>
      </c>
      <c r="K401" s="11" t="b">
        <v>0</v>
      </c>
      <c r="L401" s="11">
        <v>20</v>
      </c>
      <c r="M401" s="11" t="b">
        <v>1</v>
      </c>
      <c r="N401" s="11" t="s">
        <v>8269</v>
      </c>
      <c r="O401" s="14">
        <v>107</v>
      </c>
      <c r="P401" s="11">
        <v>107.25</v>
      </c>
      <c r="Q401" s="16" t="s">
        <v>8315</v>
      </c>
      <c r="R401" s="11" t="s">
        <v>8316</v>
      </c>
      <c r="S401" s="21">
        <v>42284.69694444444</v>
      </c>
      <c r="T401" s="21">
        <v>42301.165972222225</v>
      </c>
    </row>
    <row r="402" spans="1:20" ht="209" x14ac:dyDescent="0.25">
      <c r="A402">
        <v>3818</v>
      </c>
      <c r="B402" s="9" t="s">
        <v>3815</v>
      </c>
      <c r="C402" s="3" t="s">
        <v>7928</v>
      </c>
      <c r="D402" s="12">
        <v>250</v>
      </c>
      <c r="E402" s="13">
        <v>570</v>
      </c>
      <c r="F402" s="11" t="s">
        <v>8218</v>
      </c>
      <c r="G402" s="11" t="s">
        <v>8223</v>
      </c>
      <c r="H402" s="11" t="s">
        <v>8245</v>
      </c>
      <c r="I402" s="11">
        <v>1426187582</v>
      </c>
      <c r="J402" s="11">
        <v>1423599182</v>
      </c>
      <c r="K402" s="11" t="b">
        <v>0</v>
      </c>
      <c r="L402" s="11">
        <v>10</v>
      </c>
      <c r="M402" s="11" t="b">
        <v>1</v>
      </c>
      <c r="N402" s="11" t="s">
        <v>8269</v>
      </c>
      <c r="O402" s="14">
        <v>228</v>
      </c>
      <c r="P402" s="11">
        <v>57</v>
      </c>
      <c r="Q402" s="16" t="s">
        <v>8315</v>
      </c>
      <c r="R402" s="11" t="s">
        <v>8316</v>
      </c>
      <c r="S402" s="21">
        <v>42045.84238425926</v>
      </c>
      <c r="T402" s="21">
        <v>42075.800717592589</v>
      </c>
    </row>
    <row r="403" spans="1:20" ht="145" x14ac:dyDescent="0.25">
      <c r="A403">
        <v>3819</v>
      </c>
      <c r="B403" s="9" t="s">
        <v>3816</v>
      </c>
      <c r="C403" s="3" t="s">
        <v>7817</v>
      </c>
      <c r="D403" s="12">
        <v>1000</v>
      </c>
      <c r="E403" s="13">
        <v>1064</v>
      </c>
      <c r="F403" s="11" t="s">
        <v>8218</v>
      </c>
      <c r="G403" s="11" t="s">
        <v>8223</v>
      </c>
      <c r="H403" s="11" t="s">
        <v>8245</v>
      </c>
      <c r="I403" s="11">
        <v>1437166920</v>
      </c>
      <c r="J403" s="11">
        <v>1435554104</v>
      </c>
      <c r="K403" s="11" t="b">
        <v>0</v>
      </c>
      <c r="L403" s="11">
        <v>26</v>
      </c>
      <c r="M403" s="11" t="b">
        <v>1</v>
      </c>
      <c r="N403" s="11" t="s">
        <v>8269</v>
      </c>
      <c r="O403" s="14">
        <v>106</v>
      </c>
      <c r="P403" s="11">
        <v>40.92</v>
      </c>
      <c r="Q403" s="16" t="s">
        <v>8315</v>
      </c>
      <c r="R403" s="11" t="s">
        <v>8316</v>
      </c>
      <c r="S403" s="21">
        <v>42184.209537037037</v>
      </c>
      <c r="T403" s="21">
        <v>42202.876388888893</v>
      </c>
    </row>
    <row r="404" spans="1:20" ht="225" x14ac:dyDescent="0.25">
      <c r="A404">
        <v>3821</v>
      </c>
      <c r="B404" s="9" t="s">
        <v>3818</v>
      </c>
      <c r="C404" s="3" t="s">
        <v>7930</v>
      </c>
      <c r="D404" s="12">
        <v>3500</v>
      </c>
      <c r="E404" s="13">
        <v>3659</v>
      </c>
      <c r="F404" s="11" t="s">
        <v>8218</v>
      </c>
      <c r="G404" s="11" t="s">
        <v>8223</v>
      </c>
      <c r="H404" s="11" t="s">
        <v>8245</v>
      </c>
      <c r="I404" s="11">
        <v>1451881207</v>
      </c>
      <c r="J404" s="11">
        <v>1449116407</v>
      </c>
      <c r="K404" s="11" t="b">
        <v>0</v>
      </c>
      <c r="L404" s="11">
        <v>46</v>
      </c>
      <c r="M404" s="11" t="b">
        <v>1</v>
      </c>
      <c r="N404" s="11" t="s">
        <v>8269</v>
      </c>
      <c r="O404" s="14">
        <v>105</v>
      </c>
      <c r="P404" s="11">
        <v>79.540000000000006</v>
      </c>
      <c r="Q404" s="16" t="s">
        <v>8315</v>
      </c>
      <c r="R404" s="11" t="s">
        <v>8316</v>
      </c>
      <c r="S404" s="21">
        <v>42341.180636574078</v>
      </c>
      <c r="T404" s="21">
        <v>42373.180636574078</v>
      </c>
    </row>
    <row r="405" spans="1:20" ht="193" x14ac:dyDescent="0.25">
      <c r="A405">
        <v>3823</v>
      </c>
      <c r="B405" s="9" t="s">
        <v>3820</v>
      </c>
      <c r="C405" s="3" t="s">
        <v>7932</v>
      </c>
      <c r="D405" s="12">
        <v>2500</v>
      </c>
      <c r="E405" s="13">
        <v>2650</v>
      </c>
      <c r="F405" s="11" t="s">
        <v>8218</v>
      </c>
      <c r="G405" s="11" t="s">
        <v>8223</v>
      </c>
      <c r="H405" s="11" t="s">
        <v>8245</v>
      </c>
      <c r="I405" s="11">
        <v>1437364740</v>
      </c>
      <c r="J405" s="11">
        <v>1434405044</v>
      </c>
      <c r="K405" s="11" t="b">
        <v>0</v>
      </c>
      <c r="L405" s="11">
        <v>41</v>
      </c>
      <c r="M405" s="11" t="b">
        <v>1</v>
      </c>
      <c r="N405" s="11" t="s">
        <v>8269</v>
      </c>
      <c r="O405" s="14">
        <v>106</v>
      </c>
      <c r="P405" s="11">
        <v>64.63</v>
      </c>
      <c r="Q405" s="16" t="s">
        <v>8315</v>
      </c>
      <c r="R405" s="11" t="s">
        <v>8316</v>
      </c>
      <c r="S405" s="21">
        <v>42170.910231481481</v>
      </c>
      <c r="T405" s="21">
        <v>42205.165972222225</v>
      </c>
    </row>
    <row r="406" spans="1:20" ht="209" x14ac:dyDescent="0.25">
      <c r="A406">
        <v>3825</v>
      </c>
      <c r="B406" s="9" t="s">
        <v>3822</v>
      </c>
      <c r="C406" s="3" t="s">
        <v>7934</v>
      </c>
      <c r="D406" s="12">
        <v>5000</v>
      </c>
      <c r="E406" s="13">
        <v>5271</v>
      </c>
      <c r="F406" s="11" t="s">
        <v>8218</v>
      </c>
      <c r="G406" s="11" t="s">
        <v>8223</v>
      </c>
      <c r="H406" s="11" t="s">
        <v>8245</v>
      </c>
      <c r="I406" s="11">
        <v>1434505214</v>
      </c>
      <c r="J406" s="11">
        <v>1432690814</v>
      </c>
      <c r="K406" s="11" t="b">
        <v>0</v>
      </c>
      <c r="L406" s="11">
        <v>49</v>
      </c>
      <c r="M406" s="11" t="b">
        <v>1</v>
      </c>
      <c r="N406" s="11" t="s">
        <v>8269</v>
      </c>
      <c r="O406" s="14">
        <v>105</v>
      </c>
      <c r="P406" s="11">
        <v>107.57</v>
      </c>
      <c r="Q406" s="16" t="s">
        <v>8315</v>
      </c>
      <c r="R406" s="11" t="s">
        <v>8316</v>
      </c>
      <c r="S406" s="21">
        <v>42151.069606481484</v>
      </c>
      <c r="T406" s="21">
        <v>42172.069606481484</v>
      </c>
    </row>
    <row r="407" spans="1:20" ht="209" x14ac:dyDescent="0.25">
      <c r="A407">
        <v>3828</v>
      </c>
      <c r="B407" s="9" t="s">
        <v>3825</v>
      </c>
      <c r="C407" s="3" t="s">
        <v>7937</v>
      </c>
      <c r="D407" s="12">
        <v>5000</v>
      </c>
      <c r="E407" s="13">
        <v>5000</v>
      </c>
      <c r="F407" s="11" t="s">
        <v>8218</v>
      </c>
      <c r="G407" s="11" t="s">
        <v>8223</v>
      </c>
      <c r="H407" s="11" t="s">
        <v>8245</v>
      </c>
      <c r="I407" s="11">
        <v>1420033187</v>
      </c>
      <c r="J407" s="11">
        <v>1414845587</v>
      </c>
      <c r="K407" s="11" t="b">
        <v>0</v>
      </c>
      <c r="L407" s="11">
        <v>28</v>
      </c>
      <c r="M407" s="11" t="b">
        <v>1</v>
      </c>
      <c r="N407" s="11" t="s">
        <v>8269</v>
      </c>
      <c r="O407" s="14">
        <v>100</v>
      </c>
      <c r="P407" s="11">
        <v>178.57</v>
      </c>
      <c r="Q407" s="16" t="s">
        <v>8315</v>
      </c>
      <c r="R407" s="11" t="s">
        <v>8316</v>
      </c>
      <c r="S407" s="21">
        <v>41944.527627314819</v>
      </c>
      <c r="T407" s="21">
        <v>42004.569293981483</v>
      </c>
    </row>
    <row r="408" spans="1:20" ht="193" x14ac:dyDescent="0.25">
      <c r="A408">
        <v>3829</v>
      </c>
      <c r="B408" s="9" t="s">
        <v>3826</v>
      </c>
      <c r="C408" s="3" t="s">
        <v>7938</v>
      </c>
      <c r="D408" s="12">
        <v>500</v>
      </c>
      <c r="E408" s="13">
        <v>501</v>
      </c>
      <c r="F408" s="11" t="s">
        <v>8218</v>
      </c>
      <c r="G408" s="11" t="s">
        <v>8223</v>
      </c>
      <c r="H408" s="11" t="s">
        <v>8245</v>
      </c>
      <c r="I408" s="11">
        <v>1472676371</v>
      </c>
      <c r="J408" s="11">
        <v>1470948371</v>
      </c>
      <c r="K408" s="11" t="b">
        <v>0</v>
      </c>
      <c r="L408" s="11">
        <v>8</v>
      </c>
      <c r="M408" s="11" t="b">
        <v>1</v>
      </c>
      <c r="N408" s="11" t="s">
        <v>8269</v>
      </c>
      <c r="O408" s="14">
        <v>100</v>
      </c>
      <c r="P408" s="11">
        <v>62.63</v>
      </c>
      <c r="Q408" s="16" t="s">
        <v>8315</v>
      </c>
      <c r="R408" s="11" t="s">
        <v>8316</v>
      </c>
      <c r="S408" s="21">
        <v>42593.865405092598</v>
      </c>
      <c r="T408" s="21">
        <v>42613.865405092598</v>
      </c>
    </row>
    <row r="409" spans="1:20" ht="177" x14ac:dyDescent="0.25">
      <c r="A409">
        <v>3830</v>
      </c>
      <c r="B409" s="9" t="s">
        <v>3827</v>
      </c>
      <c r="C409" s="3" t="s">
        <v>7939</v>
      </c>
      <c r="D409" s="12">
        <v>100</v>
      </c>
      <c r="E409" s="13">
        <v>225</v>
      </c>
      <c r="F409" s="11" t="s">
        <v>8218</v>
      </c>
      <c r="G409" s="11" t="s">
        <v>8223</v>
      </c>
      <c r="H409" s="11" t="s">
        <v>8245</v>
      </c>
      <c r="I409" s="11">
        <v>1464371211</v>
      </c>
      <c r="J409" s="11">
        <v>1463161611</v>
      </c>
      <c r="K409" s="11" t="b">
        <v>0</v>
      </c>
      <c r="L409" s="11">
        <v>3</v>
      </c>
      <c r="M409" s="11" t="b">
        <v>1</v>
      </c>
      <c r="N409" s="11" t="s">
        <v>8269</v>
      </c>
      <c r="O409" s="14">
        <v>225</v>
      </c>
      <c r="P409" s="11">
        <v>75</v>
      </c>
      <c r="Q409" s="16" t="s">
        <v>8315</v>
      </c>
      <c r="R409" s="11" t="s">
        <v>8316</v>
      </c>
      <c r="S409" s="21">
        <v>42503.740868055553</v>
      </c>
      <c r="T409" s="21">
        <v>42517.740868055553</v>
      </c>
    </row>
    <row r="410" spans="1:20" ht="225" x14ac:dyDescent="0.25">
      <c r="A410">
        <v>3831</v>
      </c>
      <c r="B410" s="9" t="s">
        <v>3828</v>
      </c>
      <c r="C410" s="3" t="s">
        <v>7940</v>
      </c>
      <c r="D410" s="12">
        <v>500</v>
      </c>
      <c r="E410" s="13">
        <v>530.11</v>
      </c>
      <c r="F410" s="11" t="s">
        <v>8218</v>
      </c>
      <c r="G410" s="11" t="s">
        <v>8223</v>
      </c>
      <c r="H410" s="11" t="s">
        <v>8245</v>
      </c>
      <c r="I410" s="11">
        <v>1415222545</v>
      </c>
      <c r="J410" s="11">
        <v>1413404545</v>
      </c>
      <c r="K410" s="11" t="b">
        <v>0</v>
      </c>
      <c r="L410" s="11">
        <v>9</v>
      </c>
      <c r="M410" s="11" t="b">
        <v>1</v>
      </c>
      <c r="N410" s="11" t="s">
        <v>8269</v>
      </c>
      <c r="O410" s="14">
        <v>106</v>
      </c>
      <c r="P410" s="11">
        <v>58.9</v>
      </c>
      <c r="Q410" s="16" t="s">
        <v>8315</v>
      </c>
      <c r="R410" s="11" t="s">
        <v>8316</v>
      </c>
      <c r="S410" s="21">
        <v>41927.848900462966</v>
      </c>
      <c r="T410" s="21">
        <v>41948.890567129631</v>
      </c>
    </row>
    <row r="411" spans="1:20" ht="225" x14ac:dyDescent="0.25">
      <c r="A411">
        <v>3832</v>
      </c>
      <c r="B411" s="9" t="s">
        <v>3829</v>
      </c>
      <c r="C411" s="3" t="s">
        <v>7941</v>
      </c>
      <c r="D411" s="12">
        <v>1200</v>
      </c>
      <c r="E411" s="13">
        <v>1256</v>
      </c>
      <c r="F411" s="11" t="s">
        <v>8218</v>
      </c>
      <c r="G411" s="11" t="s">
        <v>8223</v>
      </c>
      <c r="H411" s="11" t="s">
        <v>8245</v>
      </c>
      <c r="I411" s="11">
        <v>1455936335</v>
      </c>
      <c r="J411" s="11">
        <v>1452048335</v>
      </c>
      <c r="K411" s="11" t="b">
        <v>0</v>
      </c>
      <c r="L411" s="11">
        <v>9</v>
      </c>
      <c r="M411" s="11" t="b">
        <v>1</v>
      </c>
      <c r="N411" s="11" t="s">
        <v>8269</v>
      </c>
      <c r="O411" s="14">
        <v>105</v>
      </c>
      <c r="P411" s="11">
        <v>139.56</v>
      </c>
      <c r="Q411" s="16" t="s">
        <v>8315</v>
      </c>
      <c r="R411" s="11" t="s">
        <v>8316</v>
      </c>
      <c r="S411" s="21">
        <v>42375.114988425921</v>
      </c>
      <c r="T411" s="21">
        <v>42420.114988425921</v>
      </c>
    </row>
    <row r="412" spans="1:20" ht="161" x14ac:dyDescent="0.25">
      <c r="A412">
        <v>3836</v>
      </c>
      <c r="B412" s="9" t="s">
        <v>3833</v>
      </c>
      <c r="C412" s="3" t="s">
        <v>7945</v>
      </c>
      <c r="D412" s="12">
        <v>800</v>
      </c>
      <c r="E412" s="13">
        <v>900</v>
      </c>
      <c r="F412" s="11" t="s">
        <v>8218</v>
      </c>
      <c r="G412" s="11" t="s">
        <v>8223</v>
      </c>
      <c r="H412" s="11" t="s">
        <v>8245</v>
      </c>
      <c r="I412" s="11">
        <v>1470197340</v>
      </c>
      <c r="J412" s="11">
        <v>1467497652</v>
      </c>
      <c r="K412" s="11" t="b">
        <v>0</v>
      </c>
      <c r="L412" s="11">
        <v>14</v>
      </c>
      <c r="M412" s="11" t="b">
        <v>1</v>
      </c>
      <c r="N412" s="11" t="s">
        <v>8269</v>
      </c>
      <c r="O412" s="14">
        <v>113</v>
      </c>
      <c r="P412" s="11">
        <v>64.290000000000006</v>
      </c>
      <c r="Q412" s="16" t="s">
        <v>8315</v>
      </c>
      <c r="R412" s="11" t="s">
        <v>8316</v>
      </c>
      <c r="S412" s="21">
        <v>42553.926527777774</v>
      </c>
      <c r="T412" s="21">
        <v>42585.172916666663</v>
      </c>
    </row>
    <row r="413" spans="1:20" ht="209" x14ac:dyDescent="0.25">
      <c r="A413">
        <v>3839</v>
      </c>
      <c r="B413" s="9" t="s">
        <v>3836</v>
      </c>
      <c r="C413" s="3" t="s">
        <v>7948</v>
      </c>
      <c r="D413" s="12">
        <v>2000</v>
      </c>
      <c r="E413" s="13">
        <v>2025</v>
      </c>
      <c r="F413" s="11" t="s">
        <v>8218</v>
      </c>
      <c r="G413" s="11" t="s">
        <v>8223</v>
      </c>
      <c r="H413" s="11" t="s">
        <v>8245</v>
      </c>
      <c r="I413" s="11">
        <v>1438226724</v>
      </c>
      <c r="J413" s="11">
        <v>1433042724</v>
      </c>
      <c r="K413" s="11" t="b">
        <v>0</v>
      </c>
      <c r="L413" s="11">
        <v>32</v>
      </c>
      <c r="M413" s="11" t="b">
        <v>1</v>
      </c>
      <c r="N413" s="11" t="s">
        <v>8269</v>
      </c>
      <c r="O413" s="14">
        <v>101</v>
      </c>
      <c r="P413" s="11">
        <v>63.28</v>
      </c>
      <c r="Q413" s="16" t="s">
        <v>8315</v>
      </c>
      <c r="R413" s="11" t="s">
        <v>8316</v>
      </c>
      <c r="S413" s="21">
        <v>42155.142638888887</v>
      </c>
      <c r="T413" s="21">
        <v>42215.142638888887</v>
      </c>
    </row>
    <row r="414" spans="1:20" x14ac:dyDescent="0.2">
      <c r="D414" s="5"/>
      <c r="E414" s="7"/>
    </row>
  </sheetData>
  <conditionalFormatting sqref="F1:F413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O1:O413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R1:T1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A0F41-1FF2-0445-93AC-6A1D4009279E}">
  <dimension ref="A1:T251"/>
  <sheetViews>
    <sheetView topLeftCell="A92"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5" t="s">
        <v>8358</v>
      </c>
      <c r="R1" s="1" t="s">
        <v>8359</v>
      </c>
      <c r="S1" s="20" t="s">
        <v>8369</v>
      </c>
      <c r="T1" s="20" t="s">
        <v>8370</v>
      </c>
    </row>
    <row r="2" spans="1:20" ht="225" x14ac:dyDescent="0.25">
      <c r="A2">
        <v>2843</v>
      </c>
      <c r="B2" s="9" t="s">
        <v>2843</v>
      </c>
      <c r="C2" s="3" t="s">
        <v>6953</v>
      </c>
      <c r="D2" s="12">
        <v>1200</v>
      </c>
      <c r="E2" s="13">
        <v>0</v>
      </c>
      <c r="F2" s="11" t="s">
        <v>8220</v>
      </c>
      <c r="G2" s="11" t="s">
        <v>8223</v>
      </c>
      <c r="H2" s="11" t="s">
        <v>8245</v>
      </c>
      <c r="I2" s="11">
        <v>1465790400</v>
      </c>
      <c r="J2" s="11">
        <v>1462210950</v>
      </c>
      <c r="K2" s="11" t="b">
        <v>0</v>
      </c>
      <c r="L2" s="11">
        <v>0</v>
      </c>
      <c r="M2" s="11" t="b">
        <v>0</v>
      </c>
      <c r="N2" s="11" t="s">
        <v>8269</v>
      </c>
      <c r="O2" s="14">
        <v>0</v>
      </c>
      <c r="P2" s="11">
        <v>0</v>
      </c>
      <c r="Q2" s="16" t="s">
        <v>8315</v>
      </c>
      <c r="R2" s="11" t="s">
        <v>8316</v>
      </c>
      <c r="S2" s="21">
        <v>42492.737847222219</v>
      </c>
      <c r="T2" s="21">
        <v>42534.166666666672</v>
      </c>
    </row>
    <row r="3" spans="1:20" ht="193" x14ac:dyDescent="0.25">
      <c r="A3">
        <v>2845</v>
      </c>
      <c r="B3" s="9" t="s">
        <v>2845</v>
      </c>
      <c r="C3" s="3" t="s">
        <v>6955</v>
      </c>
      <c r="D3" s="12">
        <v>7500</v>
      </c>
      <c r="E3" s="13">
        <v>2366</v>
      </c>
      <c r="F3" s="11" t="s">
        <v>8220</v>
      </c>
      <c r="G3" s="11" t="s">
        <v>8223</v>
      </c>
      <c r="H3" s="11" t="s">
        <v>8245</v>
      </c>
      <c r="I3" s="11">
        <v>1433723033</v>
      </c>
      <c r="J3" s="11">
        <v>1428539033</v>
      </c>
      <c r="K3" s="11" t="b">
        <v>0</v>
      </c>
      <c r="L3" s="11">
        <v>39</v>
      </c>
      <c r="M3" s="11" t="b">
        <v>0</v>
      </c>
      <c r="N3" s="11" t="s">
        <v>8269</v>
      </c>
      <c r="O3" s="14">
        <v>32</v>
      </c>
      <c r="P3" s="11">
        <v>60.67</v>
      </c>
      <c r="Q3" s="16" t="s">
        <v>8315</v>
      </c>
      <c r="R3" s="11" t="s">
        <v>8316</v>
      </c>
      <c r="S3" s="21">
        <v>42103.016585648147</v>
      </c>
      <c r="T3" s="21">
        <v>42163.016585648147</v>
      </c>
    </row>
    <row r="4" spans="1:20" ht="225" x14ac:dyDescent="0.25">
      <c r="A4">
        <v>2846</v>
      </c>
      <c r="B4" s="9" t="s">
        <v>2846</v>
      </c>
      <c r="C4" s="3" t="s">
        <v>6956</v>
      </c>
      <c r="D4" s="12">
        <v>8000</v>
      </c>
      <c r="E4" s="13">
        <v>0</v>
      </c>
      <c r="F4" s="11" t="s">
        <v>8220</v>
      </c>
      <c r="G4" s="11" t="s">
        <v>8223</v>
      </c>
      <c r="H4" s="11" t="s">
        <v>8245</v>
      </c>
      <c r="I4" s="11">
        <v>1432917394</v>
      </c>
      <c r="J4" s="11">
        <v>1429029394</v>
      </c>
      <c r="K4" s="11" t="b">
        <v>0</v>
      </c>
      <c r="L4" s="11">
        <v>0</v>
      </c>
      <c r="M4" s="11" t="b">
        <v>0</v>
      </c>
      <c r="N4" s="11" t="s">
        <v>8269</v>
      </c>
      <c r="O4" s="14">
        <v>0</v>
      </c>
      <c r="P4" s="11">
        <v>0</v>
      </c>
      <c r="Q4" s="16" t="s">
        <v>8315</v>
      </c>
      <c r="R4" s="11" t="s">
        <v>8316</v>
      </c>
      <c r="S4" s="21">
        <v>42108.692060185189</v>
      </c>
      <c r="T4" s="21">
        <v>42153.692060185189</v>
      </c>
    </row>
    <row r="5" spans="1:20" ht="193" x14ac:dyDescent="0.25">
      <c r="A5">
        <v>2847</v>
      </c>
      <c r="B5" s="9" t="s">
        <v>2847</v>
      </c>
      <c r="C5" s="3" t="s">
        <v>6957</v>
      </c>
      <c r="D5" s="12">
        <v>2000</v>
      </c>
      <c r="E5" s="13">
        <v>0</v>
      </c>
      <c r="F5" s="11" t="s">
        <v>8220</v>
      </c>
      <c r="G5" s="11" t="s">
        <v>8223</v>
      </c>
      <c r="H5" s="11" t="s">
        <v>8245</v>
      </c>
      <c r="I5" s="11">
        <v>1464031265</v>
      </c>
      <c r="J5" s="11">
        <v>1458847265</v>
      </c>
      <c r="K5" s="11" t="b">
        <v>0</v>
      </c>
      <c r="L5" s="11">
        <v>0</v>
      </c>
      <c r="M5" s="11" t="b">
        <v>0</v>
      </c>
      <c r="N5" s="11" t="s">
        <v>8269</v>
      </c>
      <c r="O5" s="14">
        <v>0</v>
      </c>
      <c r="P5" s="11">
        <v>0</v>
      </c>
      <c r="Q5" s="16" t="s">
        <v>8315</v>
      </c>
      <c r="R5" s="11" t="s">
        <v>8316</v>
      </c>
      <c r="S5" s="21">
        <v>42453.806307870371</v>
      </c>
      <c r="T5" s="21">
        <v>42513.806307870371</v>
      </c>
    </row>
    <row r="6" spans="1:20" ht="225" x14ac:dyDescent="0.25">
      <c r="A6">
        <v>2848</v>
      </c>
      <c r="B6" s="9" t="s">
        <v>2848</v>
      </c>
      <c r="C6" s="3" t="s">
        <v>6958</v>
      </c>
      <c r="D6" s="12">
        <v>35000</v>
      </c>
      <c r="E6" s="13">
        <v>70</v>
      </c>
      <c r="F6" s="11" t="s">
        <v>8220</v>
      </c>
      <c r="G6" s="11" t="s">
        <v>8223</v>
      </c>
      <c r="H6" s="11" t="s">
        <v>8245</v>
      </c>
      <c r="I6" s="11">
        <v>1432913659</v>
      </c>
      <c r="J6" s="11">
        <v>1430321659</v>
      </c>
      <c r="K6" s="11" t="b">
        <v>0</v>
      </c>
      <c r="L6" s="11">
        <v>3</v>
      </c>
      <c r="M6" s="11" t="b">
        <v>0</v>
      </c>
      <c r="N6" s="11" t="s">
        <v>8269</v>
      </c>
      <c r="O6" s="14">
        <v>0</v>
      </c>
      <c r="P6" s="11">
        <v>23.33</v>
      </c>
      <c r="Q6" s="16" t="s">
        <v>8315</v>
      </c>
      <c r="R6" s="11" t="s">
        <v>8316</v>
      </c>
      <c r="S6" s="21">
        <v>42123.648831018523</v>
      </c>
      <c r="T6" s="21">
        <v>42153.648831018523</v>
      </c>
    </row>
    <row r="7" spans="1:20" ht="193" x14ac:dyDescent="0.25">
      <c r="A7">
        <v>2850</v>
      </c>
      <c r="B7" s="9" t="s">
        <v>2850</v>
      </c>
      <c r="C7" s="3" t="s">
        <v>6960</v>
      </c>
      <c r="D7" s="12">
        <v>8000</v>
      </c>
      <c r="E7" s="13">
        <v>311</v>
      </c>
      <c r="F7" s="11" t="s">
        <v>8220</v>
      </c>
      <c r="G7" s="11" t="s">
        <v>8223</v>
      </c>
      <c r="H7" s="11" t="s">
        <v>8245</v>
      </c>
      <c r="I7" s="11">
        <v>1409962211</v>
      </c>
      <c r="J7" s="11">
        <v>1407370211</v>
      </c>
      <c r="K7" s="11" t="b">
        <v>0</v>
      </c>
      <c r="L7" s="11">
        <v>13</v>
      </c>
      <c r="M7" s="11" t="b">
        <v>0</v>
      </c>
      <c r="N7" s="11" t="s">
        <v>8269</v>
      </c>
      <c r="O7" s="14">
        <v>4</v>
      </c>
      <c r="P7" s="11">
        <v>23.92</v>
      </c>
      <c r="Q7" s="16" t="s">
        <v>8315</v>
      </c>
      <c r="R7" s="11" t="s">
        <v>8316</v>
      </c>
      <c r="S7" s="21">
        <v>41858.007071759261</v>
      </c>
      <c r="T7" s="21">
        <v>41888.007071759261</v>
      </c>
    </row>
    <row r="8" spans="1:20" ht="177" x14ac:dyDescent="0.25">
      <c r="A8">
        <v>2852</v>
      </c>
      <c r="B8" s="9" t="s">
        <v>2852</v>
      </c>
      <c r="C8" s="3" t="s">
        <v>6962</v>
      </c>
      <c r="D8" s="12">
        <v>5000</v>
      </c>
      <c r="E8" s="13">
        <v>95</v>
      </c>
      <c r="F8" s="11" t="s">
        <v>8220</v>
      </c>
      <c r="G8" s="11" t="s">
        <v>8223</v>
      </c>
      <c r="H8" s="11" t="s">
        <v>8245</v>
      </c>
      <c r="I8" s="11">
        <v>1403312703</v>
      </c>
      <c r="J8" s="11">
        <v>1400720703</v>
      </c>
      <c r="K8" s="11" t="b">
        <v>0</v>
      </c>
      <c r="L8" s="11">
        <v>6</v>
      </c>
      <c r="M8" s="11" t="b">
        <v>0</v>
      </c>
      <c r="N8" s="11" t="s">
        <v>8269</v>
      </c>
      <c r="O8" s="14">
        <v>2</v>
      </c>
      <c r="P8" s="11">
        <v>15.83</v>
      </c>
      <c r="Q8" s="16" t="s">
        <v>8315</v>
      </c>
      <c r="R8" s="11" t="s">
        <v>8316</v>
      </c>
      <c r="S8" s="21">
        <v>41781.045173611114</v>
      </c>
      <c r="T8" s="21">
        <v>41811.045173611114</v>
      </c>
    </row>
    <row r="9" spans="1:20" ht="257" x14ac:dyDescent="0.25">
      <c r="A9">
        <v>2855</v>
      </c>
      <c r="B9" s="9" t="s">
        <v>2855</v>
      </c>
      <c r="C9" s="3" t="s">
        <v>6965</v>
      </c>
      <c r="D9" s="12">
        <v>600</v>
      </c>
      <c r="E9" s="13">
        <v>300</v>
      </c>
      <c r="F9" s="11" t="s">
        <v>8220</v>
      </c>
      <c r="G9" s="11" t="s">
        <v>8223</v>
      </c>
      <c r="H9" s="11" t="s">
        <v>8245</v>
      </c>
      <c r="I9" s="11">
        <v>1454110440</v>
      </c>
      <c r="J9" s="11">
        <v>1451607071</v>
      </c>
      <c r="K9" s="11" t="b">
        <v>0</v>
      </c>
      <c r="L9" s="11">
        <v>5</v>
      </c>
      <c r="M9" s="11" t="b">
        <v>0</v>
      </c>
      <c r="N9" s="11" t="s">
        <v>8269</v>
      </c>
      <c r="O9" s="14">
        <v>50</v>
      </c>
      <c r="P9" s="11">
        <v>60</v>
      </c>
      <c r="Q9" s="16" t="s">
        <v>8315</v>
      </c>
      <c r="R9" s="11" t="s">
        <v>8316</v>
      </c>
      <c r="S9" s="21">
        <v>42370.007766203707</v>
      </c>
      <c r="T9" s="21">
        <v>42398.981944444444</v>
      </c>
    </row>
    <row r="10" spans="1:20" ht="209" x14ac:dyDescent="0.25">
      <c r="A10">
        <v>2856</v>
      </c>
      <c r="B10" s="9" t="s">
        <v>2856</v>
      </c>
      <c r="C10" s="3" t="s">
        <v>6966</v>
      </c>
      <c r="D10" s="12">
        <v>3000</v>
      </c>
      <c r="E10" s="13">
        <v>146</v>
      </c>
      <c r="F10" s="11" t="s">
        <v>8220</v>
      </c>
      <c r="G10" s="11" t="s">
        <v>8223</v>
      </c>
      <c r="H10" s="11" t="s">
        <v>8245</v>
      </c>
      <c r="I10" s="11">
        <v>1439069640</v>
      </c>
      <c r="J10" s="11">
        <v>1433897647</v>
      </c>
      <c r="K10" s="11" t="b">
        <v>0</v>
      </c>
      <c r="L10" s="11">
        <v>6</v>
      </c>
      <c r="M10" s="11" t="b">
        <v>0</v>
      </c>
      <c r="N10" s="11" t="s">
        <v>8269</v>
      </c>
      <c r="O10" s="14">
        <v>5</v>
      </c>
      <c r="P10" s="11">
        <v>24.33</v>
      </c>
      <c r="Q10" s="16" t="s">
        <v>8315</v>
      </c>
      <c r="R10" s="11" t="s">
        <v>8316</v>
      </c>
      <c r="S10" s="21">
        <v>42165.037581018521</v>
      </c>
      <c r="T10" s="21">
        <v>42224.898611111115</v>
      </c>
    </row>
    <row r="11" spans="1:20" ht="209" x14ac:dyDescent="0.25">
      <c r="A11">
        <v>2860</v>
      </c>
      <c r="B11" s="9" t="s">
        <v>2860</v>
      </c>
      <c r="C11" s="3" t="s">
        <v>6970</v>
      </c>
      <c r="D11" s="12">
        <v>4000</v>
      </c>
      <c r="E11" s="13">
        <v>266</v>
      </c>
      <c r="F11" s="11" t="s">
        <v>8220</v>
      </c>
      <c r="G11" s="11" t="s">
        <v>8223</v>
      </c>
      <c r="H11" s="11" t="s">
        <v>8245</v>
      </c>
      <c r="I11" s="11">
        <v>1466363576</v>
      </c>
      <c r="J11" s="11">
        <v>1461179576</v>
      </c>
      <c r="K11" s="11" t="b">
        <v>0</v>
      </c>
      <c r="L11" s="11">
        <v>9</v>
      </c>
      <c r="M11" s="11" t="b">
        <v>0</v>
      </c>
      <c r="N11" s="11" t="s">
        <v>8269</v>
      </c>
      <c r="O11" s="14">
        <v>7</v>
      </c>
      <c r="P11" s="11">
        <v>29.56</v>
      </c>
      <c r="Q11" s="16" t="s">
        <v>8315</v>
      </c>
      <c r="R11" s="11" t="s">
        <v>8316</v>
      </c>
      <c r="S11" s="21">
        <v>42480.800648148142</v>
      </c>
      <c r="T11" s="21">
        <v>42540.800648148142</v>
      </c>
    </row>
    <row r="12" spans="1:20" ht="177" x14ac:dyDescent="0.25">
      <c r="A12">
        <v>2862</v>
      </c>
      <c r="B12" s="9" t="s">
        <v>2862</v>
      </c>
      <c r="C12" s="3" t="s">
        <v>6972</v>
      </c>
      <c r="D12" s="12">
        <v>12700</v>
      </c>
      <c r="E12" s="13">
        <v>55</v>
      </c>
      <c r="F12" s="11" t="s">
        <v>8220</v>
      </c>
      <c r="G12" s="11" t="s">
        <v>8223</v>
      </c>
      <c r="H12" s="11" t="s">
        <v>8245</v>
      </c>
      <c r="I12" s="11">
        <v>1403636229</v>
      </c>
      <c r="J12" s="11">
        <v>1401044229</v>
      </c>
      <c r="K12" s="11" t="b">
        <v>0</v>
      </c>
      <c r="L12" s="11">
        <v>3</v>
      </c>
      <c r="M12" s="11" t="b">
        <v>0</v>
      </c>
      <c r="N12" s="11" t="s">
        <v>8269</v>
      </c>
      <c r="O12" s="14">
        <v>0</v>
      </c>
      <c r="P12" s="11">
        <v>18.329999999999998</v>
      </c>
      <c r="Q12" s="16" t="s">
        <v>8315</v>
      </c>
      <c r="R12" s="11" t="s">
        <v>8316</v>
      </c>
      <c r="S12" s="21">
        <v>41784.789687500001</v>
      </c>
      <c r="T12" s="21">
        <v>41814.789687500001</v>
      </c>
    </row>
    <row r="13" spans="1:20" ht="209" x14ac:dyDescent="0.25">
      <c r="A13">
        <v>2863</v>
      </c>
      <c r="B13" s="9" t="s">
        <v>2863</v>
      </c>
      <c r="C13" s="3" t="s">
        <v>6973</v>
      </c>
      <c r="D13" s="12">
        <v>50000</v>
      </c>
      <c r="E13" s="13">
        <v>20</v>
      </c>
      <c r="F13" s="11" t="s">
        <v>8220</v>
      </c>
      <c r="G13" s="11" t="s">
        <v>8223</v>
      </c>
      <c r="H13" s="11" t="s">
        <v>8245</v>
      </c>
      <c r="I13" s="11">
        <v>1410279123</v>
      </c>
      <c r="J13" s="11">
        <v>1405095123</v>
      </c>
      <c r="K13" s="11" t="b">
        <v>0</v>
      </c>
      <c r="L13" s="11">
        <v>1</v>
      </c>
      <c r="M13" s="11" t="b">
        <v>0</v>
      </c>
      <c r="N13" s="11" t="s">
        <v>8269</v>
      </c>
      <c r="O13" s="14">
        <v>0</v>
      </c>
      <c r="P13" s="11">
        <v>20</v>
      </c>
      <c r="Q13" s="16" t="s">
        <v>8315</v>
      </c>
      <c r="R13" s="11" t="s">
        <v>8316</v>
      </c>
      <c r="S13" s="21">
        <v>41831.675034722226</v>
      </c>
      <c r="T13" s="21">
        <v>41891.675034722226</v>
      </c>
    </row>
    <row r="14" spans="1:20" ht="177" x14ac:dyDescent="0.25">
      <c r="A14">
        <v>2865</v>
      </c>
      <c r="B14" s="9" t="s">
        <v>2865</v>
      </c>
      <c r="C14" s="3" t="s">
        <v>6975</v>
      </c>
      <c r="D14" s="12">
        <v>2888</v>
      </c>
      <c r="E14" s="13">
        <v>0</v>
      </c>
      <c r="F14" s="11" t="s">
        <v>8220</v>
      </c>
      <c r="G14" s="11" t="s">
        <v>8223</v>
      </c>
      <c r="H14" s="11" t="s">
        <v>8245</v>
      </c>
      <c r="I14" s="11">
        <v>1420512259</v>
      </c>
      <c r="J14" s="11">
        <v>1415328259</v>
      </c>
      <c r="K14" s="11" t="b">
        <v>0</v>
      </c>
      <c r="L14" s="11">
        <v>0</v>
      </c>
      <c r="M14" s="11" t="b">
        <v>0</v>
      </c>
      <c r="N14" s="11" t="s">
        <v>8269</v>
      </c>
      <c r="O14" s="14">
        <v>0</v>
      </c>
      <c r="P14" s="11">
        <v>0</v>
      </c>
      <c r="Q14" s="16" t="s">
        <v>8315</v>
      </c>
      <c r="R14" s="11" t="s">
        <v>8316</v>
      </c>
      <c r="S14" s="21">
        <v>41950.114108796297</v>
      </c>
      <c r="T14" s="21">
        <v>42010.114108796297</v>
      </c>
    </row>
    <row r="15" spans="1:20" ht="193" x14ac:dyDescent="0.25">
      <c r="A15">
        <v>2866</v>
      </c>
      <c r="B15" s="9" t="s">
        <v>2866</v>
      </c>
      <c r="C15" s="3" t="s">
        <v>6976</v>
      </c>
      <c r="D15" s="12">
        <v>5000</v>
      </c>
      <c r="E15" s="13">
        <v>45</v>
      </c>
      <c r="F15" s="11" t="s">
        <v>8220</v>
      </c>
      <c r="G15" s="11" t="s">
        <v>8223</v>
      </c>
      <c r="H15" s="11" t="s">
        <v>8245</v>
      </c>
      <c r="I15" s="11">
        <v>1476482400</v>
      </c>
      <c r="J15" s="11">
        <v>1473893721</v>
      </c>
      <c r="K15" s="11" t="b">
        <v>0</v>
      </c>
      <c r="L15" s="11">
        <v>2</v>
      </c>
      <c r="M15" s="11" t="b">
        <v>0</v>
      </c>
      <c r="N15" s="11" t="s">
        <v>8269</v>
      </c>
      <c r="O15" s="14">
        <v>1</v>
      </c>
      <c r="P15" s="11">
        <v>22.5</v>
      </c>
      <c r="Q15" s="16" t="s">
        <v>8315</v>
      </c>
      <c r="R15" s="11" t="s">
        <v>8316</v>
      </c>
      <c r="S15" s="21">
        <v>42627.955104166671</v>
      </c>
      <c r="T15" s="21">
        <v>42657.916666666672</v>
      </c>
    </row>
    <row r="16" spans="1:20" ht="225" x14ac:dyDescent="0.25">
      <c r="A16">
        <v>2867</v>
      </c>
      <c r="B16" s="9" t="s">
        <v>2867</v>
      </c>
      <c r="C16" s="3" t="s">
        <v>6977</v>
      </c>
      <c r="D16" s="12">
        <v>2500</v>
      </c>
      <c r="E16" s="13">
        <v>504</v>
      </c>
      <c r="F16" s="11" t="s">
        <v>8220</v>
      </c>
      <c r="G16" s="11" t="s">
        <v>8223</v>
      </c>
      <c r="H16" s="11" t="s">
        <v>8245</v>
      </c>
      <c r="I16" s="11">
        <v>1467604800</v>
      </c>
      <c r="J16" s="11">
        <v>1465533672</v>
      </c>
      <c r="K16" s="11" t="b">
        <v>0</v>
      </c>
      <c r="L16" s="11">
        <v>10</v>
      </c>
      <c r="M16" s="11" t="b">
        <v>0</v>
      </c>
      <c r="N16" s="11" t="s">
        <v>8269</v>
      </c>
      <c r="O16" s="14">
        <v>20</v>
      </c>
      <c r="P16" s="11">
        <v>50.4</v>
      </c>
      <c r="Q16" s="16" t="s">
        <v>8315</v>
      </c>
      <c r="R16" s="11" t="s">
        <v>8316</v>
      </c>
      <c r="S16" s="21">
        <v>42531.195277777777</v>
      </c>
      <c r="T16" s="21">
        <v>42555.166666666672</v>
      </c>
    </row>
    <row r="17" spans="1:20" ht="225" x14ac:dyDescent="0.25">
      <c r="A17">
        <v>2868</v>
      </c>
      <c r="B17" s="9" t="s">
        <v>2868</v>
      </c>
      <c r="C17" s="3" t="s">
        <v>6978</v>
      </c>
      <c r="D17" s="12">
        <v>15000</v>
      </c>
      <c r="E17" s="13">
        <v>6301.76</v>
      </c>
      <c r="F17" s="11" t="s">
        <v>8220</v>
      </c>
      <c r="G17" s="11" t="s">
        <v>8223</v>
      </c>
      <c r="H17" s="11" t="s">
        <v>8245</v>
      </c>
      <c r="I17" s="11">
        <v>1475697054</v>
      </c>
      <c r="J17" s="11">
        <v>1473105054</v>
      </c>
      <c r="K17" s="11" t="b">
        <v>0</v>
      </c>
      <c r="L17" s="11">
        <v>60</v>
      </c>
      <c r="M17" s="11" t="b">
        <v>0</v>
      </c>
      <c r="N17" s="11" t="s">
        <v>8269</v>
      </c>
      <c r="O17" s="14">
        <v>42</v>
      </c>
      <c r="P17" s="11">
        <v>105.03</v>
      </c>
      <c r="Q17" s="16" t="s">
        <v>8315</v>
      </c>
      <c r="R17" s="11" t="s">
        <v>8316</v>
      </c>
      <c r="S17" s="21">
        <v>42618.827013888891</v>
      </c>
      <c r="T17" s="21">
        <v>42648.827013888891</v>
      </c>
    </row>
    <row r="18" spans="1:20" ht="225" x14ac:dyDescent="0.25">
      <c r="A18">
        <v>2869</v>
      </c>
      <c r="B18" s="9" t="s">
        <v>2869</v>
      </c>
      <c r="C18" s="3" t="s">
        <v>6979</v>
      </c>
      <c r="D18" s="12">
        <v>20000</v>
      </c>
      <c r="E18" s="13">
        <v>177</v>
      </c>
      <c r="F18" s="11" t="s">
        <v>8220</v>
      </c>
      <c r="G18" s="11" t="s">
        <v>8223</v>
      </c>
      <c r="H18" s="11" t="s">
        <v>8245</v>
      </c>
      <c r="I18" s="11">
        <v>1468937681</v>
      </c>
      <c r="J18" s="11">
        <v>1466345681</v>
      </c>
      <c r="K18" s="11" t="b">
        <v>0</v>
      </c>
      <c r="L18" s="11">
        <v>5</v>
      </c>
      <c r="M18" s="11" t="b">
        <v>0</v>
      </c>
      <c r="N18" s="11" t="s">
        <v>8269</v>
      </c>
      <c r="O18" s="14">
        <v>1</v>
      </c>
      <c r="P18" s="11">
        <v>35.4</v>
      </c>
      <c r="Q18" s="16" t="s">
        <v>8315</v>
      </c>
      <c r="R18" s="11" t="s">
        <v>8316</v>
      </c>
      <c r="S18" s="21">
        <v>42540.593530092592</v>
      </c>
      <c r="T18" s="21">
        <v>42570.593530092592</v>
      </c>
    </row>
    <row r="19" spans="1:20" ht="193" x14ac:dyDescent="0.25">
      <c r="A19">
        <v>2870</v>
      </c>
      <c r="B19" s="9" t="s">
        <v>2870</v>
      </c>
      <c r="C19" s="3" t="s">
        <v>6980</v>
      </c>
      <c r="D19" s="12">
        <v>5000</v>
      </c>
      <c r="E19" s="13">
        <v>750</v>
      </c>
      <c r="F19" s="11" t="s">
        <v>8220</v>
      </c>
      <c r="G19" s="11" t="s">
        <v>8223</v>
      </c>
      <c r="H19" s="11" t="s">
        <v>8245</v>
      </c>
      <c r="I19" s="11">
        <v>1400301165</v>
      </c>
      <c r="J19" s="11">
        <v>1397709165</v>
      </c>
      <c r="K19" s="11" t="b">
        <v>0</v>
      </c>
      <c r="L19" s="11">
        <v>9</v>
      </c>
      <c r="M19" s="11" t="b">
        <v>0</v>
      </c>
      <c r="N19" s="11" t="s">
        <v>8269</v>
      </c>
      <c r="O19" s="14">
        <v>15</v>
      </c>
      <c r="P19" s="11">
        <v>83.33</v>
      </c>
      <c r="Q19" s="16" t="s">
        <v>8315</v>
      </c>
      <c r="R19" s="11" t="s">
        <v>8316</v>
      </c>
      <c r="S19" s="21">
        <v>41746.189409722225</v>
      </c>
      <c r="T19" s="21">
        <v>41776.189409722225</v>
      </c>
    </row>
    <row r="20" spans="1:20" ht="161" x14ac:dyDescent="0.25">
      <c r="A20">
        <v>2871</v>
      </c>
      <c r="B20" s="9" t="s">
        <v>2871</v>
      </c>
      <c r="C20" s="3" t="s">
        <v>6981</v>
      </c>
      <c r="D20" s="12">
        <v>10000</v>
      </c>
      <c r="E20" s="13">
        <v>467</v>
      </c>
      <c r="F20" s="11" t="s">
        <v>8220</v>
      </c>
      <c r="G20" s="11" t="s">
        <v>8223</v>
      </c>
      <c r="H20" s="11" t="s">
        <v>8245</v>
      </c>
      <c r="I20" s="11">
        <v>1419183813</v>
      </c>
      <c r="J20" s="11">
        <v>1417455813</v>
      </c>
      <c r="K20" s="11" t="b">
        <v>0</v>
      </c>
      <c r="L20" s="11">
        <v>13</v>
      </c>
      <c r="M20" s="11" t="b">
        <v>0</v>
      </c>
      <c r="N20" s="11" t="s">
        <v>8269</v>
      </c>
      <c r="O20" s="14">
        <v>5</v>
      </c>
      <c r="P20" s="11">
        <v>35.92</v>
      </c>
      <c r="Q20" s="16" t="s">
        <v>8315</v>
      </c>
      <c r="R20" s="11" t="s">
        <v>8316</v>
      </c>
      <c r="S20" s="21">
        <v>41974.738576388889</v>
      </c>
      <c r="T20" s="21">
        <v>41994.738576388889</v>
      </c>
    </row>
    <row r="21" spans="1:20" ht="177" x14ac:dyDescent="0.25">
      <c r="A21">
        <v>2872</v>
      </c>
      <c r="B21" s="9" t="s">
        <v>2872</v>
      </c>
      <c r="C21" s="3" t="s">
        <v>6982</v>
      </c>
      <c r="D21" s="12">
        <v>3000</v>
      </c>
      <c r="E21" s="13">
        <v>0</v>
      </c>
      <c r="F21" s="11" t="s">
        <v>8220</v>
      </c>
      <c r="G21" s="11" t="s">
        <v>8223</v>
      </c>
      <c r="H21" s="11" t="s">
        <v>8245</v>
      </c>
      <c r="I21" s="11">
        <v>1434768438</v>
      </c>
      <c r="J21" s="11">
        <v>1429584438</v>
      </c>
      <c r="K21" s="11" t="b">
        <v>0</v>
      </c>
      <c r="L21" s="11">
        <v>0</v>
      </c>
      <c r="M21" s="11" t="b">
        <v>0</v>
      </c>
      <c r="N21" s="11" t="s">
        <v>8269</v>
      </c>
      <c r="O21" s="14">
        <v>0</v>
      </c>
      <c r="P21" s="11">
        <v>0</v>
      </c>
      <c r="Q21" s="16" t="s">
        <v>8315</v>
      </c>
      <c r="R21" s="11" t="s">
        <v>8316</v>
      </c>
      <c r="S21" s="21">
        <v>42115.11618055556</v>
      </c>
      <c r="T21" s="21">
        <v>42175.11618055556</v>
      </c>
    </row>
    <row r="22" spans="1:20" ht="225" x14ac:dyDescent="0.25">
      <c r="A22">
        <v>2873</v>
      </c>
      <c r="B22" s="9" t="s">
        <v>2873</v>
      </c>
      <c r="C22" s="3" t="s">
        <v>6983</v>
      </c>
      <c r="D22" s="12">
        <v>2500</v>
      </c>
      <c r="E22" s="13">
        <v>953</v>
      </c>
      <c r="F22" s="11" t="s">
        <v>8220</v>
      </c>
      <c r="G22" s="11" t="s">
        <v>8223</v>
      </c>
      <c r="H22" s="11" t="s">
        <v>8245</v>
      </c>
      <c r="I22" s="11">
        <v>1422473831</v>
      </c>
      <c r="J22" s="11">
        <v>1419881831</v>
      </c>
      <c r="K22" s="11" t="b">
        <v>0</v>
      </c>
      <c r="L22" s="11">
        <v>8</v>
      </c>
      <c r="M22" s="11" t="b">
        <v>0</v>
      </c>
      <c r="N22" s="11" t="s">
        <v>8269</v>
      </c>
      <c r="O22" s="14">
        <v>38</v>
      </c>
      <c r="P22" s="11">
        <v>119.13</v>
      </c>
      <c r="Q22" s="16" t="s">
        <v>8315</v>
      </c>
      <c r="R22" s="11" t="s">
        <v>8316</v>
      </c>
      <c r="S22" s="21">
        <v>42002.817488425921</v>
      </c>
      <c r="T22" s="21">
        <v>42032.817488425921</v>
      </c>
    </row>
    <row r="23" spans="1:20" ht="193" x14ac:dyDescent="0.25">
      <c r="A23">
        <v>2874</v>
      </c>
      <c r="B23" s="9" t="s">
        <v>2874</v>
      </c>
      <c r="C23" s="3" t="s">
        <v>6984</v>
      </c>
      <c r="D23" s="12">
        <v>5000</v>
      </c>
      <c r="E23" s="13">
        <v>271</v>
      </c>
      <c r="F23" s="11" t="s">
        <v>8220</v>
      </c>
      <c r="G23" s="11" t="s">
        <v>8223</v>
      </c>
      <c r="H23" s="11" t="s">
        <v>8245</v>
      </c>
      <c r="I23" s="11">
        <v>1484684186</v>
      </c>
      <c r="J23" s="11">
        <v>1482092186</v>
      </c>
      <c r="K23" s="11" t="b">
        <v>0</v>
      </c>
      <c r="L23" s="11">
        <v>3</v>
      </c>
      <c r="M23" s="11" t="b">
        <v>0</v>
      </c>
      <c r="N23" s="11" t="s">
        <v>8269</v>
      </c>
      <c r="O23" s="14">
        <v>5</v>
      </c>
      <c r="P23" s="11">
        <v>90.33</v>
      </c>
      <c r="Q23" s="16" t="s">
        <v>8315</v>
      </c>
      <c r="R23" s="11" t="s">
        <v>8316</v>
      </c>
      <c r="S23" s="21">
        <v>42722.84474537037</v>
      </c>
      <c r="T23" s="21">
        <v>42752.84474537037</v>
      </c>
    </row>
    <row r="24" spans="1:20" ht="193" x14ac:dyDescent="0.25">
      <c r="A24">
        <v>2875</v>
      </c>
      <c r="B24" s="9" t="s">
        <v>2875</v>
      </c>
      <c r="C24" s="3" t="s">
        <v>6985</v>
      </c>
      <c r="D24" s="12">
        <v>20000</v>
      </c>
      <c r="E24" s="13">
        <v>7</v>
      </c>
      <c r="F24" s="11" t="s">
        <v>8220</v>
      </c>
      <c r="G24" s="11" t="s">
        <v>8223</v>
      </c>
      <c r="H24" s="11" t="s">
        <v>8245</v>
      </c>
      <c r="I24" s="11">
        <v>1462417493</v>
      </c>
      <c r="J24" s="11">
        <v>1459825493</v>
      </c>
      <c r="K24" s="11" t="b">
        <v>0</v>
      </c>
      <c r="L24" s="11">
        <v>3</v>
      </c>
      <c r="M24" s="11" t="b">
        <v>0</v>
      </c>
      <c r="N24" s="11" t="s">
        <v>8269</v>
      </c>
      <c r="O24" s="14">
        <v>0</v>
      </c>
      <c r="P24" s="11">
        <v>2.33</v>
      </c>
      <c r="Q24" s="16" t="s">
        <v>8315</v>
      </c>
      <c r="R24" s="11" t="s">
        <v>8316</v>
      </c>
      <c r="S24" s="21">
        <v>42465.128391203703</v>
      </c>
      <c r="T24" s="21">
        <v>42495.128391203703</v>
      </c>
    </row>
    <row r="25" spans="1:20" ht="177" x14ac:dyDescent="0.25">
      <c r="A25">
        <v>2876</v>
      </c>
      <c r="B25" s="9" t="s">
        <v>2876</v>
      </c>
      <c r="C25" s="3" t="s">
        <v>6986</v>
      </c>
      <c r="D25" s="12">
        <v>150000</v>
      </c>
      <c r="E25" s="13">
        <v>0</v>
      </c>
      <c r="F25" s="11" t="s">
        <v>8220</v>
      </c>
      <c r="G25" s="11" t="s">
        <v>8223</v>
      </c>
      <c r="H25" s="11" t="s">
        <v>8245</v>
      </c>
      <c r="I25" s="11">
        <v>1437069079</v>
      </c>
      <c r="J25" s="11">
        <v>1434477079</v>
      </c>
      <c r="K25" s="11" t="b">
        <v>0</v>
      </c>
      <c r="L25" s="11">
        <v>0</v>
      </c>
      <c r="M25" s="11" t="b">
        <v>0</v>
      </c>
      <c r="N25" s="11" t="s">
        <v>8269</v>
      </c>
      <c r="O25" s="14">
        <v>0</v>
      </c>
      <c r="P25" s="11">
        <v>0</v>
      </c>
      <c r="Q25" s="16" t="s">
        <v>8315</v>
      </c>
      <c r="R25" s="11" t="s">
        <v>8316</v>
      </c>
      <c r="S25" s="21">
        <v>42171.743969907402</v>
      </c>
      <c r="T25" s="21">
        <v>42201.743969907402</v>
      </c>
    </row>
    <row r="26" spans="1:20" ht="193" x14ac:dyDescent="0.25">
      <c r="A26">
        <v>2877</v>
      </c>
      <c r="B26" s="9" t="s">
        <v>2877</v>
      </c>
      <c r="C26" s="3" t="s">
        <v>6987</v>
      </c>
      <c r="D26" s="12">
        <v>6000</v>
      </c>
      <c r="E26" s="13">
        <v>650</v>
      </c>
      <c r="F26" s="11" t="s">
        <v>8220</v>
      </c>
      <c r="G26" s="11" t="s">
        <v>8223</v>
      </c>
      <c r="H26" s="11" t="s">
        <v>8245</v>
      </c>
      <c r="I26" s="11">
        <v>1480525200</v>
      </c>
      <c r="J26" s="11">
        <v>1477781724</v>
      </c>
      <c r="K26" s="11" t="b">
        <v>0</v>
      </c>
      <c r="L26" s="11">
        <v>6</v>
      </c>
      <c r="M26" s="11" t="b">
        <v>0</v>
      </c>
      <c r="N26" s="11" t="s">
        <v>8269</v>
      </c>
      <c r="O26" s="14">
        <v>11</v>
      </c>
      <c r="P26" s="11">
        <v>108.33</v>
      </c>
      <c r="Q26" s="16" t="s">
        <v>8315</v>
      </c>
      <c r="R26" s="11" t="s">
        <v>8316</v>
      </c>
      <c r="S26" s="21">
        <v>42672.955138888887</v>
      </c>
      <c r="T26" s="21">
        <v>42704.708333333328</v>
      </c>
    </row>
    <row r="27" spans="1:20" ht="177" x14ac:dyDescent="0.25">
      <c r="A27">
        <v>2879</v>
      </c>
      <c r="B27" s="9" t="s">
        <v>2879</v>
      </c>
      <c r="C27" s="3" t="s">
        <v>6989</v>
      </c>
      <c r="D27" s="12">
        <v>11200</v>
      </c>
      <c r="E27" s="13">
        <v>29</v>
      </c>
      <c r="F27" s="11" t="s">
        <v>8220</v>
      </c>
      <c r="G27" s="11" t="s">
        <v>8223</v>
      </c>
      <c r="H27" s="11" t="s">
        <v>8245</v>
      </c>
      <c r="I27" s="11">
        <v>1453310661</v>
      </c>
      <c r="J27" s="11">
        <v>1450718661</v>
      </c>
      <c r="K27" s="11" t="b">
        <v>0</v>
      </c>
      <c r="L27" s="11">
        <v>1</v>
      </c>
      <c r="M27" s="11" t="b">
        <v>0</v>
      </c>
      <c r="N27" s="11" t="s">
        <v>8269</v>
      </c>
      <c r="O27" s="14">
        <v>0</v>
      </c>
      <c r="P27" s="11">
        <v>29</v>
      </c>
      <c r="Q27" s="16" t="s">
        <v>8315</v>
      </c>
      <c r="R27" s="11" t="s">
        <v>8316</v>
      </c>
      <c r="S27" s="21">
        <v>42359.725243055553</v>
      </c>
      <c r="T27" s="21">
        <v>42389.725243055553</v>
      </c>
    </row>
    <row r="28" spans="1:20" ht="209" x14ac:dyDescent="0.25">
      <c r="A28">
        <v>2880</v>
      </c>
      <c r="B28" s="9" t="s">
        <v>2880</v>
      </c>
      <c r="C28" s="3" t="s">
        <v>6990</v>
      </c>
      <c r="D28" s="12">
        <v>12000</v>
      </c>
      <c r="E28" s="13">
        <v>2800</v>
      </c>
      <c r="F28" s="11" t="s">
        <v>8220</v>
      </c>
      <c r="G28" s="11" t="s">
        <v>8223</v>
      </c>
      <c r="H28" s="11" t="s">
        <v>8245</v>
      </c>
      <c r="I28" s="11">
        <v>1440090300</v>
      </c>
      <c r="J28" s="11">
        <v>1436305452</v>
      </c>
      <c r="K28" s="11" t="b">
        <v>0</v>
      </c>
      <c r="L28" s="11">
        <v>29</v>
      </c>
      <c r="M28" s="11" t="b">
        <v>0</v>
      </c>
      <c r="N28" s="11" t="s">
        <v>8269</v>
      </c>
      <c r="O28" s="14">
        <v>23</v>
      </c>
      <c r="P28" s="11">
        <v>96.55</v>
      </c>
      <c r="Q28" s="16" t="s">
        <v>8315</v>
      </c>
      <c r="R28" s="11" t="s">
        <v>8316</v>
      </c>
      <c r="S28" s="21">
        <v>42192.905694444446</v>
      </c>
      <c r="T28" s="21">
        <v>42236.711805555555</v>
      </c>
    </row>
    <row r="29" spans="1:20" ht="193" x14ac:dyDescent="0.25">
      <c r="A29">
        <v>2881</v>
      </c>
      <c r="B29" s="9" t="s">
        <v>2881</v>
      </c>
      <c r="C29" s="3" t="s">
        <v>6991</v>
      </c>
      <c r="D29" s="12">
        <v>5500</v>
      </c>
      <c r="E29" s="13">
        <v>0</v>
      </c>
      <c r="F29" s="11" t="s">
        <v>8220</v>
      </c>
      <c r="G29" s="11" t="s">
        <v>8223</v>
      </c>
      <c r="H29" s="11" t="s">
        <v>8245</v>
      </c>
      <c r="I29" s="11">
        <v>1417620036</v>
      </c>
      <c r="J29" s="11">
        <v>1412432436</v>
      </c>
      <c r="K29" s="11" t="b">
        <v>0</v>
      </c>
      <c r="L29" s="11">
        <v>0</v>
      </c>
      <c r="M29" s="11" t="b">
        <v>0</v>
      </c>
      <c r="N29" s="11" t="s">
        <v>8269</v>
      </c>
      <c r="O29" s="14">
        <v>0</v>
      </c>
      <c r="P29" s="11">
        <v>0</v>
      </c>
      <c r="Q29" s="16" t="s">
        <v>8315</v>
      </c>
      <c r="R29" s="11" t="s">
        <v>8316</v>
      </c>
      <c r="S29" s="21">
        <v>41916.597638888888</v>
      </c>
      <c r="T29" s="21">
        <v>41976.639305555553</v>
      </c>
    </row>
    <row r="30" spans="1:20" ht="209" x14ac:dyDescent="0.25">
      <c r="A30">
        <v>2882</v>
      </c>
      <c r="B30" s="9" t="s">
        <v>2882</v>
      </c>
      <c r="C30" s="3" t="s">
        <v>6992</v>
      </c>
      <c r="D30" s="12">
        <v>750</v>
      </c>
      <c r="E30" s="13">
        <v>252</v>
      </c>
      <c r="F30" s="11" t="s">
        <v>8220</v>
      </c>
      <c r="G30" s="11" t="s">
        <v>8223</v>
      </c>
      <c r="H30" s="11" t="s">
        <v>8245</v>
      </c>
      <c r="I30" s="11">
        <v>1462112318</v>
      </c>
      <c r="J30" s="11">
        <v>1459520318</v>
      </c>
      <c r="K30" s="11" t="b">
        <v>0</v>
      </c>
      <c r="L30" s="11">
        <v>4</v>
      </c>
      <c r="M30" s="11" t="b">
        <v>0</v>
      </c>
      <c r="N30" s="11" t="s">
        <v>8269</v>
      </c>
      <c r="O30" s="14">
        <v>34</v>
      </c>
      <c r="P30" s="11">
        <v>63</v>
      </c>
      <c r="Q30" s="16" t="s">
        <v>8315</v>
      </c>
      <c r="R30" s="11" t="s">
        <v>8316</v>
      </c>
      <c r="S30" s="21">
        <v>42461.596273148149</v>
      </c>
      <c r="T30" s="21">
        <v>42491.596273148149</v>
      </c>
    </row>
    <row r="31" spans="1:20" ht="225" x14ac:dyDescent="0.25">
      <c r="A31">
        <v>2883</v>
      </c>
      <c r="B31" s="9" t="s">
        <v>2883</v>
      </c>
      <c r="C31" s="3" t="s">
        <v>6993</v>
      </c>
      <c r="D31" s="12">
        <v>10000</v>
      </c>
      <c r="E31" s="13">
        <v>1908</v>
      </c>
      <c r="F31" s="11" t="s">
        <v>8220</v>
      </c>
      <c r="G31" s="11" t="s">
        <v>8223</v>
      </c>
      <c r="H31" s="11" t="s">
        <v>8245</v>
      </c>
      <c r="I31" s="11">
        <v>1454734740</v>
      </c>
      <c r="J31" s="11">
        <v>1451684437</v>
      </c>
      <c r="K31" s="11" t="b">
        <v>0</v>
      </c>
      <c r="L31" s="11">
        <v>5</v>
      </c>
      <c r="M31" s="11" t="b">
        <v>0</v>
      </c>
      <c r="N31" s="11" t="s">
        <v>8269</v>
      </c>
      <c r="O31" s="14">
        <v>19</v>
      </c>
      <c r="P31" s="11">
        <v>381.6</v>
      </c>
      <c r="Q31" s="16" t="s">
        <v>8315</v>
      </c>
      <c r="R31" s="11" t="s">
        <v>8316</v>
      </c>
      <c r="S31" s="21">
        <v>42370.90320601852</v>
      </c>
      <c r="T31" s="21">
        <v>42406.207638888889</v>
      </c>
    </row>
    <row r="32" spans="1:20" ht="145" x14ac:dyDescent="0.25">
      <c r="A32">
        <v>2884</v>
      </c>
      <c r="B32" s="9" t="s">
        <v>2884</v>
      </c>
      <c r="C32" s="3" t="s">
        <v>6994</v>
      </c>
      <c r="D32" s="12">
        <v>45000</v>
      </c>
      <c r="E32" s="13">
        <v>185</v>
      </c>
      <c r="F32" s="11" t="s">
        <v>8220</v>
      </c>
      <c r="G32" s="11" t="s">
        <v>8223</v>
      </c>
      <c r="H32" s="11" t="s">
        <v>8245</v>
      </c>
      <c r="I32" s="11">
        <v>1417800435</v>
      </c>
      <c r="J32" s="11">
        <v>1415208435</v>
      </c>
      <c r="K32" s="11" t="b">
        <v>0</v>
      </c>
      <c r="L32" s="11">
        <v>4</v>
      </c>
      <c r="M32" s="11" t="b">
        <v>0</v>
      </c>
      <c r="N32" s="11" t="s">
        <v>8269</v>
      </c>
      <c r="O32" s="14">
        <v>0</v>
      </c>
      <c r="P32" s="11">
        <v>46.25</v>
      </c>
      <c r="Q32" s="16" t="s">
        <v>8315</v>
      </c>
      <c r="R32" s="11" t="s">
        <v>8316</v>
      </c>
      <c r="S32" s="21">
        <v>41948.727256944447</v>
      </c>
      <c r="T32" s="21">
        <v>41978.727256944447</v>
      </c>
    </row>
    <row r="33" spans="1:20" ht="129" x14ac:dyDescent="0.25">
      <c r="A33">
        <v>2885</v>
      </c>
      <c r="B33" s="9" t="s">
        <v>2885</v>
      </c>
      <c r="C33" s="3" t="s">
        <v>6995</v>
      </c>
      <c r="D33" s="12">
        <v>400</v>
      </c>
      <c r="E33" s="13">
        <v>130</v>
      </c>
      <c r="F33" s="11" t="s">
        <v>8220</v>
      </c>
      <c r="G33" s="11" t="s">
        <v>8223</v>
      </c>
      <c r="H33" s="11" t="s">
        <v>8245</v>
      </c>
      <c r="I33" s="11">
        <v>1426294201</v>
      </c>
      <c r="J33" s="11">
        <v>1423705801</v>
      </c>
      <c r="K33" s="11" t="b">
        <v>0</v>
      </c>
      <c r="L33" s="11">
        <v>5</v>
      </c>
      <c r="M33" s="11" t="b">
        <v>0</v>
      </c>
      <c r="N33" s="11" t="s">
        <v>8269</v>
      </c>
      <c r="O33" s="14">
        <v>33</v>
      </c>
      <c r="P33" s="11">
        <v>26</v>
      </c>
      <c r="Q33" s="16" t="s">
        <v>8315</v>
      </c>
      <c r="R33" s="11" t="s">
        <v>8316</v>
      </c>
      <c r="S33" s="21">
        <v>42047.07640046296</v>
      </c>
      <c r="T33" s="21">
        <v>42077.034733796296</v>
      </c>
    </row>
    <row r="34" spans="1:20" ht="193" x14ac:dyDescent="0.25">
      <c r="A34">
        <v>2886</v>
      </c>
      <c r="B34" s="9" t="s">
        <v>2886</v>
      </c>
      <c r="C34" s="3" t="s">
        <v>6996</v>
      </c>
      <c r="D34" s="12">
        <v>200</v>
      </c>
      <c r="E34" s="13">
        <v>10</v>
      </c>
      <c r="F34" s="11" t="s">
        <v>8220</v>
      </c>
      <c r="G34" s="11" t="s">
        <v>8223</v>
      </c>
      <c r="H34" s="11" t="s">
        <v>8245</v>
      </c>
      <c r="I34" s="11">
        <v>1442635140</v>
      </c>
      <c r="J34" s="11">
        <v>1442243484</v>
      </c>
      <c r="K34" s="11" t="b">
        <v>0</v>
      </c>
      <c r="L34" s="11">
        <v>1</v>
      </c>
      <c r="M34" s="11" t="b">
        <v>0</v>
      </c>
      <c r="N34" s="11" t="s">
        <v>8269</v>
      </c>
      <c r="O34" s="14">
        <v>5</v>
      </c>
      <c r="P34" s="11">
        <v>10</v>
      </c>
      <c r="Q34" s="16" t="s">
        <v>8315</v>
      </c>
      <c r="R34" s="11" t="s">
        <v>8316</v>
      </c>
      <c r="S34" s="21">
        <v>42261.632916666669</v>
      </c>
      <c r="T34" s="21">
        <v>42266.165972222225</v>
      </c>
    </row>
    <row r="35" spans="1:20" ht="225" x14ac:dyDescent="0.25">
      <c r="A35">
        <v>2887</v>
      </c>
      <c r="B35" s="9" t="s">
        <v>2887</v>
      </c>
      <c r="C35" s="3" t="s">
        <v>6997</v>
      </c>
      <c r="D35" s="12">
        <v>3000</v>
      </c>
      <c r="E35" s="13">
        <v>5</v>
      </c>
      <c r="F35" s="11" t="s">
        <v>8220</v>
      </c>
      <c r="G35" s="11" t="s">
        <v>8223</v>
      </c>
      <c r="H35" s="11" t="s">
        <v>8245</v>
      </c>
      <c r="I35" s="11">
        <v>1420971324</v>
      </c>
      <c r="J35" s="11">
        <v>1418379324</v>
      </c>
      <c r="K35" s="11" t="b">
        <v>0</v>
      </c>
      <c r="L35" s="11">
        <v>1</v>
      </c>
      <c r="M35" s="11" t="b">
        <v>0</v>
      </c>
      <c r="N35" s="11" t="s">
        <v>8269</v>
      </c>
      <c r="O35" s="14">
        <v>0</v>
      </c>
      <c r="P35" s="11">
        <v>5</v>
      </c>
      <c r="Q35" s="16" t="s">
        <v>8315</v>
      </c>
      <c r="R35" s="11" t="s">
        <v>8316</v>
      </c>
      <c r="S35" s="21">
        <v>41985.427361111113</v>
      </c>
      <c r="T35" s="21">
        <v>42015.427361111113</v>
      </c>
    </row>
    <row r="36" spans="1:20" ht="209" x14ac:dyDescent="0.25">
      <c r="A36">
        <v>2888</v>
      </c>
      <c r="B36" s="9" t="s">
        <v>2888</v>
      </c>
      <c r="C36" s="3" t="s">
        <v>6998</v>
      </c>
      <c r="D36" s="12">
        <v>30000</v>
      </c>
      <c r="E36" s="13">
        <v>0</v>
      </c>
      <c r="F36" s="11" t="s">
        <v>8220</v>
      </c>
      <c r="G36" s="11" t="s">
        <v>8223</v>
      </c>
      <c r="H36" s="11" t="s">
        <v>8245</v>
      </c>
      <c r="I36" s="11">
        <v>1413608340</v>
      </c>
      <c r="J36" s="11">
        <v>1412945440</v>
      </c>
      <c r="K36" s="11" t="b">
        <v>0</v>
      </c>
      <c r="L36" s="11">
        <v>0</v>
      </c>
      <c r="M36" s="11" t="b">
        <v>0</v>
      </c>
      <c r="N36" s="11" t="s">
        <v>8269</v>
      </c>
      <c r="O36" s="14">
        <v>0</v>
      </c>
      <c r="P36" s="11">
        <v>0</v>
      </c>
      <c r="Q36" s="16" t="s">
        <v>8315</v>
      </c>
      <c r="R36" s="11" t="s">
        <v>8316</v>
      </c>
      <c r="S36" s="21">
        <v>41922.535185185188</v>
      </c>
      <c r="T36" s="21">
        <v>41930.207638888889</v>
      </c>
    </row>
    <row r="37" spans="1:20" ht="209" x14ac:dyDescent="0.25">
      <c r="A37">
        <v>2889</v>
      </c>
      <c r="B37" s="9" t="s">
        <v>2889</v>
      </c>
      <c r="C37" s="3" t="s">
        <v>6999</v>
      </c>
      <c r="D37" s="12">
        <v>3000</v>
      </c>
      <c r="E37" s="13">
        <v>1142</v>
      </c>
      <c r="F37" s="11" t="s">
        <v>8220</v>
      </c>
      <c r="G37" s="11" t="s">
        <v>8223</v>
      </c>
      <c r="H37" s="11" t="s">
        <v>8245</v>
      </c>
      <c r="I37" s="11">
        <v>1409344985</v>
      </c>
      <c r="J37" s="11">
        <v>1406752985</v>
      </c>
      <c r="K37" s="11" t="b">
        <v>0</v>
      </c>
      <c r="L37" s="11">
        <v>14</v>
      </c>
      <c r="M37" s="11" t="b">
        <v>0</v>
      </c>
      <c r="N37" s="11" t="s">
        <v>8269</v>
      </c>
      <c r="O37" s="14">
        <v>38</v>
      </c>
      <c r="P37" s="11">
        <v>81.569999999999993</v>
      </c>
      <c r="Q37" s="16" t="s">
        <v>8315</v>
      </c>
      <c r="R37" s="11" t="s">
        <v>8316</v>
      </c>
      <c r="S37" s="21">
        <v>41850.863252314812</v>
      </c>
      <c r="T37" s="21">
        <v>41880.863252314812</v>
      </c>
    </row>
    <row r="38" spans="1:20" ht="225" x14ac:dyDescent="0.25">
      <c r="A38">
        <v>2890</v>
      </c>
      <c r="B38" s="9" t="s">
        <v>2890</v>
      </c>
      <c r="C38" s="3" t="s">
        <v>7000</v>
      </c>
      <c r="D38" s="12">
        <v>2000</v>
      </c>
      <c r="E38" s="13">
        <v>21</v>
      </c>
      <c r="F38" s="11" t="s">
        <v>8220</v>
      </c>
      <c r="G38" s="11" t="s">
        <v>8223</v>
      </c>
      <c r="H38" s="11" t="s">
        <v>8245</v>
      </c>
      <c r="I38" s="11">
        <v>1407553200</v>
      </c>
      <c r="J38" s="11">
        <v>1405100992</v>
      </c>
      <c r="K38" s="11" t="b">
        <v>0</v>
      </c>
      <c r="L38" s="11">
        <v>3</v>
      </c>
      <c r="M38" s="11" t="b">
        <v>0</v>
      </c>
      <c r="N38" s="11" t="s">
        <v>8269</v>
      </c>
      <c r="O38" s="14">
        <v>1</v>
      </c>
      <c r="P38" s="11">
        <v>7</v>
      </c>
      <c r="Q38" s="16" t="s">
        <v>8315</v>
      </c>
      <c r="R38" s="11" t="s">
        <v>8316</v>
      </c>
      <c r="S38" s="21">
        <v>41831.742962962962</v>
      </c>
      <c r="T38" s="21">
        <v>41860.125</v>
      </c>
    </row>
    <row r="39" spans="1:20" ht="193" x14ac:dyDescent="0.25">
      <c r="A39">
        <v>2891</v>
      </c>
      <c r="B39" s="9" t="s">
        <v>2891</v>
      </c>
      <c r="C39" s="3" t="s">
        <v>7001</v>
      </c>
      <c r="D39" s="12">
        <v>10000</v>
      </c>
      <c r="E39" s="13">
        <v>273</v>
      </c>
      <c r="F39" s="11" t="s">
        <v>8220</v>
      </c>
      <c r="G39" s="11" t="s">
        <v>8223</v>
      </c>
      <c r="H39" s="11" t="s">
        <v>8245</v>
      </c>
      <c r="I39" s="11">
        <v>1460751128</v>
      </c>
      <c r="J39" s="11">
        <v>1455570728</v>
      </c>
      <c r="K39" s="11" t="b">
        <v>0</v>
      </c>
      <c r="L39" s="11">
        <v>10</v>
      </c>
      <c r="M39" s="11" t="b">
        <v>0</v>
      </c>
      <c r="N39" s="11" t="s">
        <v>8269</v>
      </c>
      <c r="O39" s="14">
        <v>3</v>
      </c>
      <c r="P39" s="11">
        <v>27.3</v>
      </c>
      <c r="Q39" s="16" t="s">
        <v>8315</v>
      </c>
      <c r="R39" s="11" t="s">
        <v>8316</v>
      </c>
      <c r="S39" s="21">
        <v>42415.883425925931</v>
      </c>
      <c r="T39" s="21">
        <v>42475.84175925926</v>
      </c>
    </row>
    <row r="40" spans="1:20" ht="193" x14ac:dyDescent="0.25">
      <c r="A40">
        <v>2892</v>
      </c>
      <c r="B40" s="9" t="s">
        <v>2892</v>
      </c>
      <c r="C40" s="3" t="s">
        <v>7002</v>
      </c>
      <c r="D40" s="12">
        <v>5500</v>
      </c>
      <c r="E40" s="13">
        <v>500</v>
      </c>
      <c r="F40" s="11" t="s">
        <v>8220</v>
      </c>
      <c r="G40" s="11" t="s">
        <v>8223</v>
      </c>
      <c r="H40" s="11" t="s">
        <v>8245</v>
      </c>
      <c r="I40" s="11">
        <v>1409000400</v>
      </c>
      <c r="J40" s="11">
        <v>1408381704</v>
      </c>
      <c r="K40" s="11" t="b">
        <v>0</v>
      </c>
      <c r="L40" s="11">
        <v>17</v>
      </c>
      <c r="M40" s="11" t="b">
        <v>0</v>
      </c>
      <c r="N40" s="11" t="s">
        <v>8269</v>
      </c>
      <c r="O40" s="14">
        <v>9</v>
      </c>
      <c r="P40" s="11">
        <v>29.41</v>
      </c>
      <c r="Q40" s="16" t="s">
        <v>8315</v>
      </c>
      <c r="R40" s="11" t="s">
        <v>8316</v>
      </c>
      <c r="S40" s="21">
        <v>41869.714166666665</v>
      </c>
      <c r="T40" s="21">
        <v>41876.875</v>
      </c>
    </row>
    <row r="41" spans="1:20" ht="81" x14ac:dyDescent="0.25">
      <c r="A41">
        <v>2893</v>
      </c>
      <c r="B41" s="9" t="s">
        <v>2893</v>
      </c>
      <c r="C41" s="3" t="s">
        <v>7003</v>
      </c>
      <c r="D41" s="12">
        <v>5000</v>
      </c>
      <c r="E41" s="13">
        <v>25</v>
      </c>
      <c r="F41" s="11" t="s">
        <v>8220</v>
      </c>
      <c r="G41" s="11" t="s">
        <v>8223</v>
      </c>
      <c r="H41" s="11" t="s">
        <v>8245</v>
      </c>
      <c r="I41" s="11">
        <v>1420768800</v>
      </c>
      <c r="J41" s="11">
        <v>1415644395</v>
      </c>
      <c r="K41" s="11" t="b">
        <v>0</v>
      </c>
      <c r="L41" s="11">
        <v>2</v>
      </c>
      <c r="M41" s="11" t="b">
        <v>0</v>
      </c>
      <c r="N41" s="11" t="s">
        <v>8269</v>
      </c>
      <c r="O41" s="14">
        <v>1</v>
      </c>
      <c r="P41" s="11">
        <v>12.5</v>
      </c>
      <c r="Q41" s="16" t="s">
        <v>8315</v>
      </c>
      <c r="R41" s="11" t="s">
        <v>8316</v>
      </c>
      <c r="S41" s="21">
        <v>41953.773090277777</v>
      </c>
      <c r="T41" s="21">
        <v>42013.083333333328</v>
      </c>
    </row>
    <row r="42" spans="1:20" ht="81" x14ac:dyDescent="0.25">
      <c r="A42">
        <v>2894</v>
      </c>
      <c r="B42" s="9" t="s">
        <v>2894</v>
      </c>
      <c r="C42" s="3" t="s">
        <v>7004</v>
      </c>
      <c r="D42" s="12">
        <v>50000</v>
      </c>
      <c r="E42" s="13">
        <v>0</v>
      </c>
      <c r="F42" s="11" t="s">
        <v>8220</v>
      </c>
      <c r="G42" s="11" t="s">
        <v>8223</v>
      </c>
      <c r="H42" s="11" t="s">
        <v>8245</v>
      </c>
      <c r="I42" s="11">
        <v>1428100815</v>
      </c>
      <c r="J42" s="11">
        <v>1422920415</v>
      </c>
      <c r="K42" s="11" t="b">
        <v>0</v>
      </c>
      <c r="L42" s="11">
        <v>0</v>
      </c>
      <c r="M42" s="11" t="b">
        <v>0</v>
      </c>
      <c r="N42" s="11" t="s">
        <v>8269</v>
      </c>
      <c r="O42" s="14">
        <v>0</v>
      </c>
      <c r="P42" s="11">
        <v>0</v>
      </c>
      <c r="Q42" s="16" t="s">
        <v>8315</v>
      </c>
      <c r="R42" s="11" t="s">
        <v>8316</v>
      </c>
      <c r="S42" s="21">
        <v>42037.986284722225</v>
      </c>
      <c r="T42" s="21">
        <v>42097.944618055553</v>
      </c>
    </row>
    <row r="43" spans="1:20" ht="209" x14ac:dyDescent="0.25">
      <c r="A43">
        <v>2895</v>
      </c>
      <c r="B43" s="9" t="s">
        <v>2895</v>
      </c>
      <c r="C43" s="3" t="s">
        <v>7005</v>
      </c>
      <c r="D43" s="12">
        <v>500</v>
      </c>
      <c r="E43" s="13">
        <v>23</v>
      </c>
      <c r="F43" s="11" t="s">
        <v>8220</v>
      </c>
      <c r="G43" s="11" t="s">
        <v>8223</v>
      </c>
      <c r="H43" s="11" t="s">
        <v>8245</v>
      </c>
      <c r="I43" s="11">
        <v>1403470800</v>
      </c>
      <c r="J43" s="11">
        <v>1403356792</v>
      </c>
      <c r="K43" s="11" t="b">
        <v>0</v>
      </c>
      <c r="L43" s="11">
        <v>4</v>
      </c>
      <c r="M43" s="11" t="b">
        <v>0</v>
      </c>
      <c r="N43" s="11" t="s">
        <v>8269</v>
      </c>
      <c r="O43" s="14">
        <v>5</v>
      </c>
      <c r="P43" s="11">
        <v>5.75</v>
      </c>
      <c r="Q43" s="16" t="s">
        <v>8315</v>
      </c>
      <c r="R43" s="11" t="s">
        <v>8316</v>
      </c>
      <c r="S43" s="21">
        <v>41811.555462962962</v>
      </c>
      <c r="T43" s="21">
        <v>41812.875</v>
      </c>
    </row>
    <row r="44" spans="1:20" ht="129" x14ac:dyDescent="0.25">
      <c r="A44">
        <v>2896</v>
      </c>
      <c r="B44" s="9" t="s">
        <v>2896</v>
      </c>
      <c r="C44" s="3" t="s">
        <v>7006</v>
      </c>
      <c r="D44" s="12">
        <v>3000</v>
      </c>
      <c r="E44" s="13">
        <v>625</v>
      </c>
      <c r="F44" s="11" t="s">
        <v>8220</v>
      </c>
      <c r="G44" s="11" t="s">
        <v>8223</v>
      </c>
      <c r="H44" s="11" t="s">
        <v>8245</v>
      </c>
      <c r="I44" s="11">
        <v>1481522400</v>
      </c>
      <c r="J44" s="11">
        <v>1480283321</v>
      </c>
      <c r="K44" s="11" t="b">
        <v>0</v>
      </c>
      <c r="L44" s="11">
        <v>12</v>
      </c>
      <c r="M44" s="11" t="b">
        <v>0</v>
      </c>
      <c r="N44" s="11" t="s">
        <v>8269</v>
      </c>
      <c r="O44" s="14">
        <v>21</v>
      </c>
      <c r="P44" s="11">
        <v>52.08</v>
      </c>
      <c r="Q44" s="16" t="s">
        <v>8315</v>
      </c>
      <c r="R44" s="11" t="s">
        <v>8316</v>
      </c>
      <c r="S44" s="21">
        <v>42701.908807870372</v>
      </c>
      <c r="T44" s="21">
        <v>42716.25</v>
      </c>
    </row>
    <row r="45" spans="1:20" ht="193" x14ac:dyDescent="0.25">
      <c r="A45">
        <v>2897</v>
      </c>
      <c r="B45" s="9" t="s">
        <v>2897</v>
      </c>
      <c r="C45" s="3" t="s">
        <v>7007</v>
      </c>
      <c r="D45" s="12">
        <v>12000</v>
      </c>
      <c r="E45" s="13">
        <v>550</v>
      </c>
      <c r="F45" s="11" t="s">
        <v>8220</v>
      </c>
      <c r="G45" s="11" t="s">
        <v>8223</v>
      </c>
      <c r="H45" s="11" t="s">
        <v>8245</v>
      </c>
      <c r="I45" s="11">
        <v>1444577345</v>
      </c>
      <c r="J45" s="11">
        <v>1441985458</v>
      </c>
      <c r="K45" s="11" t="b">
        <v>0</v>
      </c>
      <c r="L45" s="11">
        <v>3</v>
      </c>
      <c r="M45" s="11" t="b">
        <v>0</v>
      </c>
      <c r="N45" s="11" t="s">
        <v>8269</v>
      </c>
      <c r="O45" s="14">
        <v>5</v>
      </c>
      <c r="P45" s="11">
        <v>183.33</v>
      </c>
      <c r="Q45" s="16" t="s">
        <v>8315</v>
      </c>
      <c r="R45" s="11" t="s">
        <v>8316</v>
      </c>
      <c r="S45" s="21">
        <v>42258.646504629629</v>
      </c>
      <c r="T45" s="21">
        <v>42288.645196759258</v>
      </c>
    </row>
    <row r="46" spans="1:20" ht="225" x14ac:dyDescent="0.25">
      <c r="A46">
        <v>2898</v>
      </c>
      <c r="B46" s="9" t="s">
        <v>2898</v>
      </c>
      <c r="C46" s="3" t="s">
        <v>7008</v>
      </c>
      <c r="D46" s="12">
        <v>7500</v>
      </c>
      <c r="E46" s="13">
        <v>316</v>
      </c>
      <c r="F46" s="11" t="s">
        <v>8220</v>
      </c>
      <c r="G46" s="11" t="s">
        <v>8223</v>
      </c>
      <c r="H46" s="11" t="s">
        <v>8245</v>
      </c>
      <c r="I46" s="11">
        <v>1446307053</v>
      </c>
      <c r="J46" s="11">
        <v>1443715053</v>
      </c>
      <c r="K46" s="11" t="b">
        <v>0</v>
      </c>
      <c r="L46" s="11">
        <v>12</v>
      </c>
      <c r="M46" s="11" t="b">
        <v>0</v>
      </c>
      <c r="N46" s="11" t="s">
        <v>8269</v>
      </c>
      <c r="O46" s="14">
        <v>4</v>
      </c>
      <c r="P46" s="11">
        <v>26.33</v>
      </c>
      <c r="Q46" s="16" t="s">
        <v>8315</v>
      </c>
      <c r="R46" s="11" t="s">
        <v>8316</v>
      </c>
      <c r="S46" s="21">
        <v>42278.664965277778</v>
      </c>
      <c r="T46" s="21">
        <v>42308.664965277778</v>
      </c>
    </row>
    <row r="47" spans="1:20" ht="225" x14ac:dyDescent="0.25">
      <c r="A47">
        <v>2899</v>
      </c>
      <c r="B47" s="9" t="s">
        <v>2899</v>
      </c>
      <c r="C47" s="3" t="s">
        <v>7009</v>
      </c>
      <c r="D47" s="12">
        <v>10000</v>
      </c>
      <c r="E47" s="13">
        <v>0</v>
      </c>
      <c r="F47" s="11" t="s">
        <v>8220</v>
      </c>
      <c r="G47" s="11" t="s">
        <v>8223</v>
      </c>
      <c r="H47" s="11" t="s">
        <v>8245</v>
      </c>
      <c r="I47" s="11">
        <v>1469325158</v>
      </c>
      <c r="J47" s="11">
        <v>1464141158</v>
      </c>
      <c r="K47" s="11" t="b">
        <v>0</v>
      </c>
      <c r="L47" s="11">
        <v>0</v>
      </c>
      <c r="M47" s="11" t="b">
        <v>0</v>
      </c>
      <c r="N47" s="11" t="s">
        <v>8269</v>
      </c>
      <c r="O47" s="14">
        <v>0</v>
      </c>
      <c r="P47" s="11">
        <v>0</v>
      </c>
      <c r="Q47" s="16" t="s">
        <v>8315</v>
      </c>
      <c r="R47" s="11" t="s">
        <v>8316</v>
      </c>
      <c r="S47" s="21">
        <v>42515.078217592592</v>
      </c>
      <c r="T47" s="21">
        <v>42575.078217592592</v>
      </c>
    </row>
    <row r="48" spans="1:20" ht="225" x14ac:dyDescent="0.25">
      <c r="A48">
        <v>2900</v>
      </c>
      <c r="B48" s="9" t="s">
        <v>2900</v>
      </c>
      <c r="C48" s="3" t="s">
        <v>7010</v>
      </c>
      <c r="D48" s="12">
        <v>5500</v>
      </c>
      <c r="E48" s="13">
        <v>3405</v>
      </c>
      <c r="F48" s="11" t="s">
        <v>8220</v>
      </c>
      <c r="G48" s="11" t="s">
        <v>8223</v>
      </c>
      <c r="H48" s="11" t="s">
        <v>8245</v>
      </c>
      <c r="I48" s="11">
        <v>1407562632</v>
      </c>
      <c r="J48" s="11">
        <v>1404970632</v>
      </c>
      <c r="K48" s="11" t="b">
        <v>0</v>
      </c>
      <c r="L48" s="11">
        <v>7</v>
      </c>
      <c r="M48" s="11" t="b">
        <v>0</v>
      </c>
      <c r="N48" s="11" t="s">
        <v>8269</v>
      </c>
      <c r="O48" s="14">
        <v>62</v>
      </c>
      <c r="P48" s="11">
        <v>486.43</v>
      </c>
      <c r="Q48" s="16" t="s">
        <v>8315</v>
      </c>
      <c r="R48" s="11" t="s">
        <v>8316</v>
      </c>
      <c r="S48" s="21">
        <v>41830.234166666669</v>
      </c>
      <c r="T48" s="21">
        <v>41860.234166666669</v>
      </c>
    </row>
    <row r="49" spans="1:20" ht="177" x14ac:dyDescent="0.25">
      <c r="A49">
        <v>2901</v>
      </c>
      <c r="B49" s="9" t="s">
        <v>2901</v>
      </c>
      <c r="C49" s="3" t="s">
        <v>7011</v>
      </c>
      <c r="D49" s="12">
        <v>750</v>
      </c>
      <c r="E49" s="13">
        <v>6</v>
      </c>
      <c r="F49" s="11" t="s">
        <v>8220</v>
      </c>
      <c r="G49" s="11" t="s">
        <v>8223</v>
      </c>
      <c r="H49" s="11" t="s">
        <v>8245</v>
      </c>
      <c r="I49" s="11">
        <v>1423345339</v>
      </c>
      <c r="J49" s="11">
        <v>1418161339</v>
      </c>
      <c r="K49" s="11" t="b">
        <v>0</v>
      </c>
      <c r="L49" s="11">
        <v>2</v>
      </c>
      <c r="M49" s="11" t="b">
        <v>0</v>
      </c>
      <c r="N49" s="11" t="s">
        <v>8269</v>
      </c>
      <c r="O49" s="14">
        <v>1</v>
      </c>
      <c r="P49" s="11">
        <v>3</v>
      </c>
      <c r="Q49" s="16" t="s">
        <v>8315</v>
      </c>
      <c r="R49" s="11" t="s">
        <v>8316</v>
      </c>
      <c r="S49" s="21">
        <v>41982.904386574075</v>
      </c>
      <c r="T49" s="21">
        <v>42042.904386574075</v>
      </c>
    </row>
    <row r="50" spans="1:20" ht="161" x14ac:dyDescent="0.25">
      <c r="A50">
        <v>2902</v>
      </c>
      <c r="B50" s="9" t="s">
        <v>2902</v>
      </c>
      <c r="C50" s="3" t="s">
        <v>7012</v>
      </c>
      <c r="D50" s="12">
        <v>150000</v>
      </c>
      <c r="E50" s="13">
        <v>25</v>
      </c>
      <c r="F50" s="11" t="s">
        <v>8220</v>
      </c>
      <c r="G50" s="11" t="s">
        <v>8223</v>
      </c>
      <c r="H50" s="11" t="s">
        <v>8245</v>
      </c>
      <c r="I50" s="11">
        <v>1440412396</v>
      </c>
      <c r="J50" s="11">
        <v>1437820396</v>
      </c>
      <c r="K50" s="11" t="b">
        <v>0</v>
      </c>
      <c r="L50" s="11">
        <v>1</v>
      </c>
      <c r="M50" s="11" t="b">
        <v>0</v>
      </c>
      <c r="N50" s="11" t="s">
        <v>8269</v>
      </c>
      <c r="O50" s="14">
        <v>0</v>
      </c>
      <c r="P50" s="11">
        <v>25</v>
      </c>
      <c r="Q50" s="16" t="s">
        <v>8315</v>
      </c>
      <c r="R50" s="11" t="s">
        <v>8316</v>
      </c>
      <c r="S50" s="21">
        <v>42210.439768518518</v>
      </c>
      <c r="T50" s="21">
        <v>42240.439768518518</v>
      </c>
    </row>
    <row r="51" spans="1:20" ht="209" x14ac:dyDescent="0.25">
      <c r="A51">
        <v>2903</v>
      </c>
      <c r="B51" s="9" t="s">
        <v>2903</v>
      </c>
      <c r="C51" s="3" t="s">
        <v>7013</v>
      </c>
      <c r="D51" s="12">
        <v>5000</v>
      </c>
      <c r="E51" s="13">
        <v>39</v>
      </c>
      <c r="F51" s="11" t="s">
        <v>8220</v>
      </c>
      <c r="G51" s="11" t="s">
        <v>8223</v>
      </c>
      <c r="H51" s="11" t="s">
        <v>8245</v>
      </c>
      <c r="I51" s="11">
        <v>1441771218</v>
      </c>
      <c r="J51" s="11">
        <v>1436587218</v>
      </c>
      <c r="K51" s="11" t="b">
        <v>0</v>
      </c>
      <c r="L51" s="11">
        <v>4</v>
      </c>
      <c r="M51" s="11" t="b">
        <v>0</v>
      </c>
      <c r="N51" s="11" t="s">
        <v>8269</v>
      </c>
      <c r="O51" s="14">
        <v>1</v>
      </c>
      <c r="P51" s="11">
        <v>9.75</v>
      </c>
      <c r="Q51" s="16" t="s">
        <v>8315</v>
      </c>
      <c r="R51" s="11" t="s">
        <v>8316</v>
      </c>
      <c r="S51" s="21">
        <v>42196.166874999995</v>
      </c>
      <c r="T51" s="21">
        <v>42256.166874999995</v>
      </c>
    </row>
    <row r="52" spans="1:20" ht="193" x14ac:dyDescent="0.25">
      <c r="A52">
        <v>2905</v>
      </c>
      <c r="B52" s="9" t="s">
        <v>2905</v>
      </c>
      <c r="C52" s="3" t="s">
        <v>7015</v>
      </c>
      <c r="D52" s="12">
        <v>3500</v>
      </c>
      <c r="E52" s="13">
        <v>622</v>
      </c>
      <c r="F52" s="11" t="s">
        <v>8220</v>
      </c>
      <c r="G52" s="11" t="s">
        <v>8223</v>
      </c>
      <c r="H52" s="11" t="s">
        <v>8245</v>
      </c>
      <c r="I52" s="11">
        <v>1473211313</v>
      </c>
      <c r="J52" s="11">
        <v>1472001713</v>
      </c>
      <c r="K52" s="11" t="b">
        <v>0</v>
      </c>
      <c r="L52" s="11">
        <v>17</v>
      </c>
      <c r="M52" s="11" t="b">
        <v>0</v>
      </c>
      <c r="N52" s="11" t="s">
        <v>8269</v>
      </c>
      <c r="O52" s="14">
        <v>18</v>
      </c>
      <c r="P52" s="11">
        <v>36.590000000000003</v>
      </c>
      <c r="Q52" s="16" t="s">
        <v>8315</v>
      </c>
      <c r="R52" s="11" t="s">
        <v>8316</v>
      </c>
      <c r="S52" s="21">
        <v>42606.056863425925</v>
      </c>
      <c r="T52" s="21">
        <v>42620.056863425925</v>
      </c>
    </row>
    <row r="53" spans="1:20" ht="241" x14ac:dyDescent="0.25">
      <c r="A53">
        <v>2906</v>
      </c>
      <c r="B53" s="9" t="s">
        <v>2906</v>
      </c>
      <c r="C53" s="3" t="s">
        <v>7016</v>
      </c>
      <c r="D53" s="12">
        <v>6000</v>
      </c>
      <c r="E53" s="13">
        <v>565</v>
      </c>
      <c r="F53" s="11" t="s">
        <v>8220</v>
      </c>
      <c r="G53" s="11" t="s">
        <v>8223</v>
      </c>
      <c r="H53" s="11" t="s">
        <v>8245</v>
      </c>
      <c r="I53" s="11">
        <v>1438390800</v>
      </c>
      <c r="J53" s="11">
        <v>1436888066</v>
      </c>
      <c r="K53" s="11" t="b">
        <v>0</v>
      </c>
      <c r="L53" s="11">
        <v>7</v>
      </c>
      <c r="M53" s="11" t="b">
        <v>0</v>
      </c>
      <c r="N53" s="11" t="s">
        <v>8269</v>
      </c>
      <c r="O53" s="14">
        <v>9</v>
      </c>
      <c r="P53" s="11">
        <v>80.709999999999994</v>
      </c>
      <c r="Q53" s="16" t="s">
        <v>8315</v>
      </c>
      <c r="R53" s="11" t="s">
        <v>8316</v>
      </c>
      <c r="S53" s="21">
        <v>42199.648912037039</v>
      </c>
      <c r="T53" s="21">
        <v>42217.041666666672</v>
      </c>
    </row>
    <row r="54" spans="1:20" ht="193" x14ac:dyDescent="0.25">
      <c r="A54">
        <v>2907</v>
      </c>
      <c r="B54" s="9" t="s">
        <v>2907</v>
      </c>
      <c r="C54" s="3" t="s">
        <v>7017</v>
      </c>
      <c r="D54" s="12">
        <v>2500</v>
      </c>
      <c r="E54" s="13">
        <v>2</v>
      </c>
      <c r="F54" s="11" t="s">
        <v>8220</v>
      </c>
      <c r="G54" s="11" t="s">
        <v>8223</v>
      </c>
      <c r="H54" s="11" t="s">
        <v>8245</v>
      </c>
      <c r="I54" s="11">
        <v>1463259837</v>
      </c>
      <c r="J54" s="11">
        <v>1458075837</v>
      </c>
      <c r="K54" s="11" t="b">
        <v>0</v>
      </c>
      <c r="L54" s="11">
        <v>2</v>
      </c>
      <c r="M54" s="11" t="b">
        <v>0</v>
      </c>
      <c r="N54" s="11" t="s">
        <v>8269</v>
      </c>
      <c r="O54" s="14">
        <v>0</v>
      </c>
      <c r="P54" s="11">
        <v>1</v>
      </c>
      <c r="Q54" s="16" t="s">
        <v>8315</v>
      </c>
      <c r="R54" s="11" t="s">
        <v>8316</v>
      </c>
      <c r="S54" s="21">
        <v>42444.877743055549</v>
      </c>
      <c r="T54" s="21">
        <v>42504.877743055549</v>
      </c>
    </row>
    <row r="55" spans="1:20" ht="225" x14ac:dyDescent="0.25">
      <c r="A55">
        <v>2908</v>
      </c>
      <c r="B55" s="9" t="s">
        <v>2908</v>
      </c>
      <c r="C55" s="3" t="s">
        <v>7018</v>
      </c>
      <c r="D55" s="12">
        <v>9600</v>
      </c>
      <c r="E55" s="13">
        <v>264</v>
      </c>
      <c r="F55" s="11" t="s">
        <v>8220</v>
      </c>
      <c r="G55" s="11" t="s">
        <v>8223</v>
      </c>
      <c r="H55" s="11" t="s">
        <v>8245</v>
      </c>
      <c r="I55" s="11">
        <v>1465407219</v>
      </c>
      <c r="J55" s="11">
        <v>1462815219</v>
      </c>
      <c r="K55" s="11" t="b">
        <v>0</v>
      </c>
      <c r="L55" s="11">
        <v>5</v>
      </c>
      <c r="M55" s="11" t="b">
        <v>0</v>
      </c>
      <c r="N55" s="11" t="s">
        <v>8269</v>
      </c>
      <c r="O55" s="14">
        <v>3</v>
      </c>
      <c r="P55" s="11">
        <v>52.8</v>
      </c>
      <c r="Q55" s="16" t="s">
        <v>8315</v>
      </c>
      <c r="R55" s="11" t="s">
        <v>8316</v>
      </c>
      <c r="S55" s="21">
        <v>42499.731701388882</v>
      </c>
      <c r="T55" s="21">
        <v>42529.731701388882</v>
      </c>
    </row>
    <row r="56" spans="1:20" ht="209" x14ac:dyDescent="0.25">
      <c r="A56">
        <v>2909</v>
      </c>
      <c r="B56" s="9" t="s">
        <v>2909</v>
      </c>
      <c r="C56" s="3" t="s">
        <v>7019</v>
      </c>
      <c r="D56" s="12">
        <v>180000</v>
      </c>
      <c r="E56" s="13">
        <v>20</v>
      </c>
      <c r="F56" s="11" t="s">
        <v>8220</v>
      </c>
      <c r="G56" s="11" t="s">
        <v>8223</v>
      </c>
      <c r="H56" s="11" t="s">
        <v>8245</v>
      </c>
      <c r="I56" s="11">
        <v>1416944760</v>
      </c>
      <c r="J56" s="11">
        <v>1413527001</v>
      </c>
      <c r="K56" s="11" t="b">
        <v>0</v>
      </c>
      <c r="L56" s="11">
        <v>1</v>
      </c>
      <c r="M56" s="11" t="b">
        <v>0</v>
      </c>
      <c r="N56" s="11" t="s">
        <v>8269</v>
      </c>
      <c r="O56" s="14">
        <v>0</v>
      </c>
      <c r="P56" s="11">
        <v>20</v>
      </c>
      <c r="Q56" s="16" t="s">
        <v>8315</v>
      </c>
      <c r="R56" s="11" t="s">
        <v>8316</v>
      </c>
      <c r="S56" s="21">
        <v>41929.266215277778</v>
      </c>
      <c r="T56" s="21">
        <v>41968.823611111111</v>
      </c>
    </row>
    <row r="57" spans="1:20" ht="209" x14ac:dyDescent="0.25">
      <c r="A57">
        <v>2911</v>
      </c>
      <c r="B57" s="9" t="s">
        <v>2911</v>
      </c>
      <c r="C57" s="3" t="s">
        <v>7021</v>
      </c>
      <c r="D57" s="12">
        <v>1800</v>
      </c>
      <c r="E57" s="13">
        <v>657</v>
      </c>
      <c r="F57" s="11" t="s">
        <v>8220</v>
      </c>
      <c r="G57" s="11" t="s">
        <v>8223</v>
      </c>
      <c r="H57" s="11" t="s">
        <v>8245</v>
      </c>
      <c r="I57" s="11">
        <v>1435429626</v>
      </c>
      <c r="J57" s="11">
        <v>1431973626</v>
      </c>
      <c r="K57" s="11" t="b">
        <v>0</v>
      </c>
      <c r="L57" s="11">
        <v>14</v>
      </c>
      <c r="M57" s="11" t="b">
        <v>0</v>
      </c>
      <c r="N57" s="11" t="s">
        <v>8269</v>
      </c>
      <c r="O57" s="14">
        <v>37</v>
      </c>
      <c r="P57" s="11">
        <v>46.93</v>
      </c>
      <c r="Q57" s="16" t="s">
        <v>8315</v>
      </c>
      <c r="R57" s="11" t="s">
        <v>8316</v>
      </c>
      <c r="S57" s="21">
        <v>42142.768819444449</v>
      </c>
      <c r="T57" s="21">
        <v>42182.768819444449</v>
      </c>
    </row>
    <row r="58" spans="1:20" ht="193" x14ac:dyDescent="0.25">
      <c r="A58">
        <v>2912</v>
      </c>
      <c r="B58" s="9" t="s">
        <v>2912</v>
      </c>
      <c r="C58" s="3" t="s">
        <v>7022</v>
      </c>
      <c r="D58" s="12">
        <v>14440</v>
      </c>
      <c r="E58" s="13">
        <v>2030</v>
      </c>
      <c r="F58" s="11" t="s">
        <v>8220</v>
      </c>
      <c r="G58" s="11" t="s">
        <v>8223</v>
      </c>
      <c r="H58" s="11" t="s">
        <v>8245</v>
      </c>
      <c r="I58" s="11">
        <v>1452827374</v>
      </c>
      <c r="J58" s="11">
        <v>1450235374</v>
      </c>
      <c r="K58" s="11" t="b">
        <v>0</v>
      </c>
      <c r="L58" s="11">
        <v>26</v>
      </c>
      <c r="M58" s="11" t="b">
        <v>0</v>
      </c>
      <c r="N58" s="11" t="s">
        <v>8269</v>
      </c>
      <c r="O58" s="14">
        <v>14</v>
      </c>
      <c r="P58" s="11">
        <v>78.08</v>
      </c>
      <c r="Q58" s="16" t="s">
        <v>8315</v>
      </c>
      <c r="R58" s="11" t="s">
        <v>8316</v>
      </c>
      <c r="S58" s="21">
        <v>42354.131643518514</v>
      </c>
      <c r="T58" s="21">
        <v>42384.131643518514</v>
      </c>
    </row>
    <row r="59" spans="1:20" ht="209" x14ac:dyDescent="0.25">
      <c r="A59">
        <v>2913</v>
      </c>
      <c r="B59" s="9" t="s">
        <v>2913</v>
      </c>
      <c r="C59" s="3" t="s">
        <v>7023</v>
      </c>
      <c r="D59" s="12">
        <v>10000</v>
      </c>
      <c r="E59" s="13">
        <v>2</v>
      </c>
      <c r="F59" s="11" t="s">
        <v>8220</v>
      </c>
      <c r="G59" s="11" t="s">
        <v>8223</v>
      </c>
      <c r="H59" s="11" t="s">
        <v>8245</v>
      </c>
      <c r="I59" s="11">
        <v>1410041339</v>
      </c>
      <c r="J59" s="11">
        <v>1404857339</v>
      </c>
      <c r="K59" s="11" t="b">
        <v>0</v>
      </c>
      <c r="L59" s="11">
        <v>2</v>
      </c>
      <c r="M59" s="11" t="b">
        <v>0</v>
      </c>
      <c r="N59" s="11" t="s">
        <v>8269</v>
      </c>
      <c r="O59" s="14">
        <v>0</v>
      </c>
      <c r="P59" s="11">
        <v>1</v>
      </c>
      <c r="Q59" s="16" t="s">
        <v>8315</v>
      </c>
      <c r="R59" s="11" t="s">
        <v>8316</v>
      </c>
      <c r="S59" s="21">
        <v>41828.922905092593</v>
      </c>
      <c r="T59" s="21">
        <v>41888.922905092593</v>
      </c>
    </row>
    <row r="60" spans="1:20" ht="241" x14ac:dyDescent="0.25">
      <c r="A60">
        <v>2917</v>
      </c>
      <c r="B60" s="9" t="s">
        <v>2917</v>
      </c>
      <c r="C60" s="3" t="s">
        <v>7027</v>
      </c>
      <c r="D60" s="12">
        <v>2000</v>
      </c>
      <c r="E60" s="13">
        <v>437</v>
      </c>
      <c r="F60" s="11" t="s">
        <v>8220</v>
      </c>
      <c r="G60" s="11" t="s">
        <v>8223</v>
      </c>
      <c r="H60" s="11" t="s">
        <v>8245</v>
      </c>
      <c r="I60" s="11">
        <v>1442381847</v>
      </c>
      <c r="J60" s="11">
        <v>1440826647</v>
      </c>
      <c r="K60" s="11" t="b">
        <v>0</v>
      </c>
      <c r="L60" s="11">
        <v>9</v>
      </c>
      <c r="M60" s="11" t="b">
        <v>0</v>
      </c>
      <c r="N60" s="11" t="s">
        <v>8269</v>
      </c>
      <c r="O60" s="14">
        <v>22</v>
      </c>
      <c r="P60" s="11">
        <v>48.56</v>
      </c>
      <c r="Q60" s="16" t="s">
        <v>8315</v>
      </c>
      <c r="R60" s="11" t="s">
        <v>8316</v>
      </c>
      <c r="S60" s="21">
        <v>42245.234340277777</v>
      </c>
      <c r="T60" s="21">
        <v>42263.234340277777</v>
      </c>
    </row>
    <row r="61" spans="1:20" ht="209" x14ac:dyDescent="0.25">
      <c r="A61">
        <v>2918</v>
      </c>
      <c r="B61" s="9" t="s">
        <v>2918</v>
      </c>
      <c r="C61" s="3" t="s">
        <v>7028</v>
      </c>
      <c r="D61" s="12">
        <v>5000</v>
      </c>
      <c r="E61" s="13">
        <v>1362</v>
      </c>
      <c r="F61" s="11" t="s">
        <v>8220</v>
      </c>
      <c r="G61" s="11" t="s">
        <v>8223</v>
      </c>
      <c r="H61" s="11" t="s">
        <v>8245</v>
      </c>
      <c r="I61" s="11">
        <v>1446131207</v>
      </c>
      <c r="J61" s="11">
        <v>1443712007</v>
      </c>
      <c r="K61" s="11" t="b">
        <v>0</v>
      </c>
      <c r="L61" s="11">
        <v>20</v>
      </c>
      <c r="M61" s="11" t="b">
        <v>0</v>
      </c>
      <c r="N61" s="11" t="s">
        <v>8269</v>
      </c>
      <c r="O61" s="14">
        <v>27</v>
      </c>
      <c r="P61" s="11">
        <v>68.099999999999994</v>
      </c>
      <c r="Q61" s="16" t="s">
        <v>8315</v>
      </c>
      <c r="R61" s="11" t="s">
        <v>8316</v>
      </c>
      <c r="S61" s="21">
        <v>42278.629710648151</v>
      </c>
      <c r="T61" s="21">
        <v>42306.629710648151</v>
      </c>
    </row>
    <row r="62" spans="1:20" ht="161" x14ac:dyDescent="0.25">
      <c r="A62">
        <v>2919</v>
      </c>
      <c r="B62" s="9" t="s">
        <v>2919</v>
      </c>
      <c r="C62" s="3" t="s">
        <v>7029</v>
      </c>
      <c r="D62" s="12">
        <v>600</v>
      </c>
      <c r="E62" s="13">
        <v>51</v>
      </c>
      <c r="F62" s="11" t="s">
        <v>8220</v>
      </c>
      <c r="G62" s="11" t="s">
        <v>8223</v>
      </c>
      <c r="H62" s="11" t="s">
        <v>8245</v>
      </c>
      <c r="I62" s="11">
        <v>1407250329</v>
      </c>
      <c r="J62" s="11">
        <v>1404658329</v>
      </c>
      <c r="K62" s="11" t="b">
        <v>0</v>
      </c>
      <c r="L62" s="11">
        <v>6</v>
      </c>
      <c r="M62" s="11" t="b">
        <v>0</v>
      </c>
      <c r="N62" s="11" t="s">
        <v>8269</v>
      </c>
      <c r="O62" s="14">
        <v>9</v>
      </c>
      <c r="P62" s="11">
        <v>8.5</v>
      </c>
      <c r="Q62" s="16" t="s">
        <v>8315</v>
      </c>
      <c r="R62" s="11" t="s">
        <v>8316</v>
      </c>
      <c r="S62" s="21">
        <v>41826.61954861111</v>
      </c>
      <c r="T62" s="21">
        <v>41856.61954861111</v>
      </c>
    </row>
    <row r="63" spans="1:20" ht="161" x14ac:dyDescent="0.25">
      <c r="A63">
        <v>3728</v>
      </c>
      <c r="B63" s="9" t="s">
        <v>3725</v>
      </c>
      <c r="C63" s="3" t="s">
        <v>7838</v>
      </c>
      <c r="D63" s="12">
        <v>20000</v>
      </c>
      <c r="E63" s="13">
        <v>1862</v>
      </c>
      <c r="F63" s="11" t="s">
        <v>8220</v>
      </c>
      <c r="G63" s="11" t="s">
        <v>8223</v>
      </c>
      <c r="H63" s="11" t="s">
        <v>8245</v>
      </c>
      <c r="I63" s="11">
        <v>1439957176</v>
      </c>
      <c r="J63" s="11">
        <v>1437365176</v>
      </c>
      <c r="K63" s="11" t="b">
        <v>0</v>
      </c>
      <c r="L63" s="11">
        <v>31</v>
      </c>
      <c r="M63" s="11" t="b">
        <v>0</v>
      </c>
      <c r="N63" s="11" t="s">
        <v>8269</v>
      </c>
      <c r="O63" s="14">
        <v>9</v>
      </c>
      <c r="P63" s="11">
        <v>60.06</v>
      </c>
      <c r="Q63" s="16" t="s">
        <v>8315</v>
      </c>
      <c r="R63" s="11" t="s">
        <v>8316</v>
      </c>
      <c r="S63" s="21">
        <v>42205.171018518522</v>
      </c>
      <c r="T63" s="21">
        <v>42235.171018518522</v>
      </c>
    </row>
    <row r="64" spans="1:20" ht="209" x14ac:dyDescent="0.25">
      <c r="A64">
        <v>3729</v>
      </c>
      <c r="B64" s="9" t="s">
        <v>3726</v>
      </c>
      <c r="C64" s="3" t="s">
        <v>7839</v>
      </c>
      <c r="D64" s="12">
        <v>5000</v>
      </c>
      <c r="E64" s="13">
        <v>362</v>
      </c>
      <c r="F64" s="11" t="s">
        <v>8220</v>
      </c>
      <c r="G64" s="11" t="s">
        <v>8223</v>
      </c>
      <c r="H64" s="11" t="s">
        <v>8245</v>
      </c>
      <c r="I64" s="11">
        <v>1427082912</v>
      </c>
      <c r="J64" s="11">
        <v>1423198512</v>
      </c>
      <c r="K64" s="11" t="b">
        <v>0</v>
      </c>
      <c r="L64" s="11">
        <v>5</v>
      </c>
      <c r="M64" s="11" t="b">
        <v>0</v>
      </c>
      <c r="N64" s="11" t="s">
        <v>8269</v>
      </c>
      <c r="O64" s="14">
        <v>7</v>
      </c>
      <c r="P64" s="11">
        <v>72.400000000000006</v>
      </c>
      <c r="Q64" s="16" t="s">
        <v>8315</v>
      </c>
      <c r="R64" s="11" t="s">
        <v>8316</v>
      </c>
      <c r="S64" s="21">
        <v>42041.205000000002</v>
      </c>
      <c r="T64" s="21">
        <v>42086.16333333333</v>
      </c>
    </row>
    <row r="65" spans="1:20" ht="209" x14ac:dyDescent="0.25">
      <c r="A65">
        <v>3730</v>
      </c>
      <c r="B65" s="9" t="s">
        <v>3727</v>
      </c>
      <c r="C65" s="3" t="s">
        <v>7840</v>
      </c>
      <c r="D65" s="12">
        <v>1000</v>
      </c>
      <c r="E65" s="13">
        <v>100</v>
      </c>
      <c r="F65" s="11" t="s">
        <v>8220</v>
      </c>
      <c r="G65" s="11" t="s">
        <v>8223</v>
      </c>
      <c r="H65" s="11" t="s">
        <v>8245</v>
      </c>
      <c r="I65" s="11">
        <v>1439828159</v>
      </c>
      <c r="J65" s="11">
        <v>1437236159</v>
      </c>
      <c r="K65" s="11" t="b">
        <v>0</v>
      </c>
      <c r="L65" s="11">
        <v>1</v>
      </c>
      <c r="M65" s="11" t="b">
        <v>0</v>
      </c>
      <c r="N65" s="11" t="s">
        <v>8269</v>
      </c>
      <c r="O65" s="14">
        <v>10</v>
      </c>
      <c r="P65" s="11">
        <v>100</v>
      </c>
      <c r="Q65" s="16" t="s">
        <v>8315</v>
      </c>
      <c r="R65" s="11" t="s">
        <v>8316</v>
      </c>
      <c r="S65" s="21">
        <v>42203.677766203706</v>
      </c>
      <c r="T65" s="21">
        <v>42233.677766203706</v>
      </c>
    </row>
    <row r="66" spans="1:20" ht="225" x14ac:dyDescent="0.25">
      <c r="A66">
        <v>3731</v>
      </c>
      <c r="B66" s="9" t="s">
        <v>3728</v>
      </c>
      <c r="C66" s="3" t="s">
        <v>7841</v>
      </c>
      <c r="D66" s="12">
        <v>5500</v>
      </c>
      <c r="E66" s="13">
        <v>620</v>
      </c>
      <c r="F66" s="11" t="s">
        <v>8220</v>
      </c>
      <c r="G66" s="11" t="s">
        <v>8223</v>
      </c>
      <c r="H66" s="11" t="s">
        <v>8245</v>
      </c>
      <c r="I66" s="11">
        <v>1420860180</v>
      </c>
      <c r="J66" s="11">
        <v>1418234646</v>
      </c>
      <c r="K66" s="11" t="b">
        <v>0</v>
      </c>
      <c r="L66" s="11">
        <v>12</v>
      </c>
      <c r="M66" s="11" t="b">
        <v>0</v>
      </c>
      <c r="N66" s="11" t="s">
        <v>8269</v>
      </c>
      <c r="O66" s="14">
        <v>11</v>
      </c>
      <c r="P66" s="11">
        <v>51.67</v>
      </c>
      <c r="Q66" s="16" t="s">
        <v>8315</v>
      </c>
      <c r="R66" s="11" t="s">
        <v>8316</v>
      </c>
      <c r="S66" s="21">
        <v>41983.752847222218</v>
      </c>
      <c r="T66" s="21">
        <v>42014.140972222223</v>
      </c>
    </row>
    <row r="67" spans="1:20" ht="177" x14ac:dyDescent="0.25">
      <c r="A67">
        <v>3733</v>
      </c>
      <c r="B67" s="9" t="s">
        <v>3730</v>
      </c>
      <c r="C67" s="3" t="s">
        <v>7843</v>
      </c>
      <c r="D67" s="12">
        <v>1500</v>
      </c>
      <c r="E67" s="13">
        <v>0</v>
      </c>
      <c r="F67" s="11" t="s">
        <v>8220</v>
      </c>
      <c r="G67" s="11" t="s">
        <v>8223</v>
      </c>
      <c r="H67" s="11" t="s">
        <v>8245</v>
      </c>
      <c r="I67" s="11">
        <v>1429396200</v>
      </c>
      <c r="J67" s="11">
        <v>1428539708</v>
      </c>
      <c r="K67" s="11" t="b">
        <v>0</v>
      </c>
      <c r="L67" s="11">
        <v>0</v>
      </c>
      <c r="M67" s="11" t="b">
        <v>0</v>
      </c>
      <c r="N67" s="11" t="s">
        <v>8269</v>
      </c>
      <c r="O67" s="14">
        <v>0</v>
      </c>
      <c r="P67" s="11">
        <v>0</v>
      </c>
      <c r="Q67" s="16" t="s">
        <v>8315</v>
      </c>
      <c r="R67" s="11" t="s">
        <v>8316</v>
      </c>
      <c r="S67" s="21">
        <v>42103.024398148147</v>
      </c>
      <c r="T67" s="21">
        <v>42112.9375</v>
      </c>
    </row>
    <row r="68" spans="1:20" ht="225" x14ac:dyDescent="0.25">
      <c r="A68">
        <v>3734</v>
      </c>
      <c r="B68" s="9" t="s">
        <v>3731</v>
      </c>
      <c r="C68" s="3" t="s">
        <v>7844</v>
      </c>
      <c r="D68" s="12">
        <v>1500</v>
      </c>
      <c r="E68" s="13">
        <v>427</v>
      </c>
      <c r="F68" s="11" t="s">
        <v>8220</v>
      </c>
      <c r="G68" s="11" t="s">
        <v>8223</v>
      </c>
      <c r="H68" s="11" t="s">
        <v>8245</v>
      </c>
      <c r="I68" s="11">
        <v>1432589896</v>
      </c>
      <c r="J68" s="11">
        <v>1427405896</v>
      </c>
      <c r="K68" s="11" t="b">
        <v>0</v>
      </c>
      <c r="L68" s="11">
        <v>7</v>
      </c>
      <c r="M68" s="11" t="b">
        <v>0</v>
      </c>
      <c r="N68" s="11" t="s">
        <v>8269</v>
      </c>
      <c r="O68" s="14">
        <v>28</v>
      </c>
      <c r="P68" s="11">
        <v>61</v>
      </c>
      <c r="Q68" s="16" t="s">
        <v>8315</v>
      </c>
      <c r="R68" s="11" t="s">
        <v>8316</v>
      </c>
      <c r="S68" s="21">
        <v>42089.901574074072</v>
      </c>
      <c r="T68" s="21">
        <v>42149.901574074072</v>
      </c>
    </row>
    <row r="69" spans="1:20" ht="161" x14ac:dyDescent="0.25">
      <c r="A69">
        <v>3737</v>
      </c>
      <c r="B69" s="9" t="s">
        <v>3734</v>
      </c>
      <c r="C69" s="3" t="s">
        <v>7847</v>
      </c>
      <c r="D69" s="12">
        <v>700</v>
      </c>
      <c r="E69" s="13">
        <v>150</v>
      </c>
      <c r="F69" s="11" t="s">
        <v>8220</v>
      </c>
      <c r="G69" s="11" t="s">
        <v>8223</v>
      </c>
      <c r="H69" s="11" t="s">
        <v>8245</v>
      </c>
      <c r="I69" s="11">
        <v>1447311540</v>
      </c>
      <c r="J69" s="11">
        <v>1445358903</v>
      </c>
      <c r="K69" s="11" t="b">
        <v>0</v>
      </c>
      <c r="L69" s="11">
        <v>4</v>
      </c>
      <c r="M69" s="11" t="b">
        <v>0</v>
      </c>
      <c r="N69" s="11" t="s">
        <v>8269</v>
      </c>
      <c r="O69" s="14">
        <v>21</v>
      </c>
      <c r="P69" s="11">
        <v>37.5</v>
      </c>
      <c r="Q69" s="16" t="s">
        <v>8315</v>
      </c>
      <c r="R69" s="11" t="s">
        <v>8316</v>
      </c>
      <c r="S69" s="21">
        <v>42297.691006944442</v>
      </c>
      <c r="T69" s="21">
        <v>42320.290972222225</v>
      </c>
    </row>
    <row r="70" spans="1:20" ht="225" x14ac:dyDescent="0.25">
      <c r="A70">
        <v>3740</v>
      </c>
      <c r="B70" s="9" t="s">
        <v>3737</v>
      </c>
      <c r="C70" s="3" t="s">
        <v>7850</v>
      </c>
      <c r="D70" s="12">
        <v>2000</v>
      </c>
      <c r="E70" s="13">
        <v>358</v>
      </c>
      <c r="F70" s="11" t="s">
        <v>8220</v>
      </c>
      <c r="G70" s="11" t="s">
        <v>8223</v>
      </c>
      <c r="H70" s="11" t="s">
        <v>8245</v>
      </c>
      <c r="I70" s="11">
        <v>1407808438</v>
      </c>
      <c r="J70" s="11">
        <v>1405217355</v>
      </c>
      <c r="K70" s="11" t="b">
        <v>0</v>
      </c>
      <c r="L70" s="11">
        <v>14</v>
      </c>
      <c r="M70" s="11" t="b">
        <v>0</v>
      </c>
      <c r="N70" s="11" t="s">
        <v>8269</v>
      </c>
      <c r="O70" s="14">
        <v>18</v>
      </c>
      <c r="P70" s="11">
        <v>25.57</v>
      </c>
      <c r="Q70" s="16" t="s">
        <v>8315</v>
      </c>
      <c r="R70" s="11" t="s">
        <v>8316</v>
      </c>
      <c r="S70" s="21">
        <v>41833.089756944442</v>
      </c>
      <c r="T70" s="21">
        <v>41863.079143518517</v>
      </c>
    </row>
    <row r="71" spans="1:20" ht="177" x14ac:dyDescent="0.25">
      <c r="A71">
        <v>3741</v>
      </c>
      <c r="B71" s="9" t="s">
        <v>3738</v>
      </c>
      <c r="C71" s="3" t="s">
        <v>7851</v>
      </c>
      <c r="D71" s="12">
        <v>20000</v>
      </c>
      <c r="E71" s="13">
        <v>0</v>
      </c>
      <c r="F71" s="11" t="s">
        <v>8220</v>
      </c>
      <c r="G71" s="11" t="s">
        <v>8223</v>
      </c>
      <c r="H71" s="11" t="s">
        <v>8245</v>
      </c>
      <c r="I71" s="11">
        <v>1450389950</v>
      </c>
      <c r="J71" s="11">
        <v>1447797950</v>
      </c>
      <c r="K71" s="11" t="b">
        <v>0</v>
      </c>
      <c r="L71" s="11">
        <v>0</v>
      </c>
      <c r="M71" s="11" t="b">
        <v>0</v>
      </c>
      <c r="N71" s="11" t="s">
        <v>8269</v>
      </c>
      <c r="O71" s="14">
        <v>0</v>
      </c>
      <c r="P71" s="11">
        <v>0</v>
      </c>
      <c r="Q71" s="16" t="s">
        <v>8315</v>
      </c>
      <c r="R71" s="11" t="s">
        <v>8316</v>
      </c>
      <c r="S71" s="21">
        <v>42325.920717592591</v>
      </c>
      <c r="T71" s="21">
        <v>42355.920717592591</v>
      </c>
    </row>
    <row r="72" spans="1:20" ht="193" x14ac:dyDescent="0.25">
      <c r="A72">
        <v>3742</v>
      </c>
      <c r="B72" s="9" t="s">
        <v>3739</v>
      </c>
      <c r="C72" s="3" t="s">
        <v>7852</v>
      </c>
      <c r="D72" s="12">
        <v>5000</v>
      </c>
      <c r="E72" s="13">
        <v>100</v>
      </c>
      <c r="F72" s="11" t="s">
        <v>8220</v>
      </c>
      <c r="G72" s="11" t="s">
        <v>8223</v>
      </c>
      <c r="H72" s="11" t="s">
        <v>8245</v>
      </c>
      <c r="I72" s="11">
        <v>1409980144</v>
      </c>
      <c r="J72" s="11">
        <v>1407388144</v>
      </c>
      <c r="K72" s="11" t="b">
        <v>0</v>
      </c>
      <c r="L72" s="11">
        <v>4</v>
      </c>
      <c r="M72" s="11" t="b">
        <v>0</v>
      </c>
      <c r="N72" s="11" t="s">
        <v>8269</v>
      </c>
      <c r="O72" s="14">
        <v>2</v>
      </c>
      <c r="P72" s="11">
        <v>25</v>
      </c>
      <c r="Q72" s="16" t="s">
        <v>8315</v>
      </c>
      <c r="R72" s="11" t="s">
        <v>8316</v>
      </c>
      <c r="S72" s="21">
        <v>41858.214629629627</v>
      </c>
      <c r="T72" s="21">
        <v>41888.214629629627</v>
      </c>
    </row>
    <row r="73" spans="1:20" ht="161" x14ac:dyDescent="0.25">
      <c r="A73">
        <v>3743</v>
      </c>
      <c r="B73" s="9" t="s">
        <v>3740</v>
      </c>
      <c r="C73" s="3" t="s">
        <v>7853</v>
      </c>
      <c r="D73" s="12">
        <v>2200</v>
      </c>
      <c r="E73" s="13">
        <v>0</v>
      </c>
      <c r="F73" s="11" t="s">
        <v>8220</v>
      </c>
      <c r="G73" s="11" t="s">
        <v>8223</v>
      </c>
      <c r="H73" s="11" t="s">
        <v>8245</v>
      </c>
      <c r="I73" s="11">
        <v>1404406964</v>
      </c>
      <c r="J73" s="11">
        <v>1401814964</v>
      </c>
      <c r="K73" s="11" t="b">
        <v>0</v>
      </c>
      <c r="L73" s="11">
        <v>0</v>
      </c>
      <c r="M73" s="11" t="b">
        <v>0</v>
      </c>
      <c r="N73" s="11" t="s">
        <v>8269</v>
      </c>
      <c r="O73" s="14">
        <v>0</v>
      </c>
      <c r="P73" s="11">
        <v>0</v>
      </c>
      <c r="Q73" s="16" t="s">
        <v>8315</v>
      </c>
      <c r="R73" s="11" t="s">
        <v>8316</v>
      </c>
      <c r="S73" s="21">
        <v>41793.710231481484</v>
      </c>
      <c r="T73" s="21">
        <v>41823.710231481484</v>
      </c>
    </row>
    <row r="74" spans="1:20" ht="193" x14ac:dyDescent="0.25">
      <c r="A74">
        <v>3744</v>
      </c>
      <c r="B74" s="9" t="s">
        <v>3741</v>
      </c>
      <c r="C74" s="3" t="s">
        <v>7854</v>
      </c>
      <c r="D74" s="12">
        <v>1200</v>
      </c>
      <c r="E74" s="13">
        <v>0</v>
      </c>
      <c r="F74" s="11" t="s">
        <v>8220</v>
      </c>
      <c r="G74" s="11" t="s">
        <v>8223</v>
      </c>
      <c r="H74" s="11" t="s">
        <v>8245</v>
      </c>
      <c r="I74" s="11">
        <v>1404532740</v>
      </c>
      <c r="J74" s="11">
        <v>1401823952</v>
      </c>
      <c r="K74" s="11" t="b">
        <v>0</v>
      </c>
      <c r="L74" s="11">
        <v>0</v>
      </c>
      <c r="M74" s="11" t="b">
        <v>0</v>
      </c>
      <c r="N74" s="11" t="s">
        <v>8269</v>
      </c>
      <c r="O74" s="14">
        <v>0</v>
      </c>
      <c r="P74" s="11">
        <v>0</v>
      </c>
      <c r="Q74" s="16" t="s">
        <v>8315</v>
      </c>
      <c r="R74" s="11" t="s">
        <v>8316</v>
      </c>
      <c r="S74" s="21">
        <v>41793.814259259263</v>
      </c>
      <c r="T74" s="21">
        <v>41825.165972222225</v>
      </c>
    </row>
    <row r="75" spans="1:20" ht="161" x14ac:dyDescent="0.25">
      <c r="A75">
        <v>3745</v>
      </c>
      <c r="B75" s="9" t="s">
        <v>3742</v>
      </c>
      <c r="C75" s="3" t="s">
        <v>7855</v>
      </c>
      <c r="D75" s="12">
        <v>100</v>
      </c>
      <c r="E75" s="13">
        <v>10</v>
      </c>
      <c r="F75" s="11" t="s">
        <v>8220</v>
      </c>
      <c r="G75" s="11" t="s">
        <v>8223</v>
      </c>
      <c r="H75" s="11" t="s">
        <v>8245</v>
      </c>
      <c r="I75" s="11">
        <v>1407689102</v>
      </c>
      <c r="J75" s="11">
        <v>1405097102</v>
      </c>
      <c r="K75" s="11" t="b">
        <v>0</v>
      </c>
      <c r="L75" s="11">
        <v>1</v>
      </c>
      <c r="M75" s="11" t="b">
        <v>0</v>
      </c>
      <c r="N75" s="11" t="s">
        <v>8269</v>
      </c>
      <c r="O75" s="14">
        <v>10</v>
      </c>
      <c r="P75" s="11">
        <v>10</v>
      </c>
      <c r="Q75" s="16" t="s">
        <v>8315</v>
      </c>
      <c r="R75" s="11" t="s">
        <v>8316</v>
      </c>
      <c r="S75" s="21">
        <v>41831.697939814818</v>
      </c>
      <c r="T75" s="21">
        <v>41861.697939814818</v>
      </c>
    </row>
    <row r="76" spans="1:20" ht="81" x14ac:dyDescent="0.25">
      <c r="A76">
        <v>3746</v>
      </c>
      <c r="B76" s="9" t="s">
        <v>3743</v>
      </c>
      <c r="C76" s="3" t="s">
        <v>7856</v>
      </c>
      <c r="D76" s="12">
        <v>8500</v>
      </c>
      <c r="E76" s="13">
        <v>202</v>
      </c>
      <c r="F76" s="11" t="s">
        <v>8220</v>
      </c>
      <c r="G76" s="11" t="s">
        <v>8223</v>
      </c>
      <c r="H76" s="11" t="s">
        <v>8245</v>
      </c>
      <c r="I76" s="11">
        <v>1475918439</v>
      </c>
      <c r="J76" s="11">
        <v>1473326439</v>
      </c>
      <c r="K76" s="11" t="b">
        <v>0</v>
      </c>
      <c r="L76" s="11">
        <v>1</v>
      </c>
      <c r="M76" s="11" t="b">
        <v>0</v>
      </c>
      <c r="N76" s="11" t="s">
        <v>8269</v>
      </c>
      <c r="O76" s="14">
        <v>2</v>
      </c>
      <c r="P76" s="11">
        <v>202</v>
      </c>
      <c r="Q76" s="16" t="s">
        <v>8315</v>
      </c>
      <c r="R76" s="11" t="s">
        <v>8316</v>
      </c>
      <c r="S76" s="21">
        <v>42621.389340277776</v>
      </c>
      <c r="T76" s="21">
        <v>42651.389340277776</v>
      </c>
    </row>
    <row r="77" spans="1:20" ht="209" x14ac:dyDescent="0.25">
      <c r="A77">
        <v>3841</v>
      </c>
      <c r="B77" s="9" t="s">
        <v>3838</v>
      </c>
      <c r="C77" s="3" t="s">
        <v>7950</v>
      </c>
      <c r="D77" s="12">
        <v>10000</v>
      </c>
      <c r="E77" s="13">
        <v>872</v>
      </c>
      <c r="F77" s="11" t="s">
        <v>8220</v>
      </c>
      <c r="G77" s="11" t="s">
        <v>8223</v>
      </c>
      <c r="H77" s="11" t="s">
        <v>8245</v>
      </c>
      <c r="I77" s="11">
        <v>1405882287</v>
      </c>
      <c r="J77" s="11">
        <v>1400698287</v>
      </c>
      <c r="K77" s="11" t="b">
        <v>1</v>
      </c>
      <c r="L77" s="11">
        <v>34</v>
      </c>
      <c r="M77" s="11" t="b">
        <v>0</v>
      </c>
      <c r="N77" s="11" t="s">
        <v>8269</v>
      </c>
      <c r="O77" s="14">
        <v>9</v>
      </c>
      <c r="P77" s="11">
        <v>25.65</v>
      </c>
      <c r="Q77" s="16" t="s">
        <v>8315</v>
      </c>
      <c r="R77" s="11" t="s">
        <v>8316</v>
      </c>
      <c r="S77" s="21">
        <v>41780.785729166666</v>
      </c>
      <c r="T77" s="21">
        <v>41840.785729166666</v>
      </c>
    </row>
    <row r="78" spans="1:20" ht="193" x14ac:dyDescent="0.25">
      <c r="A78">
        <v>3843</v>
      </c>
      <c r="B78" s="9" t="s">
        <v>3840</v>
      </c>
      <c r="C78" s="3" t="s">
        <v>7952</v>
      </c>
      <c r="D78" s="12">
        <v>5000</v>
      </c>
      <c r="E78" s="13">
        <v>1065</v>
      </c>
      <c r="F78" s="11" t="s">
        <v>8220</v>
      </c>
      <c r="G78" s="11" t="s">
        <v>8223</v>
      </c>
      <c r="H78" s="11" t="s">
        <v>8245</v>
      </c>
      <c r="I78" s="11">
        <v>1401587064</v>
      </c>
      <c r="J78" s="11">
        <v>1399427064</v>
      </c>
      <c r="K78" s="11" t="b">
        <v>1</v>
      </c>
      <c r="L78" s="11">
        <v>19</v>
      </c>
      <c r="M78" s="11" t="b">
        <v>0</v>
      </c>
      <c r="N78" s="11" t="s">
        <v>8269</v>
      </c>
      <c r="O78" s="14">
        <v>21</v>
      </c>
      <c r="P78" s="11">
        <v>56.05</v>
      </c>
      <c r="Q78" s="16" t="s">
        <v>8315</v>
      </c>
      <c r="R78" s="11" t="s">
        <v>8316</v>
      </c>
      <c r="S78" s="21">
        <v>41766.072500000002</v>
      </c>
      <c r="T78" s="21">
        <v>41791.072500000002</v>
      </c>
    </row>
    <row r="79" spans="1:20" ht="225" x14ac:dyDescent="0.25">
      <c r="A79">
        <v>3844</v>
      </c>
      <c r="B79" s="9" t="s">
        <v>3841</v>
      </c>
      <c r="C79" s="3" t="s">
        <v>7953</v>
      </c>
      <c r="D79" s="12">
        <v>9800</v>
      </c>
      <c r="E79" s="13">
        <v>4066</v>
      </c>
      <c r="F79" s="11" t="s">
        <v>8220</v>
      </c>
      <c r="G79" s="11" t="s">
        <v>8223</v>
      </c>
      <c r="H79" s="11" t="s">
        <v>8245</v>
      </c>
      <c r="I79" s="11">
        <v>1401778740</v>
      </c>
      <c r="J79" s="11">
        <v>1399474134</v>
      </c>
      <c r="K79" s="11" t="b">
        <v>1</v>
      </c>
      <c r="L79" s="11">
        <v>50</v>
      </c>
      <c r="M79" s="11" t="b">
        <v>0</v>
      </c>
      <c r="N79" s="11" t="s">
        <v>8269</v>
      </c>
      <c r="O79" s="14">
        <v>41</v>
      </c>
      <c r="P79" s="11">
        <v>81.319999999999993</v>
      </c>
      <c r="Q79" s="16" t="s">
        <v>8315</v>
      </c>
      <c r="R79" s="11" t="s">
        <v>8316</v>
      </c>
      <c r="S79" s="21">
        <v>41766.617291666669</v>
      </c>
      <c r="T79" s="21">
        <v>41793.290972222225</v>
      </c>
    </row>
    <row r="80" spans="1:20" ht="193" x14ac:dyDescent="0.25">
      <c r="A80">
        <v>3845</v>
      </c>
      <c r="B80" s="9" t="s">
        <v>3842</v>
      </c>
      <c r="C80" s="3" t="s">
        <v>7954</v>
      </c>
      <c r="D80" s="12">
        <v>40000</v>
      </c>
      <c r="E80" s="13">
        <v>842</v>
      </c>
      <c r="F80" s="11" t="s">
        <v>8220</v>
      </c>
      <c r="G80" s="11" t="s">
        <v>8223</v>
      </c>
      <c r="H80" s="11" t="s">
        <v>8245</v>
      </c>
      <c r="I80" s="11">
        <v>1443711774</v>
      </c>
      <c r="J80" s="11">
        <v>1441119774</v>
      </c>
      <c r="K80" s="11" t="b">
        <v>1</v>
      </c>
      <c r="L80" s="11">
        <v>12</v>
      </c>
      <c r="M80" s="11" t="b">
        <v>0</v>
      </c>
      <c r="N80" s="11" t="s">
        <v>8269</v>
      </c>
      <c r="O80" s="14">
        <v>2</v>
      </c>
      <c r="P80" s="11">
        <v>70.17</v>
      </c>
      <c r="Q80" s="16" t="s">
        <v>8315</v>
      </c>
      <c r="R80" s="11" t="s">
        <v>8316</v>
      </c>
      <c r="S80" s="21">
        <v>42248.627013888887</v>
      </c>
      <c r="T80" s="21">
        <v>42278.627013888887</v>
      </c>
    </row>
    <row r="81" spans="1:20" ht="193" x14ac:dyDescent="0.25">
      <c r="A81">
        <v>3846</v>
      </c>
      <c r="B81" s="9" t="s">
        <v>3843</v>
      </c>
      <c r="C81" s="3" t="s">
        <v>7955</v>
      </c>
      <c r="D81" s="12">
        <v>7000</v>
      </c>
      <c r="E81" s="13">
        <v>189</v>
      </c>
      <c r="F81" s="11" t="s">
        <v>8220</v>
      </c>
      <c r="G81" s="11" t="s">
        <v>8223</v>
      </c>
      <c r="H81" s="11" t="s">
        <v>8245</v>
      </c>
      <c r="I81" s="11">
        <v>1412405940</v>
      </c>
      <c r="J81" s="11">
        <v>1409721542</v>
      </c>
      <c r="K81" s="11" t="b">
        <v>1</v>
      </c>
      <c r="L81" s="11">
        <v>8</v>
      </c>
      <c r="M81" s="11" t="b">
        <v>0</v>
      </c>
      <c r="N81" s="11" t="s">
        <v>8269</v>
      </c>
      <c r="O81" s="14">
        <v>3</v>
      </c>
      <c r="P81" s="11">
        <v>23.63</v>
      </c>
      <c r="Q81" s="16" t="s">
        <v>8315</v>
      </c>
      <c r="R81" s="11" t="s">
        <v>8316</v>
      </c>
      <c r="S81" s="21">
        <v>41885.221550925926</v>
      </c>
      <c r="T81" s="21">
        <v>41916.290972222225</v>
      </c>
    </row>
    <row r="82" spans="1:20" ht="193" x14ac:dyDescent="0.25">
      <c r="A82">
        <v>3847</v>
      </c>
      <c r="B82" s="9" t="s">
        <v>3844</v>
      </c>
      <c r="C82" s="3" t="s">
        <v>7956</v>
      </c>
      <c r="D82" s="12">
        <v>10500</v>
      </c>
      <c r="E82" s="13">
        <v>1697</v>
      </c>
      <c r="F82" s="11" t="s">
        <v>8220</v>
      </c>
      <c r="G82" s="11" t="s">
        <v>8223</v>
      </c>
      <c r="H82" s="11" t="s">
        <v>8245</v>
      </c>
      <c r="I82" s="11">
        <v>1437283391</v>
      </c>
      <c r="J82" s="11">
        <v>1433395391</v>
      </c>
      <c r="K82" s="11" t="b">
        <v>1</v>
      </c>
      <c r="L82" s="11">
        <v>9</v>
      </c>
      <c r="M82" s="11" t="b">
        <v>0</v>
      </c>
      <c r="N82" s="11" t="s">
        <v>8269</v>
      </c>
      <c r="O82" s="14">
        <v>16</v>
      </c>
      <c r="P82" s="11">
        <v>188.56</v>
      </c>
      <c r="Q82" s="16" t="s">
        <v>8315</v>
      </c>
      <c r="R82" s="11" t="s">
        <v>8316</v>
      </c>
      <c r="S82" s="21">
        <v>42159.224432870367</v>
      </c>
      <c r="T82" s="21">
        <v>42204.224432870367</v>
      </c>
    </row>
    <row r="83" spans="1:20" ht="209" x14ac:dyDescent="0.25">
      <c r="A83">
        <v>3848</v>
      </c>
      <c r="B83" s="9" t="s">
        <v>3845</v>
      </c>
      <c r="C83" s="3" t="s">
        <v>7957</v>
      </c>
      <c r="D83" s="12">
        <v>13000</v>
      </c>
      <c r="E83" s="13">
        <v>2129</v>
      </c>
      <c r="F83" s="11" t="s">
        <v>8220</v>
      </c>
      <c r="G83" s="11" t="s">
        <v>8223</v>
      </c>
      <c r="H83" s="11" t="s">
        <v>8245</v>
      </c>
      <c r="I83" s="11">
        <v>1445196989</v>
      </c>
      <c r="J83" s="11">
        <v>1442604989</v>
      </c>
      <c r="K83" s="11" t="b">
        <v>1</v>
      </c>
      <c r="L83" s="11">
        <v>43</v>
      </c>
      <c r="M83" s="11" t="b">
        <v>0</v>
      </c>
      <c r="N83" s="11" t="s">
        <v>8269</v>
      </c>
      <c r="O83" s="14">
        <v>16</v>
      </c>
      <c r="P83" s="11">
        <v>49.51</v>
      </c>
      <c r="Q83" s="16" t="s">
        <v>8315</v>
      </c>
      <c r="R83" s="11" t="s">
        <v>8316</v>
      </c>
      <c r="S83" s="21">
        <v>42265.817002314812</v>
      </c>
      <c r="T83" s="21">
        <v>42295.817002314812</v>
      </c>
    </row>
    <row r="84" spans="1:20" ht="145" x14ac:dyDescent="0.25">
      <c r="A84">
        <v>3850</v>
      </c>
      <c r="B84" s="9" t="s">
        <v>3847</v>
      </c>
      <c r="C84" s="3" t="s">
        <v>7959</v>
      </c>
      <c r="D84" s="12">
        <v>1000</v>
      </c>
      <c r="E84" s="13">
        <v>38</v>
      </c>
      <c r="F84" s="11" t="s">
        <v>8220</v>
      </c>
      <c r="G84" s="11" t="s">
        <v>8223</v>
      </c>
      <c r="H84" s="11" t="s">
        <v>8245</v>
      </c>
      <c r="I84" s="11">
        <v>1420081143</v>
      </c>
      <c r="J84" s="11">
        <v>1417489143</v>
      </c>
      <c r="K84" s="11" t="b">
        <v>1</v>
      </c>
      <c r="L84" s="11">
        <v>4</v>
      </c>
      <c r="M84" s="11" t="b">
        <v>0</v>
      </c>
      <c r="N84" s="11" t="s">
        <v>8269</v>
      </c>
      <c r="O84" s="14">
        <v>4</v>
      </c>
      <c r="P84" s="11">
        <v>9.5</v>
      </c>
      <c r="Q84" s="16" t="s">
        <v>8315</v>
      </c>
      <c r="R84" s="11" t="s">
        <v>8316</v>
      </c>
      <c r="S84" s="21">
        <v>41975.124340277776</v>
      </c>
      <c r="T84" s="21">
        <v>42005.124340277776</v>
      </c>
    </row>
    <row r="85" spans="1:20" ht="177" x14ac:dyDescent="0.25">
      <c r="A85">
        <v>3852</v>
      </c>
      <c r="B85" s="9" t="s">
        <v>3849</v>
      </c>
      <c r="C85" s="3" t="s">
        <v>7961</v>
      </c>
      <c r="D85" s="12">
        <v>10000</v>
      </c>
      <c r="E85" s="13">
        <v>20</v>
      </c>
      <c r="F85" s="11" t="s">
        <v>8220</v>
      </c>
      <c r="G85" s="11" t="s">
        <v>8223</v>
      </c>
      <c r="H85" s="11" t="s">
        <v>8245</v>
      </c>
      <c r="I85" s="11">
        <v>1427427276</v>
      </c>
      <c r="J85" s="11">
        <v>1425270876</v>
      </c>
      <c r="K85" s="11" t="b">
        <v>0</v>
      </c>
      <c r="L85" s="11">
        <v>2</v>
      </c>
      <c r="M85" s="11" t="b">
        <v>0</v>
      </c>
      <c r="N85" s="11" t="s">
        <v>8269</v>
      </c>
      <c r="O85" s="14">
        <v>0</v>
      </c>
      <c r="P85" s="11">
        <v>10</v>
      </c>
      <c r="Q85" s="16" t="s">
        <v>8315</v>
      </c>
      <c r="R85" s="11" t="s">
        <v>8316</v>
      </c>
      <c r="S85" s="21">
        <v>42065.190694444449</v>
      </c>
      <c r="T85" s="21">
        <v>42090.149027777778</v>
      </c>
    </row>
    <row r="86" spans="1:20" ht="145" x14ac:dyDescent="0.25">
      <c r="A86">
        <v>3853</v>
      </c>
      <c r="B86" s="9" t="s">
        <v>3850</v>
      </c>
      <c r="C86" s="3" t="s">
        <v>7962</v>
      </c>
      <c r="D86" s="12">
        <v>100000</v>
      </c>
      <c r="E86" s="13">
        <v>26</v>
      </c>
      <c r="F86" s="11" t="s">
        <v>8220</v>
      </c>
      <c r="G86" s="11" t="s">
        <v>8223</v>
      </c>
      <c r="H86" s="11" t="s">
        <v>8245</v>
      </c>
      <c r="I86" s="11">
        <v>1409602178</v>
      </c>
      <c r="J86" s="11">
        <v>1406578178</v>
      </c>
      <c r="K86" s="11" t="b">
        <v>0</v>
      </c>
      <c r="L86" s="11">
        <v>2</v>
      </c>
      <c r="M86" s="11" t="b">
        <v>0</v>
      </c>
      <c r="N86" s="11" t="s">
        <v>8269</v>
      </c>
      <c r="O86" s="14">
        <v>0</v>
      </c>
      <c r="P86" s="11">
        <v>13</v>
      </c>
      <c r="Q86" s="16" t="s">
        <v>8315</v>
      </c>
      <c r="R86" s="11" t="s">
        <v>8316</v>
      </c>
      <c r="S86" s="21">
        <v>41848.84002314815</v>
      </c>
      <c r="T86" s="21">
        <v>41883.84002314815</v>
      </c>
    </row>
    <row r="87" spans="1:20" ht="113" x14ac:dyDescent="0.25">
      <c r="A87">
        <v>3854</v>
      </c>
      <c r="B87" s="9" t="s">
        <v>3851</v>
      </c>
      <c r="C87" s="3" t="s">
        <v>7963</v>
      </c>
      <c r="D87" s="12">
        <v>11000</v>
      </c>
      <c r="E87" s="13">
        <v>1788</v>
      </c>
      <c r="F87" s="11" t="s">
        <v>8220</v>
      </c>
      <c r="G87" s="11" t="s">
        <v>8223</v>
      </c>
      <c r="H87" s="11" t="s">
        <v>8245</v>
      </c>
      <c r="I87" s="11">
        <v>1431206058</v>
      </c>
      <c r="J87" s="11">
        <v>1428614058</v>
      </c>
      <c r="K87" s="11" t="b">
        <v>0</v>
      </c>
      <c r="L87" s="11">
        <v>20</v>
      </c>
      <c r="M87" s="11" t="b">
        <v>0</v>
      </c>
      <c r="N87" s="11" t="s">
        <v>8269</v>
      </c>
      <c r="O87" s="14">
        <v>16</v>
      </c>
      <c r="P87" s="11">
        <v>89.4</v>
      </c>
      <c r="Q87" s="16" t="s">
        <v>8315</v>
      </c>
      <c r="R87" s="11" t="s">
        <v>8316</v>
      </c>
      <c r="S87" s="21">
        <v>42103.884930555556</v>
      </c>
      <c r="T87" s="21">
        <v>42133.884930555556</v>
      </c>
    </row>
    <row r="88" spans="1:20" ht="225" x14ac:dyDescent="0.25">
      <c r="A88">
        <v>3855</v>
      </c>
      <c r="B88" s="9" t="s">
        <v>3852</v>
      </c>
      <c r="C88" s="3" t="s">
        <v>7964</v>
      </c>
      <c r="D88" s="12">
        <v>1000</v>
      </c>
      <c r="E88" s="13">
        <v>25</v>
      </c>
      <c r="F88" s="11" t="s">
        <v>8220</v>
      </c>
      <c r="G88" s="11" t="s">
        <v>8223</v>
      </c>
      <c r="H88" s="11" t="s">
        <v>8245</v>
      </c>
      <c r="I88" s="11">
        <v>1427408271</v>
      </c>
      <c r="J88" s="11">
        <v>1424819871</v>
      </c>
      <c r="K88" s="11" t="b">
        <v>0</v>
      </c>
      <c r="L88" s="11">
        <v>1</v>
      </c>
      <c r="M88" s="11" t="b">
        <v>0</v>
      </c>
      <c r="N88" s="11" t="s">
        <v>8269</v>
      </c>
      <c r="O88" s="14">
        <v>3</v>
      </c>
      <c r="P88" s="11">
        <v>25</v>
      </c>
      <c r="Q88" s="16" t="s">
        <v>8315</v>
      </c>
      <c r="R88" s="11" t="s">
        <v>8316</v>
      </c>
      <c r="S88" s="21">
        <v>42059.970729166671</v>
      </c>
      <c r="T88" s="21">
        <v>42089.929062499999</v>
      </c>
    </row>
    <row r="89" spans="1:20" ht="225" x14ac:dyDescent="0.25">
      <c r="A89">
        <v>3856</v>
      </c>
      <c r="B89" s="9" t="s">
        <v>3853</v>
      </c>
      <c r="C89" s="3" t="s">
        <v>7965</v>
      </c>
      <c r="D89" s="12">
        <v>5000</v>
      </c>
      <c r="E89" s="13">
        <v>1</v>
      </c>
      <c r="F89" s="11" t="s">
        <v>8220</v>
      </c>
      <c r="G89" s="11" t="s">
        <v>8223</v>
      </c>
      <c r="H89" s="11" t="s">
        <v>8245</v>
      </c>
      <c r="I89" s="11">
        <v>1425833403</v>
      </c>
      <c r="J89" s="11">
        <v>1423245003</v>
      </c>
      <c r="K89" s="11" t="b">
        <v>0</v>
      </c>
      <c r="L89" s="11">
        <v>1</v>
      </c>
      <c r="M89" s="11" t="b">
        <v>0</v>
      </c>
      <c r="N89" s="11" t="s">
        <v>8269</v>
      </c>
      <c r="O89" s="14">
        <v>0</v>
      </c>
      <c r="P89" s="11">
        <v>1</v>
      </c>
      <c r="Q89" s="16" t="s">
        <v>8315</v>
      </c>
      <c r="R89" s="11" t="s">
        <v>8316</v>
      </c>
      <c r="S89" s="21">
        <v>42041.743090277778</v>
      </c>
      <c r="T89" s="21">
        <v>42071.701423611114</v>
      </c>
    </row>
    <row r="90" spans="1:20" ht="209" x14ac:dyDescent="0.25">
      <c r="A90">
        <v>3857</v>
      </c>
      <c r="B90" s="9" t="s">
        <v>3854</v>
      </c>
      <c r="C90" s="3" t="s">
        <v>7966</v>
      </c>
      <c r="D90" s="12">
        <v>5000</v>
      </c>
      <c r="E90" s="13">
        <v>260</v>
      </c>
      <c r="F90" s="11" t="s">
        <v>8220</v>
      </c>
      <c r="G90" s="11" t="s">
        <v>8223</v>
      </c>
      <c r="H90" s="11" t="s">
        <v>8245</v>
      </c>
      <c r="I90" s="11">
        <v>1406913120</v>
      </c>
      <c r="J90" s="11">
        <v>1404927690</v>
      </c>
      <c r="K90" s="11" t="b">
        <v>0</v>
      </c>
      <c r="L90" s="11">
        <v>4</v>
      </c>
      <c r="M90" s="11" t="b">
        <v>0</v>
      </c>
      <c r="N90" s="11" t="s">
        <v>8269</v>
      </c>
      <c r="O90" s="14">
        <v>5</v>
      </c>
      <c r="P90" s="11">
        <v>65</v>
      </c>
      <c r="Q90" s="16" t="s">
        <v>8315</v>
      </c>
      <c r="R90" s="11" t="s">
        <v>8316</v>
      </c>
      <c r="S90" s="21">
        <v>41829.73715277778</v>
      </c>
      <c r="T90" s="21">
        <v>41852.716666666667</v>
      </c>
    </row>
    <row r="91" spans="1:20" ht="193" x14ac:dyDescent="0.25">
      <c r="A91">
        <v>3859</v>
      </c>
      <c r="B91" s="9" t="s">
        <v>3856</v>
      </c>
      <c r="C91" s="3" t="s">
        <v>7968</v>
      </c>
      <c r="D91" s="12">
        <v>2500</v>
      </c>
      <c r="E91" s="13">
        <v>1</v>
      </c>
      <c r="F91" s="11" t="s">
        <v>8220</v>
      </c>
      <c r="G91" s="11" t="s">
        <v>8223</v>
      </c>
      <c r="H91" s="11" t="s">
        <v>8245</v>
      </c>
      <c r="I91" s="11">
        <v>1403730000</v>
      </c>
      <c r="J91" s="11">
        <v>1401485207</v>
      </c>
      <c r="K91" s="11" t="b">
        <v>0</v>
      </c>
      <c r="L91" s="11">
        <v>1</v>
      </c>
      <c r="M91" s="11" t="b">
        <v>0</v>
      </c>
      <c r="N91" s="11" t="s">
        <v>8269</v>
      </c>
      <c r="O91" s="14">
        <v>0</v>
      </c>
      <c r="P91" s="11">
        <v>1</v>
      </c>
      <c r="Q91" s="16" t="s">
        <v>8315</v>
      </c>
      <c r="R91" s="11" t="s">
        <v>8316</v>
      </c>
      <c r="S91" s="21">
        <v>41789.893599537041</v>
      </c>
      <c r="T91" s="21">
        <v>41815.875</v>
      </c>
    </row>
    <row r="92" spans="1:20" ht="193" x14ac:dyDescent="0.25">
      <c r="A92">
        <v>3860</v>
      </c>
      <c r="B92" s="9" t="s">
        <v>3857</v>
      </c>
      <c r="C92" s="3" t="s">
        <v>7969</v>
      </c>
      <c r="D92" s="12">
        <v>6000</v>
      </c>
      <c r="E92" s="13">
        <v>1060</v>
      </c>
      <c r="F92" s="11" t="s">
        <v>8220</v>
      </c>
      <c r="G92" s="11" t="s">
        <v>8223</v>
      </c>
      <c r="H92" s="11" t="s">
        <v>8245</v>
      </c>
      <c r="I92" s="11">
        <v>1407858710</v>
      </c>
      <c r="J92" s="11">
        <v>1405266710</v>
      </c>
      <c r="K92" s="11" t="b">
        <v>0</v>
      </c>
      <c r="L92" s="11">
        <v>13</v>
      </c>
      <c r="M92" s="11" t="b">
        <v>0</v>
      </c>
      <c r="N92" s="11" t="s">
        <v>8269</v>
      </c>
      <c r="O92" s="14">
        <v>18</v>
      </c>
      <c r="P92" s="11">
        <v>81.540000000000006</v>
      </c>
      <c r="Q92" s="16" t="s">
        <v>8315</v>
      </c>
      <c r="R92" s="11" t="s">
        <v>8316</v>
      </c>
      <c r="S92" s="21">
        <v>41833.660995370366</v>
      </c>
      <c r="T92" s="21">
        <v>41863.660995370366</v>
      </c>
    </row>
    <row r="93" spans="1:20" ht="49" x14ac:dyDescent="0.25">
      <c r="A93">
        <v>3861</v>
      </c>
      <c r="B93" s="9" t="s">
        <v>3858</v>
      </c>
      <c r="C93" s="3" t="s">
        <v>7970</v>
      </c>
      <c r="D93" s="12">
        <v>2000</v>
      </c>
      <c r="E93" s="13">
        <v>100</v>
      </c>
      <c r="F93" s="11" t="s">
        <v>8220</v>
      </c>
      <c r="G93" s="11" t="s">
        <v>8223</v>
      </c>
      <c r="H93" s="11" t="s">
        <v>8245</v>
      </c>
      <c r="I93" s="11">
        <v>1415828820</v>
      </c>
      <c r="J93" s="11">
        <v>1412258977</v>
      </c>
      <c r="K93" s="11" t="b">
        <v>0</v>
      </c>
      <c r="L93" s="11">
        <v>1</v>
      </c>
      <c r="M93" s="11" t="b">
        <v>0</v>
      </c>
      <c r="N93" s="11" t="s">
        <v>8269</v>
      </c>
      <c r="O93" s="14">
        <v>5</v>
      </c>
      <c r="P93" s="11">
        <v>100</v>
      </c>
      <c r="Q93" s="16" t="s">
        <v>8315</v>
      </c>
      <c r="R93" s="11" t="s">
        <v>8316</v>
      </c>
      <c r="S93" s="21">
        <v>41914.590011574073</v>
      </c>
      <c r="T93" s="21">
        <v>41955.907638888893</v>
      </c>
    </row>
    <row r="94" spans="1:20" ht="129" x14ac:dyDescent="0.25">
      <c r="A94">
        <v>3862</v>
      </c>
      <c r="B94" s="9" t="s">
        <v>3859</v>
      </c>
      <c r="C94" s="3" t="s">
        <v>7971</v>
      </c>
      <c r="D94" s="12">
        <v>7500</v>
      </c>
      <c r="E94" s="13">
        <v>1</v>
      </c>
      <c r="F94" s="11" t="s">
        <v>8220</v>
      </c>
      <c r="G94" s="11" t="s">
        <v>8223</v>
      </c>
      <c r="H94" s="11" t="s">
        <v>8245</v>
      </c>
      <c r="I94" s="11">
        <v>1473699540</v>
      </c>
      <c r="J94" s="11">
        <v>1472451356</v>
      </c>
      <c r="K94" s="11" t="b">
        <v>0</v>
      </c>
      <c r="L94" s="11">
        <v>1</v>
      </c>
      <c r="M94" s="11" t="b">
        <v>0</v>
      </c>
      <c r="N94" s="11" t="s">
        <v>8269</v>
      </c>
      <c r="O94" s="14">
        <v>0</v>
      </c>
      <c r="P94" s="11">
        <v>1</v>
      </c>
      <c r="Q94" s="16" t="s">
        <v>8315</v>
      </c>
      <c r="R94" s="11" t="s">
        <v>8316</v>
      </c>
      <c r="S94" s="21">
        <v>42611.261064814811</v>
      </c>
      <c r="T94" s="21">
        <v>42625.707638888889</v>
      </c>
    </row>
    <row r="95" spans="1:20" ht="209" x14ac:dyDescent="0.25">
      <c r="A95">
        <v>3863</v>
      </c>
      <c r="B95" s="9" t="s">
        <v>3860</v>
      </c>
      <c r="C95" s="3" t="s">
        <v>7972</v>
      </c>
      <c r="D95" s="12">
        <v>6000</v>
      </c>
      <c r="E95" s="13">
        <v>0</v>
      </c>
      <c r="F95" s="11" t="s">
        <v>8220</v>
      </c>
      <c r="G95" s="11" t="s">
        <v>8223</v>
      </c>
      <c r="H95" s="11" t="s">
        <v>8245</v>
      </c>
      <c r="I95" s="11">
        <v>1446739905</v>
      </c>
      <c r="J95" s="11">
        <v>1441552305</v>
      </c>
      <c r="K95" s="11" t="b">
        <v>0</v>
      </c>
      <c r="L95" s="11">
        <v>0</v>
      </c>
      <c r="M95" s="11" t="b">
        <v>0</v>
      </c>
      <c r="N95" s="11" t="s">
        <v>8269</v>
      </c>
      <c r="O95" s="14">
        <v>0</v>
      </c>
      <c r="P95" s="11">
        <v>0</v>
      </c>
      <c r="Q95" s="16" t="s">
        <v>8315</v>
      </c>
      <c r="R95" s="11" t="s">
        <v>8316</v>
      </c>
      <c r="S95" s="21">
        <v>42253.633159722223</v>
      </c>
      <c r="T95" s="21">
        <v>42313.674826388888</v>
      </c>
    </row>
    <row r="96" spans="1:20" ht="209" x14ac:dyDescent="0.25">
      <c r="A96">
        <v>3864</v>
      </c>
      <c r="B96" s="9" t="s">
        <v>3861</v>
      </c>
      <c r="C96" s="3" t="s">
        <v>7973</v>
      </c>
      <c r="D96" s="12">
        <v>5000</v>
      </c>
      <c r="E96" s="13">
        <v>60</v>
      </c>
      <c r="F96" s="11" t="s">
        <v>8220</v>
      </c>
      <c r="G96" s="11" t="s">
        <v>8223</v>
      </c>
      <c r="H96" s="11" t="s">
        <v>8245</v>
      </c>
      <c r="I96" s="11">
        <v>1447799054</v>
      </c>
      <c r="J96" s="11">
        <v>1445203454</v>
      </c>
      <c r="K96" s="11" t="b">
        <v>0</v>
      </c>
      <c r="L96" s="11">
        <v>3</v>
      </c>
      <c r="M96" s="11" t="b">
        <v>0</v>
      </c>
      <c r="N96" s="11" t="s">
        <v>8269</v>
      </c>
      <c r="O96" s="14">
        <v>1</v>
      </c>
      <c r="P96" s="11">
        <v>20</v>
      </c>
      <c r="Q96" s="16" t="s">
        <v>8315</v>
      </c>
      <c r="R96" s="11" t="s">
        <v>8316</v>
      </c>
      <c r="S96" s="21">
        <v>42295.891828703709</v>
      </c>
      <c r="T96" s="21">
        <v>42325.933495370366</v>
      </c>
    </row>
    <row r="97" spans="1:20" ht="113" x14ac:dyDescent="0.25">
      <c r="A97">
        <v>3866</v>
      </c>
      <c r="B97" s="9" t="s">
        <v>3863</v>
      </c>
      <c r="C97" s="3" t="s">
        <v>7975</v>
      </c>
      <c r="D97" s="12">
        <v>2000</v>
      </c>
      <c r="E97" s="13">
        <v>11</v>
      </c>
      <c r="F97" s="11" t="s">
        <v>8220</v>
      </c>
      <c r="G97" s="11" t="s">
        <v>8223</v>
      </c>
      <c r="H97" s="11" t="s">
        <v>8245</v>
      </c>
      <c r="I97" s="11">
        <v>1458703740</v>
      </c>
      <c r="J97" s="11">
        <v>1454453021</v>
      </c>
      <c r="K97" s="11" t="b">
        <v>0</v>
      </c>
      <c r="L97" s="11">
        <v>2</v>
      </c>
      <c r="M97" s="11" t="b">
        <v>0</v>
      </c>
      <c r="N97" s="11" t="s">
        <v>8269</v>
      </c>
      <c r="O97" s="14">
        <v>1</v>
      </c>
      <c r="P97" s="11">
        <v>5.5</v>
      </c>
      <c r="Q97" s="16" t="s">
        <v>8315</v>
      </c>
      <c r="R97" s="11" t="s">
        <v>8316</v>
      </c>
      <c r="S97" s="21">
        <v>42402.947002314817</v>
      </c>
      <c r="T97" s="21">
        <v>42452.145138888889</v>
      </c>
    </row>
    <row r="98" spans="1:20" ht="193" x14ac:dyDescent="0.25">
      <c r="A98">
        <v>3867</v>
      </c>
      <c r="B98" s="9" t="s">
        <v>3864</v>
      </c>
      <c r="C98" s="3" t="s">
        <v>7976</v>
      </c>
      <c r="D98" s="12">
        <v>2000</v>
      </c>
      <c r="E98" s="13">
        <v>251</v>
      </c>
      <c r="F98" s="11" t="s">
        <v>8220</v>
      </c>
      <c r="G98" s="11" t="s">
        <v>8223</v>
      </c>
      <c r="H98" s="11" t="s">
        <v>8245</v>
      </c>
      <c r="I98" s="11">
        <v>1466278339</v>
      </c>
      <c r="J98" s="11">
        <v>1463686339</v>
      </c>
      <c r="K98" s="11" t="b">
        <v>0</v>
      </c>
      <c r="L98" s="11">
        <v>5</v>
      </c>
      <c r="M98" s="11" t="b">
        <v>0</v>
      </c>
      <c r="N98" s="11" t="s">
        <v>8269</v>
      </c>
      <c r="O98" s="14">
        <v>13</v>
      </c>
      <c r="P98" s="11">
        <v>50.2</v>
      </c>
      <c r="Q98" s="16" t="s">
        <v>8315</v>
      </c>
      <c r="R98" s="11" t="s">
        <v>8316</v>
      </c>
      <c r="S98" s="21">
        <v>42509.814108796301</v>
      </c>
      <c r="T98" s="21">
        <v>42539.814108796301</v>
      </c>
    </row>
    <row r="99" spans="1:20" ht="161" x14ac:dyDescent="0.25">
      <c r="A99">
        <v>3889</v>
      </c>
      <c r="B99" s="9" t="s">
        <v>3886</v>
      </c>
      <c r="C99" s="3" t="s">
        <v>7997</v>
      </c>
      <c r="D99" s="12">
        <v>8000</v>
      </c>
      <c r="E99" s="13">
        <v>118</v>
      </c>
      <c r="F99" s="11" t="s">
        <v>8220</v>
      </c>
      <c r="G99" s="11" t="s">
        <v>8223</v>
      </c>
      <c r="H99" s="11" t="s">
        <v>8245</v>
      </c>
      <c r="I99" s="11">
        <v>1420413960</v>
      </c>
      <c r="J99" s="11">
        <v>1417651630</v>
      </c>
      <c r="K99" s="11" t="b">
        <v>0</v>
      </c>
      <c r="L99" s="11">
        <v>9</v>
      </c>
      <c r="M99" s="11" t="b">
        <v>0</v>
      </c>
      <c r="N99" s="11" t="s">
        <v>8269</v>
      </c>
      <c r="O99" s="14">
        <v>1</v>
      </c>
      <c r="P99" s="11">
        <v>13.11</v>
      </c>
      <c r="Q99" s="16" t="s">
        <v>8315</v>
      </c>
      <c r="R99" s="11" t="s">
        <v>8316</v>
      </c>
      <c r="S99" s="21">
        <v>41977.004976851851</v>
      </c>
      <c r="T99" s="21">
        <v>42008.976388888885</v>
      </c>
    </row>
    <row r="100" spans="1:20" ht="209" x14ac:dyDescent="0.25">
      <c r="A100">
        <v>3890</v>
      </c>
      <c r="B100" s="9" t="s">
        <v>3887</v>
      </c>
      <c r="C100" s="3" t="s">
        <v>7998</v>
      </c>
      <c r="D100" s="12">
        <v>15000</v>
      </c>
      <c r="E100" s="13">
        <v>2524</v>
      </c>
      <c r="F100" s="11" t="s">
        <v>8220</v>
      </c>
      <c r="G100" s="11" t="s">
        <v>8223</v>
      </c>
      <c r="H100" s="11" t="s">
        <v>8245</v>
      </c>
      <c r="I100" s="11">
        <v>1439662344</v>
      </c>
      <c r="J100" s="11">
        <v>1434478344</v>
      </c>
      <c r="K100" s="11" t="b">
        <v>0</v>
      </c>
      <c r="L100" s="11">
        <v>8</v>
      </c>
      <c r="M100" s="11" t="b">
        <v>0</v>
      </c>
      <c r="N100" s="11" t="s">
        <v>8269</v>
      </c>
      <c r="O100" s="14">
        <v>17</v>
      </c>
      <c r="P100" s="11">
        <v>315.5</v>
      </c>
      <c r="Q100" s="16" t="s">
        <v>8315</v>
      </c>
      <c r="R100" s="11" t="s">
        <v>8316</v>
      </c>
      <c r="S100" s="21">
        <v>42171.758611111116</v>
      </c>
      <c r="T100" s="21">
        <v>42231.758611111116</v>
      </c>
    </row>
    <row r="101" spans="1:20" ht="113" x14ac:dyDescent="0.25">
      <c r="A101">
        <v>3891</v>
      </c>
      <c r="B101" s="9" t="s">
        <v>3888</v>
      </c>
      <c r="C101" s="3" t="s">
        <v>7999</v>
      </c>
      <c r="D101" s="12">
        <v>800</v>
      </c>
      <c r="E101" s="13">
        <v>260</v>
      </c>
      <c r="F101" s="11" t="s">
        <v>8220</v>
      </c>
      <c r="G101" s="11" t="s">
        <v>8223</v>
      </c>
      <c r="H101" s="11" t="s">
        <v>8245</v>
      </c>
      <c r="I101" s="11">
        <v>1427086740</v>
      </c>
      <c r="J101" s="11">
        <v>1424488244</v>
      </c>
      <c r="K101" s="11" t="b">
        <v>0</v>
      </c>
      <c r="L101" s="11">
        <v>7</v>
      </c>
      <c r="M101" s="11" t="b">
        <v>0</v>
      </c>
      <c r="N101" s="11" t="s">
        <v>8269</v>
      </c>
      <c r="O101" s="14">
        <v>33</v>
      </c>
      <c r="P101" s="11">
        <v>37.14</v>
      </c>
      <c r="Q101" s="16" t="s">
        <v>8315</v>
      </c>
      <c r="R101" s="11" t="s">
        <v>8316</v>
      </c>
      <c r="S101" s="21">
        <v>42056.1324537037</v>
      </c>
      <c r="T101" s="21">
        <v>42086.207638888889</v>
      </c>
    </row>
    <row r="102" spans="1:20" ht="225" x14ac:dyDescent="0.25">
      <c r="A102">
        <v>3892</v>
      </c>
      <c r="B102" s="9" t="s">
        <v>3889</v>
      </c>
      <c r="C102" s="3" t="s">
        <v>8000</v>
      </c>
      <c r="D102" s="12">
        <v>1000</v>
      </c>
      <c r="E102" s="13">
        <v>0</v>
      </c>
      <c r="F102" s="11" t="s">
        <v>8220</v>
      </c>
      <c r="G102" s="11" t="s">
        <v>8223</v>
      </c>
      <c r="H102" s="11" t="s">
        <v>8245</v>
      </c>
      <c r="I102" s="11">
        <v>1408863600</v>
      </c>
      <c r="J102" s="11">
        <v>1408203557</v>
      </c>
      <c r="K102" s="11" t="b">
        <v>0</v>
      </c>
      <c r="L102" s="11">
        <v>0</v>
      </c>
      <c r="M102" s="11" t="b">
        <v>0</v>
      </c>
      <c r="N102" s="11" t="s">
        <v>8269</v>
      </c>
      <c r="O102" s="14">
        <v>0</v>
      </c>
      <c r="P102" s="11">
        <v>0</v>
      </c>
      <c r="Q102" s="16" t="s">
        <v>8315</v>
      </c>
      <c r="R102" s="11" t="s">
        <v>8316</v>
      </c>
      <c r="S102" s="21">
        <v>41867.652280092596</v>
      </c>
      <c r="T102" s="21">
        <v>41875.291666666664</v>
      </c>
    </row>
    <row r="103" spans="1:20" ht="225" x14ac:dyDescent="0.25">
      <c r="A103">
        <v>3893</v>
      </c>
      <c r="B103" s="9" t="s">
        <v>3890</v>
      </c>
      <c r="C103" s="3" t="s">
        <v>8001</v>
      </c>
      <c r="D103" s="12">
        <v>50000</v>
      </c>
      <c r="E103" s="13">
        <v>10775</v>
      </c>
      <c r="F103" s="11" t="s">
        <v>8220</v>
      </c>
      <c r="G103" s="11" t="s">
        <v>8223</v>
      </c>
      <c r="H103" s="11" t="s">
        <v>8245</v>
      </c>
      <c r="I103" s="11">
        <v>1404194400</v>
      </c>
      <c r="J103" s="11">
        <v>1400600840</v>
      </c>
      <c r="K103" s="11" t="b">
        <v>0</v>
      </c>
      <c r="L103" s="11">
        <v>84</v>
      </c>
      <c r="M103" s="11" t="b">
        <v>0</v>
      </c>
      <c r="N103" s="11" t="s">
        <v>8269</v>
      </c>
      <c r="O103" s="14">
        <v>22</v>
      </c>
      <c r="P103" s="11">
        <v>128.27000000000001</v>
      </c>
      <c r="Q103" s="16" t="s">
        <v>8315</v>
      </c>
      <c r="R103" s="11" t="s">
        <v>8316</v>
      </c>
      <c r="S103" s="21">
        <v>41779.657870370371</v>
      </c>
      <c r="T103" s="21">
        <v>41821.25</v>
      </c>
    </row>
    <row r="104" spans="1:20" ht="209" x14ac:dyDescent="0.25">
      <c r="A104">
        <v>3894</v>
      </c>
      <c r="B104" s="9" t="s">
        <v>3891</v>
      </c>
      <c r="C104" s="3" t="s">
        <v>8002</v>
      </c>
      <c r="D104" s="12">
        <v>15000</v>
      </c>
      <c r="E104" s="13">
        <v>520</v>
      </c>
      <c r="F104" s="11" t="s">
        <v>8220</v>
      </c>
      <c r="G104" s="11" t="s">
        <v>8223</v>
      </c>
      <c r="H104" s="11" t="s">
        <v>8245</v>
      </c>
      <c r="I104" s="11">
        <v>1481000340</v>
      </c>
      <c r="J104" s="11">
        <v>1478386812</v>
      </c>
      <c r="K104" s="11" t="b">
        <v>0</v>
      </c>
      <c r="L104" s="11">
        <v>11</v>
      </c>
      <c r="M104" s="11" t="b">
        <v>0</v>
      </c>
      <c r="N104" s="11" t="s">
        <v>8269</v>
      </c>
      <c r="O104" s="14">
        <v>3</v>
      </c>
      <c r="P104" s="11">
        <v>47.27</v>
      </c>
      <c r="Q104" s="16" t="s">
        <v>8315</v>
      </c>
      <c r="R104" s="11" t="s">
        <v>8316</v>
      </c>
      <c r="S104" s="21">
        <v>42679.958472222221</v>
      </c>
      <c r="T104" s="21">
        <v>42710.207638888889</v>
      </c>
    </row>
    <row r="105" spans="1:20" ht="225" x14ac:dyDescent="0.25">
      <c r="A105">
        <v>3895</v>
      </c>
      <c r="B105" s="9" t="s">
        <v>3892</v>
      </c>
      <c r="C105" s="3" t="s">
        <v>8003</v>
      </c>
      <c r="D105" s="12">
        <v>1000</v>
      </c>
      <c r="E105" s="13">
        <v>50</v>
      </c>
      <c r="F105" s="11" t="s">
        <v>8220</v>
      </c>
      <c r="G105" s="11" t="s">
        <v>8223</v>
      </c>
      <c r="H105" s="11" t="s">
        <v>8245</v>
      </c>
      <c r="I105" s="11">
        <v>1425103218</v>
      </c>
      <c r="J105" s="11">
        <v>1422424818</v>
      </c>
      <c r="K105" s="11" t="b">
        <v>0</v>
      </c>
      <c r="L105" s="11">
        <v>1</v>
      </c>
      <c r="M105" s="11" t="b">
        <v>0</v>
      </c>
      <c r="N105" s="11" t="s">
        <v>8269</v>
      </c>
      <c r="O105" s="14">
        <v>5</v>
      </c>
      <c r="P105" s="11">
        <v>50</v>
      </c>
      <c r="Q105" s="16" t="s">
        <v>8315</v>
      </c>
      <c r="R105" s="11" t="s">
        <v>8316</v>
      </c>
      <c r="S105" s="21">
        <v>42032.250208333338</v>
      </c>
      <c r="T105" s="21">
        <v>42063.250208333338</v>
      </c>
    </row>
    <row r="106" spans="1:20" ht="209" x14ac:dyDescent="0.25">
      <c r="A106">
        <v>3896</v>
      </c>
      <c r="B106" s="9" t="s">
        <v>3893</v>
      </c>
      <c r="C106" s="3" t="s">
        <v>8004</v>
      </c>
      <c r="D106" s="12">
        <v>1600</v>
      </c>
      <c r="E106" s="13">
        <v>170</v>
      </c>
      <c r="F106" s="11" t="s">
        <v>8220</v>
      </c>
      <c r="G106" s="11" t="s">
        <v>8223</v>
      </c>
      <c r="H106" s="11" t="s">
        <v>8245</v>
      </c>
      <c r="I106" s="11">
        <v>1402979778</v>
      </c>
      <c r="J106" s="11">
        <v>1401770178</v>
      </c>
      <c r="K106" s="11" t="b">
        <v>0</v>
      </c>
      <c r="L106" s="11">
        <v>4</v>
      </c>
      <c r="M106" s="11" t="b">
        <v>0</v>
      </c>
      <c r="N106" s="11" t="s">
        <v>8269</v>
      </c>
      <c r="O106" s="14">
        <v>11</v>
      </c>
      <c r="P106" s="11">
        <v>42.5</v>
      </c>
      <c r="Q106" s="16" t="s">
        <v>8315</v>
      </c>
      <c r="R106" s="11" t="s">
        <v>8316</v>
      </c>
      <c r="S106" s="21">
        <v>41793.191875000004</v>
      </c>
      <c r="T106" s="21">
        <v>41807.191875000004</v>
      </c>
    </row>
    <row r="107" spans="1:20" ht="161" x14ac:dyDescent="0.25">
      <c r="A107">
        <v>3899</v>
      </c>
      <c r="B107" s="9" t="s">
        <v>3896</v>
      </c>
      <c r="C107" s="3" t="s">
        <v>8007</v>
      </c>
      <c r="D107" s="12">
        <v>10000</v>
      </c>
      <c r="E107" s="13">
        <v>125</v>
      </c>
      <c r="F107" s="11" t="s">
        <v>8220</v>
      </c>
      <c r="G107" s="11" t="s">
        <v>8223</v>
      </c>
      <c r="H107" s="11" t="s">
        <v>8245</v>
      </c>
      <c r="I107" s="11">
        <v>1407868561</v>
      </c>
      <c r="J107" s="11">
        <v>1406140561</v>
      </c>
      <c r="K107" s="11" t="b">
        <v>0</v>
      </c>
      <c r="L107" s="11">
        <v>2</v>
      </c>
      <c r="M107" s="11" t="b">
        <v>0</v>
      </c>
      <c r="N107" s="11" t="s">
        <v>8269</v>
      </c>
      <c r="O107" s="14">
        <v>1</v>
      </c>
      <c r="P107" s="11">
        <v>62.5</v>
      </c>
      <c r="Q107" s="16" t="s">
        <v>8315</v>
      </c>
      <c r="R107" s="11" t="s">
        <v>8316</v>
      </c>
      <c r="S107" s="21">
        <v>41843.775011574071</v>
      </c>
      <c r="T107" s="21">
        <v>41863.775011574071</v>
      </c>
    </row>
    <row r="108" spans="1:20" ht="145" x14ac:dyDescent="0.25">
      <c r="A108">
        <v>3900</v>
      </c>
      <c r="B108" s="9" t="s">
        <v>3897</v>
      </c>
      <c r="C108" s="3" t="s">
        <v>8008</v>
      </c>
      <c r="D108" s="12">
        <v>2500</v>
      </c>
      <c r="E108" s="13">
        <v>135</v>
      </c>
      <c r="F108" s="11" t="s">
        <v>8220</v>
      </c>
      <c r="G108" s="11" t="s">
        <v>8223</v>
      </c>
      <c r="H108" s="11" t="s">
        <v>8245</v>
      </c>
      <c r="I108" s="11">
        <v>1433988791</v>
      </c>
      <c r="J108" s="11">
        <v>1431396791</v>
      </c>
      <c r="K108" s="11" t="b">
        <v>0</v>
      </c>
      <c r="L108" s="11">
        <v>5</v>
      </c>
      <c r="M108" s="11" t="b">
        <v>0</v>
      </c>
      <c r="N108" s="11" t="s">
        <v>8269</v>
      </c>
      <c r="O108" s="14">
        <v>5</v>
      </c>
      <c r="P108" s="11">
        <v>27</v>
      </c>
      <c r="Q108" s="16" t="s">
        <v>8315</v>
      </c>
      <c r="R108" s="11" t="s">
        <v>8316</v>
      </c>
      <c r="S108" s="21">
        <v>42136.092488425929</v>
      </c>
      <c r="T108" s="21">
        <v>42166.092488425929</v>
      </c>
    </row>
    <row r="109" spans="1:20" ht="209" x14ac:dyDescent="0.25">
      <c r="A109">
        <v>3901</v>
      </c>
      <c r="B109" s="9" t="s">
        <v>3898</v>
      </c>
      <c r="C109" s="3" t="s">
        <v>8009</v>
      </c>
      <c r="D109" s="12">
        <v>3000</v>
      </c>
      <c r="E109" s="13">
        <v>25</v>
      </c>
      <c r="F109" s="11" t="s">
        <v>8220</v>
      </c>
      <c r="G109" s="11" t="s">
        <v>8223</v>
      </c>
      <c r="H109" s="11" t="s">
        <v>8245</v>
      </c>
      <c r="I109" s="11">
        <v>1450554599</v>
      </c>
      <c r="J109" s="11">
        <v>1447098599</v>
      </c>
      <c r="K109" s="11" t="b">
        <v>0</v>
      </c>
      <c r="L109" s="11">
        <v>1</v>
      </c>
      <c r="M109" s="11" t="b">
        <v>0</v>
      </c>
      <c r="N109" s="11" t="s">
        <v>8269</v>
      </c>
      <c r="O109" s="14">
        <v>1</v>
      </c>
      <c r="P109" s="11">
        <v>25</v>
      </c>
      <c r="Q109" s="16" t="s">
        <v>8315</v>
      </c>
      <c r="R109" s="11" t="s">
        <v>8316</v>
      </c>
      <c r="S109" s="21">
        <v>42317.826377314821</v>
      </c>
      <c r="T109" s="21">
        <v>42357.826377314821</v>
      </c>
    </row>
    <row r="110" spans="1:20" ht="241" x14ac:dyDescent="0.25">
      <c r="A110">
        <v>3903</v>
      </c>
      <c r="B110" s="9" t="s">
        <v>3900</v>
      </c>
      <c r="C110" s="3" t="s">
        <v>8011</v>
      </c>
      <c r="D110" s="12">
        <v>1500</v>
      </c>
      <c r="E110" s="13">
        <v>0</v>
      </c>
      <c r="F110" s="11" t="s">
        <v>8220</v>
      </c>
      <c r="G110" s="11" t="s">
        <v>8223</v>
      </c>
      <c r="H110" s="11" t="s">
        <v>8245</v>
      </c>
      <c r="I110" s="11">
        <v>1439581080</v>
      </c>
      <c r="J110" s="11">
        <v>1435709765</v>
      </c>
      <c r="K110" s="11" t="b">
        <v>0</v>
      </c>
      <c r="L110" s="11">
        <v>0</v>
      </c>
      <c r="M110" s="11" t="b">
        <v>0</v>
      </c>
      <c r="N110" s="11" t="s">
        <v>8269</v>
      </c>
      <c r="O110" s="14">
        <v>0</v>
      </c>
      <c r="P110" s="11">
        <v>0</v>
      </c>
      <c r="Q110" s="16" t="s">
        <v>8315</v>
      </c>
      <c r="R110" s="11" t="s">
        <v>8316</v>
      </c>
      <c r="S110" s="21">
        <v>42186.01116898148</v>
      </c>
      <c r="T110" s="21">
        <v>42230.818055555559</v>
      </c>
    </row>
    <row r="111" spans="1:20" ht="81" x14ac:dyDescent="0.25">
      <c r="A111">
        <v>3904</v>
      </c>
      <c r="B111" s="9" t="s">
        <v>3901</v>
      </c>
      <c r="C111" s="3" t="s">
        <v>8012</v>
      </c>
      <c r="D111" s="12">
        <v>10000</v>
      </c>
      <c r="E111" s="13">
        <v>3</v>
      </c>
      <c r="F111" s="11" t="s">
        <v>8220</v>
      </c>
      <c r="G111" s="11" t="s">
        <v>8223</v>
      </c>
      <c r="H111" s="11" t="s">
        <v>8245</v>
      </c>
      <c r="I111" s="11">
        <v>1429074240</v>
      </c>
      <c r="J111" s="11">
        <v>1427866200</v>
      </c>
      <c r="K111" s="11" t="b">
        <v>0</v>
      </c>
      <c r="L111" s="11">
        <v>2</v>
      </c>
      <c r="M111" s="11" t="b">
        <v>0</v>
      </c>
      <c r="N111" s="11" t="s">
        <v>8269</v>
      </c>
      <c r="O111" s="14">
        <v>0</v>
      </c>
      <c r="P111" s="11">
        <v>1.5</v>
      </c>
      <c r="Q111" s="16" t="s">
        <v>8315</v>
      </c>
      <c r="R111" s="11" t="s">
        <v>8316</v>
      </c>
      <c r="S111" s="21">
        <v>42095.229166666672</v>
      </c>
      <c r="T111" s="21">
        <v>42109.211111111115</v>
      </c>
    </row>
    <row r="112" spans="1:20" ht="161" x14ac:dyDescent="0.25">
      <c r="A112">
        <v>3907</v>
      </c>
      <c r="B112" s="9" t="s">
        <v>3904</v>
      </c>
      <c r="C112" s="3" t="s">
        <v>8015</v>
      </c>
      <c r="D112" s="12">
        <v>1000</v>
      </c>
      <c r="E112" s="13">
        <v>153</v>
      </c>
      <c r="F112" s="11" t="s">
        <v>8220</v>
      </c>
      <c r="G112" s="11" t="s">
        <v>8223</v>
      </c>
      <c r="H112" s="11" t="s">
        <v>8245</v>
      </c>
      <c r="I112" s="11">
        <v>1414354080</v>
      </c>
      <c r="J112" s="11">
        <v>1411587606</v>
      </c>
      <c r="K112" s="11" t="b">
        <v>0</v>
      </c>
      <c r="L112" s="11">
        <v>4</v>
      </c>
      <c r="M112" s="11" t="b">
        <v>0</v>
      </c>
      <c r="N112" s="11" t="s">
        <v>8269</v>
      </c>
      <c r="O112" s="14">
        <v>15</v>
      </c>
      <c r="P112" s="11">
        <v>38.25</v>
      </c>
      <c r="Q112" s="16" t="s">
        <v>8315</v>
      </c>
      <c r="R112" s="11" t="s">
        <v>8316</v>
      </c>
      <c r="S112" s="21">
        <v>41906.819513888891</v>
      </c>
      <c r="T112" s="21">
        <v>41938.838888888888</v>
      </c>
    </row>
    <row r="113" spans="1:20" ht="193" x14ac:dyDescent="0.25">
      <c r="A113">
        <v>3908</v>
      </c>
      <c r="B113" s="9" t="s">
        <v>3905</v>
      </c>
      <c r="C113" s="3" t="s">
        <v>8016</v>
      </c>
      <c r="D113" s="12">
        <v>750</v>
      </c>
      <c r="E113" s="13">
        <v>65</v>
      </c>
      <c r="F113" s="11" t="s">
        <v>8220</v>
      </c>
      <c r="G113" s="11" t="s">
        <v>8223</v>
      </c>
      <c r="H113" s="11" t="s">
        <v>8245</v>
      </c>
      <c r="I113" s="11">
        <v>1406603696</v>
      </c>
      <c r="J113" s="11">
        <v>1405307696</v>
      </c>
      <c r="K113" s="11" t="b">
        <v>0</v>
      </c>
      <c r="L113" s="11">
        <v>4</v>
      </c>
      <c r="M113" s="11" t="b">
        <v>0</v>
      </c>
      <c r="N113" s="11" t="s">
        <v>8269</v>
      </c>
      <c r="O113" s="14">
        <v>9</v>
      </c>
      <c r="P113" s="11">
        <v>16.25</v>
      </c>
      <c r="Q113" s="16" t="s">
        <v>8315</v>
      </c>
      <c r="R113" s="11" t="s">
        <v>8316</v>
      </c>
      <c r="S113" s="21">
        <v>41834.135370370372</v>
      </c>
      <c r="T113" s="21">
        <v>41849.135370370372</v>
      </c>
    </row>
    <row r="114" spans="1:20" ht="193" x14ac:dyDescent="0.25">
      <c r="A114">
        <v>3909</v>
      </c>
      <c r="B114" s="9" t="s">
        <v>3906</v>
      </c>
      <c r="C114" s="3" t="s">
        <v>8017</v>
      </c>
      <c r="D114" s="12">
        <v>60000</v>
      </c>
      <c r="E114" s="13">
        <v>135</v>
      </c>
      <c r="F114" s="11" t="s">
        <v>8220</v>
      </c>
      <c r="G114" s="11" t="s">
        <v>8223</v>
      </c>
      <c r="H114" s="11" t="s">
        <v>8245</v>
      </c>
      <c r="I114" s="11">
        <v>1410424642</v>
      </c>
      <c r="J114" s="11">
        <v>1407832642</v>
      </c>
      <c r="K114" s="11" t="b">
        <v>0</v>
      </c>
      <c r="L114" s="11">
        <v>4</v>
      </c>
      <c r="M114" s="11" t="b">
        <v>0</v>
      </c>
      <c r="N114" s="11" t="s">
        <v>8269</v>
      </c>
      <c r="O114" s="14">
        <v>0</v>
      </c>
      <c r="P114" s="11">
        <v>33.75</v>
      </c>
      <c r="Q114" s="16" t="s">
        <v>8315</v>
      </c>
      <c r="R114" s="11" t="s">
        <v>8316</v>
      </c>
      <c r="S114" s="21">
        <v>41863.359282407408</v>
      </c>
      <c r="T114" s="21">
        <v>41893.359282407408</v>
      </c>
    </row>
    <row r="115" spans="1:20" ht="193" x14ac:dyDescent="0.25">
      <c r="A115">
        <v>3910</v>
      </c>
      <c r="B115" s="9" t="s">
        <v>3907</v>
      </c>
      <c r="C115" s="3" t="s">
        <v>8018</v>
      </c>
      <c r="D115" s="12">
        <v>6000</v>
      </c>
      <c r="E115" s="13">
        <v>185</v>
      </c>
      <c r="F115" s="11" t="s">
        <v>8220</v>
      </c>
      <c r="G115" s="11" t="s">
        <v>8223</v>
      </c>
      <c r="H115" s="11" t="s">
        <v>8245</v>
      </c>
      <c r="I115" s="11">
        <v>1441649397</v>
      </c>
      <c r="J115" s="11">
        <v>1439057397</v>
      </c>
      <c r="K115" s="11" t="b">
        <v>0</v>
      </c>
      <c r="L115" s="11">
        <v>3</v>
      </c>
      <c r="M115" s="11" t="b">
        <v>0</v>
      </c>
      <c r="N115" s="11" t="s">
        <v>8269</v>
      </c>
      <c r="O115" s="14">
        <v>3</v>
      </c>
      <c r="P115" s="11">
        <v>61.67</v>
      </c>
      <c r="Q115" s="16" t="s">
        <v>8315</v>
      </c>
      <c r="R115" s="11" t="s">
        <v>8316</v>
      </c>
      <c r="S115" s="21">
        <v>42224.756909722222</v>
      </c>
      <c r="T115" s="21">
        <v>42254.756909722222</v>
      </c>
    </row>
    <row r="116" spans="1:20" ht="177" x14ac:dyDescent="0.25">
      <c r="A116">
        <v>3911</v>
      </c>
      <c r="B116" s="9" t="s">
        <v>3908</v>
      </c>
      <c r="C116" s="3" t="s">
        <v>8019</v>
      </c>
      <c r="D116" s="12">
        <v>8000</v>
      </c>
      <c r="E116" s="13">
        <v>2993</v>
      </c>
      <c r="F116" s="11" t="s">
        <v>8220</v>
      </c>
      <c r="G116" s="11" t="s">
        <v>8223</v>
      </c>
      <c r="H116" s="11" t="s">
        <v>8245</v>
      </c>
      <c r="I116" s="11">
        <v>1417033777</v>
      </c>
      <c r="J116" s="11">
        <v>1414438177</v>
      </c>
      <c r="K116" s="11" t="b">
        <v>0</v>
      </c>
      <c r="L116" s="11">
        <v>36</v>
      </c>
      <c r="M116" s="11" t="b">
        <v>0</v>
      </c>
      <c r="N116" s="11" t="s">
        <v>8269</v>
      </c>
      <c r="O116" s="14">
        <v>37</v>
      </c>
      <c r="P116" s="11">
        <v>83.14</v>
      </c>
      <c r="Q116" s="16" t="s">
        <v>8315</v>
      </c>
      <c r="R116" s="11" t="s">
        <v>8316</v>
      </c>
      <c r="S116" s="21">
        <v>41939.8122337963</v>
      </c>
      <c r="T116" s="21">
        <v>41969.853900462964</v>
      </c>
    </row>
    <row r="117" spans="1:20" ht="193" x14ac:dyDescent="0.25">
      <c r="A117">
        <v>3912</v>
      </c>
      <c r="B117" s="9" t="s">
        <v>3909</v>
      </c>
      <c r="C117" s="3" t="s">
        <v>8020</v>
      </c>
      <c r="D117" s="12">
        <v>15000</v>
      </c>
      <c r="E117" s="13">
        <v>1</v>
      </c>
      <c r="F117" s="11" t="s">
        <v>8220</v>
      </c>
      <c r="G117" s="11" t="s">
        <v>8223</v>
      </c>
      <c r="H117" s="11" t="s">
        <v>8245</v>
      </c>
      <c r="I117" s="11">
        <v>1429936500</v>
      </c>
      <c r="J117" s="11">
        <v>1424759330</v>
      </c>
      <c r="K117" s="11" t="b">
        <v>0</v>
      </c>
      <c r="L117" s="11">
        <v>1</v>
      </c>
      <c r="M117" s="11" t="b">
        <v>0</v>
      </c>
      <c r="N117" s="11" t="s">
        <v>8269</v>
      </c>
      <c r="O117" s="14">
        <v>0</v>
      </c>
      <c r="P117" s="11">
        <v>1</v>
      </c>
      <c r="Q117" s="16" t="s">
        <v>8315</v>
      </c>
      <c r="R117" s="11" t="s">
        <v>8316</v>
      </c>
      <c r="S117" s="21">
        <v>42059.270023148143</v>
      </c>
      <c r="T117" s="21">
        <v>42119.190972222219</v>
      </c>
    </row>
    <row r="118" spans="1:20" ht="209" x14ac:dyDescent="0.25">
      <c r="A118">
        <v>3913</v>
      </c>
      <c r="B118" s="9" t="s">
        <v>3910</v>
      </c>
      <c r="C118" s="3" t="s">
        <v>8021</v>
      </c>
      <c r="D118" s="12">
        <v>10000</v>
      </c>
      <c r="E118" s="13">
        <v>1000</v>
      </c>
      <c r="F118" s="11" t="s">
        <v>8220</v>
      </c>
      <c r="G118" s="11" t="s">
        <v>8223</v>
      </c>
      <c r="H118" s="11" t="s">
        <v>8245</v>
      </c>
      <c r="I118" s="11">
        <v>1448863449</v>
      </c>
      <c r="J118" s="11">
        <v>1446267849</v>
      </c>
      <c r="K118" s="11" t="b">
        <v>0</v>
      </c>
      <c r="L118" s="11">
        <v>7</v>
      </c>
      <c r="M118" s="11" t="b">
        <v>0</v>
      </c>
      <c r="N118" s="11" t="s">
        <v>8269</v>
      </c>
      <c r="O118" s="14">
        <v>10</v>
      </c>
      <c r="P118" s="11">
        <v>142.86000000000001</v>
      </c>
      <c r="Q118" s="16" t="s">
        <v>8315</v>
      </c>
      <c r="R118" s="11" t="s">
        <v>8316</v>
      </c>
      <c r="S118" s="21">
        <v>42308.211215277777</v>
      </c>
      <c r="T118" s="21">
        <v>42338.252881944441</v>
      </c>
    </row>
    <row r="119" spans="1:20" ht="209" x14ac:dyDescent="0.25">
      <c r="A119">
        <v>3922</v>
      </c>
      <c r="B119" s="9" t="s">
        <v>3919</v>
      </c>
      <c r="C119" s="3" t="s">
        <v>8030</v>
      </c>
      <c r="D119" s="12">
        <v>750</v>
      </c>
      <c r="E119" s="13">
        <v>61</v>
      </c>
      <c r="F119" s="11" t="s">
        <v>8220</v>
      </c>
      <c r="G119" s="11" t="s">
        <v>8223</v>
      </c>
      <c r="H119" s="11" t="s">
        <v>8245</v>
      </c>
      <c r="I119" s="11">
        <v>1425337200</v>
      </c>
      <c r="J119" s="11">
        <v>1421432810</v>
      </c>
      <c r="K119" s="11" t="b">
        <v>0</v>
      </c>
      <c r="L119" s="11">
        <v>6</v>
      </c>
      <c r="M119" s="11" t="b">
        <v>0</v>
      </c>
      <c r="N119" s="11" t="s">
        <v>8269</v>
      </c>
      <c r="O119" s="14">
        <v>8</v>
      </c>
      <c r="P119" s="11">
        <v>10.17</v>
      </c>
      <c r="Q119" s="16" t="s">
        <v>8315</v>
      </c>
      <c r="R119" s="11" t="s">
        <v>8316</v>
      </c>
      <c r="S119" s="21">
        <v>42020.768634259264</v>
      </c>
      <c r="T119" s="21">
        <v>42065.958333333328</v>
      </c>
    </row>
    <row r="120" spans="1:20" ht="225" x14ac:dyDescent="0.25">
      <c r="A120">
        <v>3924</v>
      </c>
      <c r="B120" s="9" t="s">
        <v>3921</v>
      </c>
      <c r="C120" s="3" t="s">
        <v>8032</v>
      </c>
      <c r="D120" s="12">
        <v>15000</v>
      </c>
      <c r="E120" s="13">
        <v>2290</v>
      </c>
      <c r="F120" s="11" t="s">
        <v>8220</v>
      </c>
      <c r="G120" s="11" t="s">
        <v>8223</v>
      </c>
      <c r="H120" s="11" t="s">
        <v>8245</v>
      </c>
      <c r="I120" s="11">
        <v>1403823722</v>
      </c>
      <c r="J120" s="11">
        <v>1401231722</v>
      </c>
      <c r="K120" s="11" t="b">
        <v>0</v>
      </c>
      <c r="L120" s="11">
        <v>40</v>
      </c>
      <c r="M120" s="11" t="b">
        <v>0</v>
      </c>
      <c r="N120" s="11" t="s">
        <v>8269</v>
      </c>
      <c r="O120" s="14">
        <v>15</v>
      </c>
      <c r="P120" s="11">
        <v>57.25</v>
      </c>
      <c r="Q120" s="16" t="s">
        <v>8315</v>
      </c>
      <c r="R120" s="11" t="s">
        <v>8316</v>
      </c>
      <c r="S120" s="21">
        <v>41786.959745370368</v>
      </c>
      <c r="T120" s="21">
        <v>41816.959745370368</v>
      </c>
    </row>
    <row r="121" spans="1:20" ht="177" x14ac:dyDescent="0.25">
      <c r="A121">
        <v>3925</v>
      </c>
      <c r="B121" s="9" t="s">
        <v>3922</v>
      </c>
      <c r="C121" s="3" t="s">
        <v>8033</v>
      </c>
      <c r="D121" s="12">
        <v>150</v>
      </c>
      <c r="E121" s="13">
        <v>15</v>
      </c>
      <c r="F121" s="11" t="s">
        <v>8220</v>
      </c>
      <c r="G121" s="11" t="s">
        <v>8223</v>
      </c>
      <c r="H121" s="11" t="s">
        <v>8245</v>
      </c>
      <c r="I121" s="11">
        <v>1406753639</v>
      </c>
      <c r="J121" s="11">
        <v>1404161639</v>
      </c>
      <c r="K121" s="11" t="b">
        <v>0</v>
      </c>
      <c r="L121" s="11">
        <v>3</v>
      </c>
      <c r="M121" s="11" t="b">
        <v>0</v>
      </c>
      <c r="N121" s="11" t="s">
        <v>8269</v>
      </c>
      <c r="O121" s="14">
        <v>10</v>
      </c>
      <c r="P121" s="11">
        <v>5</v>
      </c>
      <c r="Q121" s="16" t="s">
        <v>8315</v>
      </c>
      <c r="R121" s="11" t="s">
        <v>8316</v>
      </c>
      <c r="S121" s="21">
        <v>41820.870821759258</v>
      </c>
      <c r="T121" s="21">
        <v>41850.870821759258</v>
      </c>
    </row>
    <row r="122" spans="1:20" ht="225" x14ac:dyDescent="0.25">
      <c r="A122">
        <v>3928</v>
      </c>
      <c r="B122" s="9" t="s">
        <v>3925</v>
      </c>
      <c r="C122" s="3" t="s">
        <v>8036</v>
      </c>
      <c r="D122" s="12">
        <v>5000</v>
      </c>
      <c r="E122" s="13">
        <v>651</v>
      </c>
      <c r="F122" s="11" t="s">
        <v>8220</v>
      </c>
      <c r="G122" s="11" t="s">
        <v>8223</v>
      </c>
      <c r="H122" s="11" t="s">
        <v>8245</v>
      </c>
      <c r="I122" s="11">
        <v>1444971540</v>
      </c>
      <c r="J122" s="11">
        <v>1442593427</v>
      </c>
      <c r="K122" s="11" t="b">
        <v>0</v>
      </c>
      <c r="L122" s="11">
        <v>7</v>
      </c>
      <c r="M122" s="11" t="b">
        <v>0</v>
      </c>
      <c r="N122" s="11" t="s">
        <v>8269</v>
      </c>
      <c r="O122" s="14">
        <v>13</v>
      </c>
      <c r="P122" s="11">
        <v>93</v>
      </c>
      <c r="Q122" s="16" t="s">
        <v>8315</v>
      </c>
      <c r="R122" s="11" t="s">
        <v>8316</v>
      </c>
      <c r="S122" s="21">
        <v>42265.683182870373</v>
      </c>
      <c r="T122" s="21">
        <v>42293.207638888889</v>
      </c>
    </row>
    <row r="123" spans="1:20" ht="193" x14ac:dyDescent="0.25">
      <c r="A123">
        <v>3929</v>
      </c>
      <c r="B123" s="9" t="s">
        <v>3926</v>
      </c>
      <c r="C123" s="3" t="s">
        <v>8037</v>
      </c>
      <c r="D123" s="12">
        <v>20000</v>
      </c>
      <c r="E123" s="13">
        <v>453</v>
      </c>
      <c r="F123" s="11" t="s">
        <v>8220</v>
      </c>
      <c r="G123" s="11" t="s">
        <v>8223</v>
      </c>
      <c r="H123" s="11" t="s">
        <v>8245</v>
      </c>
      <c r="I123" s="11">
        <v>1474228265</v>
      </c>
      <c r="J123" s="11">
        <v>1471636265</v>
      </c>
      <c r="K123" s="11" t="b">
        <v>0</v>
      </c>
      <c r="L123" s="11">
        <v>14</v>
      </c>
      <c r="M123" s="11" t="b">
        <v>0</v>
      </c>
      <c r="N123" s="11" t="s">
        <v>8269</v>
      </c>
      <c r="O123" s="14">
        <v>2</v>
      </c>
      <c r="P123" s="11">
        <v>32.36</v>
      </c>
      <c r="Q123" s="16" t="s">
        <v>8315</v>
      </c>
      <c r="R123" s="11" t="s">
        <v>8316</v>
      </c>
      <c r="S123" s="21">
        <v>42601.827141203699</v>
      </c>
      <c r="T123" s="21">
        <v>42631.827141203699</v>
      </c>
    </row>
    <row r="124" spans="1:20" ht="209" x14ac:dyDescent="0.25">
      <c r="A124">
        <v>3931</v>
      </c>
      <c r="B124" s="9" t="s">
        <v>3928</v>
      </c>
      <c r="C124" s="3" t="s">
        <v>8039</v>
      </c>
      <c r="D124" s="12">
        <v>8000</v>
      </c>
      <c r="E124" s="13">
        <v>0</v>
      </c>
      <c r="F124" s="11" t="s">
        <v>8220</v>
      </c>
      <c r="G124" s="11" t="s">
        <v>8223</v>
      </c>
      <c r="H124" s="11" t="s">
        <v>8245</v>
      </c>
      <c r="I124" s="11">
        <v>1441510707</v>
      </c>
      <c r="J124" s="11">
        <v>1439350707</v>
      </c>
      <c r="K124" s="11" t="b">
        <v>0</v>
      </c>
      <c r="L124" s="11">
        <v>0</v>
      </c>
      <c r="M124" s="11" t="b">
        <v>0</v>
      </c>
      <c r="N124" s="11" t="s">
        <v>8269</v>
      </c>
      <c r="O124" s="14">
        <v>0</v>
      </c>
      <c r="P124" s="11">
        <v>0</v>
      </c>
      <c r="Q124" s="16" t="s">
        <v>8315</v>
      </c>
      <c r="R124" s="11" t="s">
        <v>8316</v>
      </c>
      <c r="S124" s="21">
        <v>42228.151701388888</v>
      </c>
      <c r="T124" s="21">
        <v>42253.151701388888</v>
      </c>
    </row>
    <row r="125" spans="1:20" ht="193" x14ac:dyDescent="0.25">
      <c r="A125">
        <v>3932</v>
      </c>
      <c r="B125" s="9" t="s">
        <v>3929</v>
      </c>
      <c r="C125" s="3" t="s">
        <v>8040</v>
      </c>
      <c r="D125" s="12">
        <v>12000</v>
      </c>
      <c r="E125" s="13">
        <v>1</v>
      </c>
      <c r="F125" s="11" t="s">
        <v>8220</v>
      </c>
      <c r="G125" s="11" t="s">
        <v>8223</v>
      </c>
      <c r="H125" s="11" t="s">
        <v>8245</v>
      </c>
      <c r="I125" s="11">
        <v>1458097364</v>
      </c>
      <c r="J125" s="11">
        <v>1455508964</v>
      </c>
      <c r="K125" s="11" t="b">
        <v>0</v>
      </c>
      <c r="L125" s="11">
        <v>1</v>
      </c>
      <c r="M125" s="11" t="b">
        <v>0</v>
      </c>
      <c r="N125" s="11" t="s">
        <v>8269</v>
      </c>
      <c r="O125" s="14">
        <v>0</v>
      </c>
      <c r="P125" s="11">
        <v>1</v>
      </c>
      <c r="Q125" s="16" t="s">
        <v>8315</v>
      </c>
      <c r="R125" s="11" t="s">
        <v>8316</v>
      </c>
      <c r="S125" s="21">
        <v>42415.168564814812</v>
      </c>
      <c r="T125" s="21">
        <v>42445.126898148148</v>
      </c>
    </row>
    <row r="126" spans="1:20" ht="193" x14ac:dyDescent="0.25">
      <c r="A126">
        <v>3933</v>
      </c>
      <c r="B126" s="9" t="s">
        <v>3930</v>
      </c>
      <c r="C126" s="3" t="s">
        <v>8041</v>
      </c>
      <c r="D126" s="12">
        <v>7000</v>
      </c>
      <c r="E126" s="13">
        <v>1102</v>
      </c>
      <c r="F126" s="11" t="s">
        <v>8220</v>
      </c>
      <c r="G126" s="11" t="s">
        <v>8223</v>
      </c>
      <c r="H126" s="11" t="s">
        <v>8245</v>
      </c>
      <c r="I126" s="11">
        <v>1468716180</v>
      </c>
      <c r="J126" s="11">
        <v>1466205262</v>
      </c>
      <c r="K126" s="11" t="b">
        <v>0</v>
      </c>
      <c r="L126" s="11">
        <v>12</v>
      </c>
      <c r="M126" s="11" t="b">
        <v>0</v>
      </c>
      <c r="N126" s="11" t="s">
        <v>8269</v>
      </c>
      <c r="O126" s="14">
        <v>16</v>
      </c>
      <c r="P126" s="11">
        <v>91.83</v>
      </c>
      <c r="Q126" s="16" t="s">
        <v>8315</v>
      </c>
      <c r="R126" s="11" t="s">
        <v>8316</v>
      </c>
      <c r="S126" s="21">
        <v>42538.968310185184</v>
      </c>
      <c r="T126" s="21">
        <v>42568.029861111107</v>
      </c>
    </row>
    <row r="127" spans="1:20" ht="209" x14ac:dyDescent="0.25">
      <c r="A127">
        <v>3934</v>
      </c>
      <c r="B127" s="9" t="s">
        <v>3931</v>
      </c>
      <c r="C127" s="3" t="s">
        <v>8042</v>
      </c>
      <c r="D127" s="12">
        <v>5000</v>
      </c>
      <c r="E127" s="13">
        <v>550</v>
      </c>
      <c r="F127" s="11" t="s">
        <v>8220</v>
      </c>
      <c r="G127" s="11" t="s">
        <v>8223</v>
      </c>
      <c r="H127" s="11" t="s">
        <v>8245</v>
      </c>
      <c r="I127" s="11">
        <v>1443704400</v>
      </c>
      <c r="J127" s="11">
        <v>1439827639</v>
      </c>
      <c r="K127" s="11" t="b">
        <v>0</v>
      </c>
      <c r="L127" s="11">
        <v>12</v>
      </c>
      <c r="M127" s="11" t="b">
        <v>0</v>
      </c>
      <c r="N127" s="11" t="s">
        <v>8269</v>
      </c>
      <c r="O127" s="14">
        <v>11</v>
      </c>
      <c r="P127" s="11">
        <v>45.83</v>
      </c>
      <c r="Q127" s="16" t="s">
        <v>8315</v>
      </c>
      <c r="R127" s="11" t="s">
        <v>8316</v>
      </c>
      <c r="S127" s="21">
        <v>42233.671747685185</v>
      </c>
      <c r="T127" s="21">
        <v>42278.541666666672</v>
      </c>
    </row>
    <row r="128" spans="1:20" ht="209" x14ac:dyDescent="0.25">
      <c r="A128">
        <v>3936</v>
      </c>
      <c r="B128" s="9" t="s">
        <v>3933</v>
      </c>
      <c r="C128" s="3" t="s">
        <v>8044</v>
      </c>
      <c r="D128" s="12">
        <v>20000</v>
      </c>
      <c r="E128" s="13">
        <v>0</v>
      </c>
      <c r="F128" s="11" t="s">
        <v>8220</v>
      </c>
      <c r="G128" s="11" t="s">
        <v>8223</v>
      </c>
      <c r="H128" s="11" t="s">
        <v>8245</v>
      </c>
      <c r="I128" s="11">
        <v>1480576720</v>
      </c>
      <c r="J128" s="11">
        <v>1477981120</v>
      </c>
      <c r="K128" s="11" t="b">
        <v>0</v>
      </c>
      <c r="L128" s="11">
        <v>0</v>
      </c>
      <c r="M128" s="11" t="b">
        <v>0</v>
      </c>
      <c r="N128" s="11" t="s">
        <v>8269</v>
      </c>
      <c r="O128" s="14">
        <v>0</v>
      </c>
      <c r="P128" s="11">
        <v>0</v>
      </c>
      <c r="Q128" s="16" t="s">
        <v>8315</v>
      </c>
      <c r="R128" s="11" t="s">
        <v>8316</v>
      </c>
      <c r="S128" s="21">
        <v>42675.262962962966</v>
      </c>
      <c r="T128" s="21">
        <v>42705.304629629631</v>
      </c>
    </row>
    <row r="129" spans="1:20" ht="177" x14ac:dyDescent="0.25">
      <c r="A129">
        <v>3937</v>
      </c>
      <c r="B129" s="9" t="s">
        <v>3934</v>
      </c>
      <c r="C129" s="3" t="s">
        <v>8045</v>
      </c>
      <c r="D129" s="12">
        <v>2885</v>
      </c>
      <c r="E129" s="13">
        <v>2485</v>
      </c>
      <c r="F129" s="11" t="s">
        <v>8220</v>
      </c>
      <c r="G129" s="11" t="s">
        <v>8223</v>
      </c>
      <c r="H129" s="11" t="s">
        <v>8245</v>
      </c>
      <c r="I129" s="11">
        <v>1468249760</v>
      </c>
      <c r="J129" s="11">
        <v>1465830560</v>
      </c>
      <c r="K129" s="11" t="b">
        <v>0</v>
      </c>
      <c r="L129" s="11">
        <v>10</v>
      </c>
      <c r="M129" s="11" t="b">
        <v>0</v>
      </c>
      <c r="N129" s="11" t="s">
        <v>8269</v>
      </c>
      <c r="O129" s="14">
        <v>86</v>
      </c>
      <c r="P129" s="11">
        <v>248.5</v>
      </c>
      <c r="Q129" s="16" t="s">
        <v>8315</v>
      </c>
      <c r="R129" s="11" t="s">
        <v>8316</v>
      </c>
      <c r="S129" s="21">
        <v>42534.631481481483</v>
      </c>
      <c r="T129" s="21">
        <v>42562.631481481483</v>
      </c>
    </row>
    <row r="130" spans="1:20" ht="193" x14ac:dyDescent="0.25">
      <c r="A130">
        <v>3938</v>
      </c>
      <c r="B130" s="9" t="s">
        <v>3935</v>
      </c>
      <c r="C130" s="3" t="s">
        <v>8046</v>
      </c>
      <c r="D130" s="12">
        <v>3255</v>
      </c>
      <c r="E130" s="13">
        <v>397</v>
      </c>
      <c r="F130" s="11" t="s">
        <v>8220</v>
      </c>
      <c r="G130" s="11" t="s">
        <v>8223</v>
      </c>
      <c r="H130" s="11" t="s">
        <v>8245</v>
      </c>
      <c r="I130" s="11">
        <v>1435441454</v>
      </c>
      <c r="J130" s="11">
        <v>1432763054</v>
      </c>
      <c r="K130" s="11" t="b">
        <v>0</v>
      </c>
      <c r="L130" s="11">
        <v>5</v>
      </c>
      <c r="M130" s="11" t="b">
        <v>0</v>
      </c>
      <c r="N130" s="11" t="s">
        <v>8269</v>
      </c>
      <c r="O130" s="14">
        <v>12</v>
      </c>
      <c r="P130" s="11">
        <v>79.400000000000006</v>
      </c>
      <c r="Q130" s="16" t="s">
        <v>8315</v>
      </c>
      <c r="R130" s="11" t="s">
        <v>8316</v>
      </c>
      <c r="S130" s="21">
        <v>42151.905717592599</v>
      </c>
      <c r="T130" s="21">
        <v>42182.905717592599</v>
      </c>
    </row>
    <row r="131" spans="1:20" ht="209" x14ac:dyDescent="0.25">
      <c r="A131">
        <v>3940</v>
      </c>
      <c r="B131" s="9" t="s">
        <v>3937</v>
      </c>
      <c r="C131" s="3" t="s">
        <v>8048</v>
      </c>
      <c r="D131" s="12">
        <v>5000</v>
      </c>
      <c r="E131" s="13">
        <v>11</v>
      </c>
      <c r="F131" s="11" t="s">
        <v>8220</v>
      </c>
      <c r="G131" s="11" t="s">
        <v>8223</v>
      </c>
      <c r="H131" s="11" t="s">
        <v>8245</v>
      </c>
      <c r="I131" s="11">
        <v>1420199351</v>
      </c>
      <c r="J131" s="11">
        <v>1416311351</v>
      </c>
      <c r="K131" s="11" t="b">
        <v>0</v>
      </c>
      <c r="L131" s="11">
        <v>2</v>
      </c>
      <c r="M131" s="11" t="b">
        <v>0</v>
      </c>
      <c r="N131" s="11" t="s">
        <v>8269</v>
      </c>
      <c r="O131" s="14">
        <v>0</v>
      </c>
      <c r="P131" s="11">
        <v>5.5</v>
      </c>
      <c r="Q131" s="16" t="s">
        <v>8315</v>
      </c>
      <c r="R131" s="11" t="s">
        <v>8316</v>
      </c>
      <c r="S131" s="21">
        <v>41961.492488425924</v>
      </c>
      <c r="T131" s="21">
        <v>42006.492488425924</v>
      </c>
    </row>
    <row r="132" spans="1:20" ht="225" x14ac:dyDescent="0.25">
      <c r="A132">
        <v>3941</v>
      </c>
      <c r="B132" s="9" t="s">
        <v>3938</v>
      </c>
      <c r="C132" s="3" t="s">
        <v>8049</v>
      </c>
      <c r="D132" s="12">
        <v>5500</v>
      </c>
      <c r="E132" s="13">
        <v>50</v>
      </c>
      <c r="F132" s="11" t="s">
        <v>8220</v>
      </c>
      <c r="G132" s="11" t="s">
        <v>8223</v>
      </c>
      <c r="H132" s="11" t="s">
        <v>8245</v>
      </c>
      <c r="I132" s="11">
        <v>1416877200</v>
      </c>
      <c r="J132" s="11">
        <v>1414505137</v>
      </c>
      <c r="K132" s="11" t="b">
        <v>0</v>
      </c>
      <c r="L132" s="11">
        <v>2</v>
      </c>
      <c r="M132" s="11" t="b">
        <v>0</v>
      </c>
      <c r="N132" s="11" t="s">
        <v>8269</v>
      </c>
      <c r="O132" s="14">
        <v>1</v>
      </c>
      <c r="P132" s="11">
        <v>25</v>
      </c>
      <c r="Q132" s="16" t="s">
        <v>8315</v>
      </c>
      <c r="R132" s="11" t="s">
        <v>8316</v>
      </c>
      <c r="S132" s="21">
        <v>41940.587233796294</v>
      </c>
      <c r="T132" s="21">
        <v>41968.041666666672</v>
      </c>
    </row>
    <row r="133" spans="1:20" ht="209" x14ac:dyDescent="0.25">
      <c r="A133">
        <v>3942</v>
      </c>
      <c r="B133" s="9" t="s">
        <v>3939</v>
      </c>
      <c r="C133" s="3" t="s">
        <v>8050</v>
      </c>
      <c r="D133" s="12">
        <v>1200</v>
      </c>
      <c r="E133" s="13">
        <v>0</v>
      </c>
      <c r="F133" s="11" t="s">
        <v>8220</v>
      </c>
      <c r="G133" s="11" t="s">
        <v>8223</v>
      </c>
      <c r="H133" s="11" t="s">
        <v>8245</v>
      </c>
      <c r="I133" s="11">
        <v>1434490914</v>
      </c>
      <c r="J133" s="11">
        <v>1429306914</v>
      </c>
      <c r="K133" s="11" t="b">
        <v>0</v>
      </c>
      <c r="L133" s="11">
        <v>0</v>
      </c>
      <c r="M133" s="11" t="b">
        <v>0</v>
      </c>
      <c r="N133" s="11" t="s">
        <v>8269</v>
      </c>
      <c r="O133" s="14">
        <v>0</v>
      </c>
      <c r="P133" s="11">
        <v>0</v>
      </c>
      <c r="Q133" s="16" t="s">
        <v>8315</v>
      </c>
      <c r="R133" s="11" t="s">
        <v>8316</v>
      </c>
      <c r="S133" s="21">
        <v>42111.904097222221</v>
      </c>
      <c r="T133" s="21">
        <v>42171.904097222221</v>
      </c>
    </row>
    <row r="134" spans="1:20" ht="177" x14ac:dyDescent="0.25">
      <c r="A134">
        <v>3943</v>
      </c>
      <c r="B134" s="9" t="s">
        <v>3940</v>
      </c>
      <c r="C134" s="3" t="s">
        <v>8051</v>
      </c>
      <c r="D134" s="12">
        <v>5000</v>
      </c>
      <c r="E134" s="13">
        <v>1782</v>
      </c>
      <c r="F134" s="11" t="s">
        <v>8220</v>
      </c>
      <c r="G134" s="11" t="s">
        <v>8223</v>
      </c>
      <c r="H134" s="11" t="s">
        <v>8245</v>
      </c>
      <c r="I134" s="11">
        <v>1446483000</v>
      </c>
      <c r="J134" s="11">
        <v>1443811268</v>
      </c>
      <c r="K134" s="11" t="b">
        <v>0</v>
      </c>
      <c r="L134" s="11">
        <v>13</v>
      </c>
      <c r="M134" s="11" t="b">
        <v>0</v>
      </c>
      <c r="N134" s="11" t="s">
        <v>8269</v>
      </c>
      <c r="O134" s="14">
        <v>36</v>
      </c>
      <c r="P134" s="11">
        <v>137.08000000000001</v>
      </c>
      <c r="Q134" s="16" t="s">
        <v>8315</v>
      </c>
      <c r="R134" s="11" t="s">
        <v>8316</v>
      </c>
      <c r="S134" s="21">
        <v>42279.778564814813</v>
      </c>
      <c r="T134" s="21">
        <v>42310.701388888891</v>
      </c>
    </row>
    <row r="135" spans="1:20" ht="225" x14ac:dyDescent="0.25">
      <c r="A135">
        <v>3944</v>
      </c>
      <c r="B135" s="9" t="s">
        <v>3941</v>
      </c>
      <c r="C135" s="3" t="s">
        <v>8052</v>
      </c>
      <c r="D135" s="12">
        <v>5000</v>
      </c>
      <c r="E135" s="13">
        <v>0</v>
      </c>
      <c r="F135" s="11" t="s">
        <v>8220</v>
      </c>
      <c r="G135" s="11" t="s">
        <v>8223</v>
      </c>
      <c r="H135" s="11" t="s">
        <v>8245</v>
      </c>
      <c r="I135" s="11">
        <v>1440690875</v>
      </c>
      <c r="J135" s="11">
        <v>1438098875</v>
      </c>
      <c r="K135" s="11" t="b">
        <v>0</v>
      </c>
      <c r="L135" s="11">
        <v>0</v>
      </c>
      <c r="M135" s="11" t="b">
        <v>0</v>
      </c>
      <c r="N135" s="11" t="s">
        <v>8269</v>
      </c>
      <c r="O135" s="14">
        <v>0</v>
      </c>
      <c r="P135" s="11">
        <v>0</v>
      </c>
      <c r="Q135" s="16" t="s">
        <v>8315</v>
      </c>
      <c r="R135" s="11" t="s">
        <v>8316</v>
      </c>
      <c r="S135" s="21">
        <v>42213.662905092591</v>
      </c>
      <c r="T135" s="21">
        <v>42243.662905092591</v>
      </c>
    </row>
    <row r="136" spans="1:20" ht="225" x14ac:dyDescent="0.25">
      <c r="A136">
        <v>3945</v>
      </c>
      <c r="B136" s="9" t="s">
        <v>3942</v>
      </c>
      <c r="C136" s="3" t="s">
        <v>8053</v>
      </c>
      <c r="D136" s="12">
        <v>2000</v>
      </c>
      <c r="E136" s="13">
        <v>5</v>
      </c>
      <c r="F136" s="11" t="s">
        <v>8220</v>
      </c>
      <c r="G136" s="11" t="s">
        <v>8223</v>
      </c>
      <c r="H136" s="11" t="s">
        <v>8245</v>
      </c>
      <c r="I136" s="11">
        <v>1431717268</v>
      </c>
      <c r="J136" s="11">
        <v>1429125268</v>
      </c>
      <c r="K136" s="11" t="b">
        <v>0</v>
      </c>
      <c r="L136" s="11">
        <v>1</v>
      </c>
      <c r="M136" s="11" t="b">
        <v>0</v>
      </c>
      <c r="N136" s="11" t="s">
        <v>8269</v>
      </c>
      <c r="O136" s="14">
        <v>0</v>
      </c>
      <c r="P136" s="11">
        <v>5</v>
      </c>
      <c r="Q136" s="16" t="s">
        <v>8315</v>
      </c>
      <c r="R136" s="11" t="s">
        <v>8316</v>
      </c>
      <c r="S136" s="21">
        <v>42109.801712962959</v>
      </c>
      <c r="T136" s="21">
        <v>42139.801712962959</v>
      </c>
    </row>
    <row r="137" spans="1:20" ht="129" x14ac:dyDescent="0.25">
      <c r="A137">
        <v>3946</v>
      </c>
      <c r="B137" s="9" t="s">
        <v>3943</v>
      </c>
      <c r="C137" s="3" t="s">
        <v>8054</v>
      </c>
      <c r="D137" s="12">
        <v>6000</v>
      </c>
      <c r="E137" s="13">
        <v>195</v>
      </c>
      <c r="F137" s="11" t="s">
        <v>8220</v>
      </c>
      <c r="G137" s="11" t="s">
        <v>8223</v>
      </c>
      <c r="H137" s="11" t="s">
        <v>8245</v>
      </c>
      <c r="I137" s="11">
        <v>1425110400</v>
      </c>
      <c r="J137" s="11">
        <v>1422388822</v>
      </c>
      <c r="K137" s="11" t="b">
        <v>0</v>
      </c>
      <c r="L137" s="11">
        <v>5</v>
      </c>
      <c r="M137" s="11" t="b">
        <v>0</v>
      </c>
      <c r="N137" s="11" t="s">
        <v>8269</v>
      </c>
      <c r="O137" s="14">
        <v>3</v>
      </c>
      <c r="P137" s="11">
        <v>39</v>
      </c>
      <c r="Q137" s="16" t="s">
        <v>8315</v>
      </c>
      <c r="R137" s="11" t="s">
        <v>8316</v>
      </c>
      <c r="S137" s="21">
        <v>42031.833587962959</v>
      </c>
      <c r="T137" s="21">
        <v>42063.333333333328</v>
      </c>
    </row>
    <row r="138" spans="1:20" ht="193" x14ac:dyDescent="0.25">
      <c r="A138">
        <v>3947</v>
      </c>
      <c r="B138" s="9" t="s">
        <v>3944</v>
      </c>
      <c r="C138" s="3" t="s">
        <v>8055</v>
      </c>
      <c r="D138" s="12">
        <v>3000</v>
      </c>
      <c r="E138" s="13">
        <v>101</v>
      </c>
      <c r="F138" s="11" t="s">
        <v>8220</v>
      </c>
      <c r="G138" s="11" t="s">
        <v>8223</v>
      </c>
      <c r="H138" s="11" t="s">
        <v>8245</v>
      </c>
      <c r="I138" s="11">
        <v>1475378744</v>
      </c>
      <c r="J138" s="11">
        <v>1472786744</v>
      </c>
      <c r="K138" s="11" t="b">
        <v>0</v>
      </c>
      <c r="L138" s="11">
        <v>2</v>
      </c>
      <c r="M138" s="11" t="b">
        <v>0</v>
      </c>
      <c r="N138" s="11" t="s">
        <v>8269</v>
      </c>
      <c r="O138" s="14">
        <v>3</v>
      </c>
      <c r="P138" s="11">
        <v>50.5</v>
      </c>
      <c r="Q138" s="16" t="s">
        <v>8315</v>
      </c>
      <c r="R138" s="11" t="s">
        <v>8316</v>
      </c>
      <c r="S138" s="21">
        <v>42615.142870370371</v>
      </c>
      <c r="T138" s="21">
        <v>42645.142870370371</v>
      </c>
    </row>
    <row r="139" spans="1:20" ht="241" x14ac:dyDescent="0.25">
      <c r="A139">
        <v>3950</v>
      </c>
      <c r="B139" s="9" t="s">
        <v>3947</v>
      </c>
      <c r="C139" s="3" t="s">
        <v>8058</v>
      </c>
      <c r="D139" s="12">
        <v>4000</v>
      </c>
      <c r="E139" s="13">
        <v>25</v>
      </c>
      <c r="F139" s="11" t="s">
        <v>8220</v>
      </c>
      <c r="G139" s="11" t="s">
        <v>8223</v>
      </c>
      <c r="H139" s="11" t="s">
        <v>8245</v>
      </c>
      <c r="I139" s="11">
        <v>1460140500</v>
      </c>
      <c r="J139" s="11">
        <v>1457628680</v>
      </c>
      <c r="K139" s="11" t="b">
        <v>0</v>
      </c>
      <c r="L139" s="11">
        <v>1</v>
      </c>
      <c r="M139" s="11" t="b">
        <v>0</v>
      </c>
      <c r="N139" s="11" t="s">
        <v>8269</v>
      </c>
      <c r="O139" s="14">
        <v>1</v>
      </c>
      <c r="P139" s="11">
        <v>25</v>
      </c>
      <c r="Q139" s="16" t="s">
        <v>8315</v>
      </c>
      <c r="R139" s="11" t="s">
        <v>8316</v>
      </c>
      <c r="S139" s="21">
        <v>42439.702314814815</v>
      </c>
      <c r="T139" s="21">
        <v>42468.774305555555</v>
      </c>
    </row>
    <row r="140" spans="1:20" ht="209" x14ac:dyDescent="0.25">
      <c r="A140">
        <v>3952</v>
      </c>
      <c r="B140" s="9" t="s">
        <v>3949</v>
      </c>
      <c r="C140" s="3" t="s">
        <v>8059</v>
      </c>
      <c r="D140" s="12">
        <v>26000</v>
      </c>
      <c r="E140" s="13">
        <v>25</v>
      </c>
      <c r="F140" s="11" t="s">
        <v>8220</v>
      </c>
      <c r="G140" s="11" t="s">
        <v>8223</v>
      </c>
      <c r="H140" s="11" t="s">
        <v>8245</v>
      </c>
      <c r="I140" s="11">
        <v>1445885890</v>
      </c>
      <c r="J140" s="11">
        <v>1440701890</v>
      </c>
      <c r="K140" s="11" t="b">
        <v>0</v>
      </c>
      <c r="L140" s="11">
        <v>1</v>
      </c>
      <c r="M140" s="11" t="b">
        <v>0</v>
      </c>
      <c r="N140" s="11" t="s">
        <v>8269</v>
      </c>
      <c r="O140" s="14">
        <v>0</v>
      </c>
      <c r="P140" s="11">
        <v>25</v>
      </c>
      <c r="Q140" s="16" t="s">
        <v>8315</v>
      </c>
      <c r="R140" s="11" t="s">
        <v>8316</v>
      </c>
      <c r="S140" s="21">
        <v>42243.790393518517</v>
      </c>
      <c r="T140" s="21">
        <v>42303.790393518517</v>
      </c>
    </row>
    <row r="141" spans="1:20" ht="193" x14ac:dyDescent="0.25">
      <c r="A141">
        <v>3953</v>
      </c>
      <c r="B141" s="9" t="s">
        <v>3950</v>
      </c>
      <c r="C141" s="3" t="s">
        <v>8060</v>
      </c>
      <c r="D141" s="12">
        <v>17600</v>
      </c>
      <c r="E141" s="13">
        <v>0</v>
      </c>
      <c r="F141" s="11" t="s">
        <v>8220</v>
      </c>
      <c r="G141" s="11" t="s">
        <v>8223</v>
      </c>
      <c r="H141" s="11" t="s">
        <v>8245</v>
      </c>
      <c r="I141" s="11">
        <v>1469834940</v>
      </c>
      <c r="J141" s="11">
        <v>1467162586</v>
      </c>
      <c r="K141" s="11" t="b">
        <v>0</v>
      </c>
      <c r="L141" s="11">
        <v>0</v>
      </c>
      <c r="M141" s="11" t="b">
        <v>0</v>
      </c>
      <c r="N141" s="11" t="s">
        <v>8269</v>
      </c>
      <c r="O141" s="14">
        <v>0</v>
      </c>
      <c r="P141" s="11">
        <v>0</v>
      </c>
      <c r="Q141" s="16" t="s">
        <v>8315</v>
      </c>
      <c r="R141" s="11" t="s">
        <v>8316</v>
      </c>
      <c r="S141" s="21">
        <v>42550.048449074078</v>
      </c>
      <c r="T141" s="21">
        <v>42580.978472222225</v>
      </c>
    </row>
    <row r="142" spans="1:20" ht="209" x14ac:dyDescent="0.25">
      <c r="A142">
        <v>3955</v>
      </c>
      <c r="B142" s="9" t="s">
        <v>3952</v>
      </c>
      <c r="C142" s="3" t="s">
        <v>8062</v>
      </c>
      <c r="D142" s="12">
        <v>1750</v>
      </c>
      <c r="E142" s="13">
        <v>425</v>
      </c>
      <c r="F142" s="11" t="s">
        <v>8220</v>
      </c>
      <c r="G142" s="11" t="s">
        <v>8223</v>
      </c>
      <c r="H142" s="11" t="s">
        <v>8245</v>
      </c>
      <c r="I142" s="11">
        <v>1448745741</v>
      </c>
      <c r="J142" s="11">
        <v>1446150141</v>
      </c>
      <c r="K142" s="11" t="b">
        <v>0</v>
      </c>
      <c r="L142" s="11">
        <v>8</v>
      </c>
      <c r="M142" s="11" t="b">
        <v>0</v>
      </c>
      <c r="N142" s="11" t="s">
        <v>8269</v>
      </c>
      <c r="O142" s="14">
        <v>24</v>
      </c>
      <c r="P142" s="11">
        <v>53.13</v>
      </c>
      <c r="Q142" s="16" t="s">
        <v>8315</v>
      </c>
      <c r="R142" s="11" t="s">
        <v>8316</v>
      </c>
      <c r="S142" s="21">
        <v>42306.848854166667</v>
      </c>
      <c r="T142" s="21">
        <v>42336.890520833331</v>
      </c>
    </row>
    <row r="143" spans="1:20" ht="193" x14ac:dyDescent="0.25">
      <c r="A143">
        <v>3956</v>
      </c>
      <c r="B143" s="9" t="s">
        <v>3953</v>
      </c>
      <c r="C143" s="3" t="s">
        <v>8063</v>
      </c>
      <c r="D143" s="12">
        <v>5500</v>
      </c>
      <c r="E143" s="13">
        <v>0</v>
      </c>
      <c r="F143" s="11" t="s">
        <v>8220</v>
      </c>
      <c r="G143" s="11" t="s">
        <v>8223</v>
      </c>
      <c r="H143" s="11" t="s">
        <v>8245</v>
      </c>
      <c r="I143" s="11">
        <v>1461543600</v>
      </c>
      <c r="J143" s="11">
        <v>1459203727</v>
      </c>
      <c r="K143" s="11" t="b">
        <v>0</v>
      </c>
      <c r="L143" s="11">
        <v>0</v>
      </c>
      <c r="M143" s="11" t="b">
        <v>0</v>
      </c>
      <c r="N143" s="11" t="s">
        <v>8269</v>
      </c>
      <c r="O143" s="14">
        <v>0</v>
      </c>
      <c r="P143" s="11">
        <v>0</v>
      </c>
      <c r="Q143" s="16" t="s">
        <v>8315</v>
      </c>
      <c r="R143" s="11" t="s">
        <v>8316</v>
      </c>
      <c r="S143" s="21">
        <v>42457.932025462964</v>
      </c>
      <c r="T143" s="21">
        <v>42485.013888888891</v>
      </c>
    </row>
    <row r="144" spans="1:20" ht="145" x14ac:dyDescent="0.25">
      <c r="A144">
        <v>3957</v>
      </c>
      <c r="B144" s="9" t="s">
        <v>3954</v>
      </c>
      <c r="C144" s="3" t="s">
        <v>8064</v>
      </c>
      <c r="D144" s="12">
        <v>28000</v>
      </c>
      <c r="E144" s="13">
        <v>7</v>
      </c>
      <c r="F144" s="11" t="s">
        <v>8220</v>
      </c>
      <c r="G144" s="11" t="s">
        <v>8223</v>
      </c>
      <c r="H144" s="11" t="s">
        <v>8245</v>
      </c>
      <c r="I144" s="11">
        <v>1468020354</v>
      </c>
      <c r="J144" s="11">
        <v>1464045954</v>
      </c>
      <c r="K144" s="11" t="b">
        <v>0</v>
      </c>
      <c r="L144" s="11">
        <v>1</v>
      </c>
      <c r="M144" s="11" t="b">
        <v>0</v>
      </c>
      <c r="N144" s="11" t="s">
        <v>8269</v>
      </c>
      <c r="O144" s="14">
        <v>0</v>
      </c>
      <c r="P144" s="11">
        <v>7</v>
      </c>
      <c r="Q144" s="16" t="s">
        <v>8315</v>
      </c>
      <c r="R144" s="11" t="s">
        <v>8316</v>
      </c>
      <c r="S144" s="21">
        <v>42513.976319444439</v>
      </c>
      <c r="T144" s="21">
        <v>42559.976319444439</v>
      </c>
    </row>
    <row r="145" spans="1:20" ht="209" x14ac:dyDescent="0.25">
      <c r="A145">
        <v>3958</v>
      </c>
      <c r="B145" s="9" t="s">
        <v>3955</v>
      </c>
      <c r="C145" s="3" t="s">
        <v>8065</v>
      </c>
      <c r="D145" s="12">
        <v>2000</v>
      </c>
      <c r="E145" s="13">
        <v>641</v>
      </c>
      <c r="F145" s="11" t="s">
        <v>8220</v>
      </c>
      <c r="G145" s="11" t="s">
        <v>8223</v>
      </c>
      <c r="H145" s="11" t="s">
        <v>8245</v>
      </c>
      <c r="I145" s="11">
        <v>1406988000</v>
      </c>
      <c r="J145" s="11">
        <v>1403822912</v>
      </c>
      <c r="K145" s="11" t="b">
        <v>0</v>
      </c>
      <c r="L145" s="11">
        <v>16</v>
      </c>
      <c r="M145" s="11" t="b">
        <v>0</v>
      </c>
      <c r="N145" s="11" t="s">
        <v>8269</v>
      </c>
      <c r="O145" s="14">
        <v>32</v>
      </c>
      <c r="P145" s="11">
        <v>40.06</v>
      </c>
      <c r="Q145" s="16" t="s">
        <v>8315</v>
      </c>
      <c r="R145" s="11" t="s">
        <v>8316</v>
      </c>
      <c r="S145" s="21">
        <v>41816.950370370374</v>
      </c>
      <c r="T145" s="21">
        <v>41853.583333333336</v>
      </c>
    </row>
    <row r="146" spans="1:20" ht="193" x14ac:dyDescent="0.25">
      <c r="A146">
        <v>3959</v>
      </c>
      <c r="B146" s="9" t="s">
        <v>3956</v>
      </c>
      <c r="C146" s="3" t="s">
        <v>8066</v>
      </c>
      <c r="D146" s="12">
        <v>1200</v>
      </c>
      <c r="E146" s="13">
        <v>292</v>
      </c>
      <c r="F146" s="11" t="s">
        <v>8220</v>
      </c>
      <c r="G146" s="11" t="s">
        <v>8223</v>
      </c>
      <c r="H146" s="11" t="s">
        <v>8245</v>
      </c>
      <c r="I146" s="11">
        <v>1411930556</v>
      </c>
      <c r="J146" s="11">
        <v>1409338556</v>
      </c>
      <c r="K146" s="11" t="b">
        <v>0</v>
      </c>
      <c r="L146" s="11">
        <v>12</v>
      </c>
      <c r="M146" s="11" t="b">
        <v>0</v>
      </c>
      <c r="N146" s="11" t="s">
        <v>8269</v>
      </c>
      <c r="O146" s="14">
        <v>24</v>
      </c>
      <c r="P146" s="11">
        <v>24.33</v>
      </c>
      <c r="Q146" s="16" t="s">
        <v>8315</v>
      </c>
      <c r="R146" s="11" t="s">
        <v>8316</v>
      </c>
      <c r="S146" s="21">
        <v>41880.788842592592</v>
      </c>
      <c r="T146" s="21">
        <v>41910.788842592592</v>
      </c>
    </row>
    <row r="147" spans="1:20" ht="209" x14ac:dyDescent="0.25">
      <c r="A147">
        <v>3960</v>
      </c>
      <c r="B147" s="9" t="s">
        <v>3957</v>
      </c>
      <c r="C147" s="3" t="s">
        <v>8067</v>
      </c>
      <c r="D147" s="12">
        <v>3000</v>
      </c>
      <c r="E147" s="13">
        <v>45</v>
      </c>
      <c r="F147" s="11" t="s">
        <v>8220</v>
      </c>
      <c r="G147" s="11" t="s">
        <v>8223</v>
      </c>
      <c r="H147" s="11" t="s">
        <v>8245</v>
      </c>
      <c r="I147" s="11">
        <v>1451852256</v>
      </c>
      <c r="J147" s="11">
        <v>1449260256</v>
      </c>
      <c r="K147" s="11" t="b">
        <v>0</v>
      </c>
      <c r="L147" s="11">
        <v>4</v>
      </c>
      <c r="M147" s="11" t="b">
        <v>0</v>
      </c>
      <c r="N147" s="11" t="s">
        <v>8269</v>
      </c>
      <c r="O147" s="14">
        <v>2</v>
      </c>
      <c r="P147" s="11">
        <v>11.25</v>
      </c>
      <c r="Q147" s="16" t="s">
        <v>8315</v>
      </c>
      <c r="R147" s="11" t="s">
        <v>8316</v>
      </c>
      <c r="S147" s="21">
        <v>42342.845555555556</v>
      </c>
      <c r="T147" s="21">
        <v>42372.845555555556</v>
      </c>
    </row>
    <row r="148" spans="1:20" ht="177" x14ac:dyDescent="0.25">
      <c r="A148">
        <v>3964</v>
      </c>
      <c r="B148" s="9" t="s">
        <v>3961</v>
      </c>
      <c r="C148" s="3" t="s">
        <v>8071</v>
      </c>
      <c r="D148" s="12">
        <v>2000</v>
      </c>
      <c r="E148" s="13">
        <v>126</v>
      </c>
      <c r="F148" s="11" t="s">
        <v>8220</v>
      </c>
      <c r="G148" s="11" t="s">
        <v>8223</v>
      </c>
      <c r="H148" s="11" t="s">
        <v>8245</v>
      </c>
      <c r="I148" s="11">
        <v>1429460386</v>
      </c>
      <c r="J148" s="11">
        <v>1424279986</v>
      </c>
      <c r="K148" s="11" t="b">
        <v>0</v>
      </c>
      <c r="L148" s="11">
        <v>3</v>
      </c>
      <c r="M148" s="11" t="b">
        <v>0</v>
      </c>
      <c r="N148" s="11" t="s">
        <v>8269</v>
      </c>
      <c r="O148" s="14">
        <v>6</v>
      </c>
      <c r="P148" s="11">
        <v>42</v>
      </c>
      <c r="Q148" s="16" t="s">
        <v>8315</v>
      </c>
      <c r="R148" s="11" t="s">
        <v>8316</v>
      </c>
      <c r="S148" s="21">
        <v>42053.722060185188</v>
      </c>
      <c r="T148" s="21">
        <v>42113.680393518516</v>
      </c>
    </row>
    <row r="149" spans="1:20" ht="225" x14ac:dyDescent="0.25">
      <c r="A149">
        <v>3965</v>
      </c>
      <c r="B149" s="9" t="s">
        <v>3962</v>
      </c>
      <c r="C149" s="3" t="s">
        <v>8072</v>
      </c>
      <c r="D149" s="12">
        <v>2000</v>
      </c>
      <c r="E149" s="13">
        <v>285</v>
      </c>
      <c r="F149" s="11" t="s">
        <v>8220</v>
      </c>
      <c r="G149" s="11" t="s">
        <v>8223</v>
      </c>
      <c r="H149" s="11" t="s">
        <v>8245</v>
      </c>
      <c r="I149" s="11">
        <v>1460608780</v>
      </c>
      <c r="J149" s="11">
        <v>1455428380</v>
      </c>
      <c r="K149" s="11" t="b">
        <v>0</v>
      </c>
      <c r="L149" s="11">
        <v>4</v>
      </c>
      <c r="M149" s="11" t="b">
        <v>0</v>
      </c>
      <c r="N149" s="11" t="s">
        <v>8269</v>
      </c>
      <c r="O149" s="14">
        <v>14</v>
      </c>
      <c r="P149" s="11">
        <v>71.25</v>
      </c>
      <c r="Q149" s="16" t="s">
        <v>8315</v>
      </c>
      <c r="R149" s="11" t="s">
        <v>8316</v>
      </c>
      <c r="S149" s="21">
        <v>42414.235879629632</v>
      </c>
      <c r="T149" s="21">
        <v>42474.194212962961</v>
      </c>
    </row>
    <row r="150" spans="1:20" ht="209" x14ac:dyDescent="0.25">
      <c r="A150">
        <v>3966</v>
      </c>
      <c r="B150" s="9" t="s">
        <v>3963</v>
      </c>
      <c r="C150" s="3" t="s">
        <v>8073</v>
      </c>
      <c r="D150" s="12">
        <v>7500</v>
      </c>
      <c r="E150" s="13">
        <v>45</v>
      </c>
      <c r="F150" s="11" t="s">
        <v>8220</v>
      </c>
      <c r="G150" s="11" t="s">
        <v>8223</v>
      </c>
      <c r="H150" s="11" t="s">
        <v>8245</v>
      </c>
      <c r="I150" s="11">
        <v>1406170740</v>
      </c>
      <c r="J150" s="11">
        <v>1402506278</v>
      </c>
      <c r="K150" s="11" t="b">
        <v>0</v>
      </c>
      <c r="L150" s="11">
        <v>2</v>
      </c>
      <c r="M150" s="11" t="b">
        <v>0</v>
      </c>
      <c r="N150" s="11" t="s">
        <v>8269</v>
      </c>
      <c r="O150" s="14">
        <v>1</v>
      </c>
      <c r="P150" s="11">
        <v>22.5</v>
      </c>
      <c r="Q150" s="16" t="s">
        <v>8315</v>
      </c>
      <c r="R150" s="11" t="s">
        <v>8316</v>
      </c>
      <c r="S150" s="21">
        <v>41801.711550925924</v>
      </c>
      <c r="T150" s="21">
        <v>41844.124305555553</v>
      </c>
    </row>
    <row r="151" spans="1:20" ht="225" x14ac:dyDescent="0.25">
      <c r="A151">
        <v>3967</v>
      </c>
      <c r="B151" s="9" t="s">
        <v>3964</v>
      </c>
      <c r="C151" s="3" t="s">
        <v>8074</v>
      </c>
      <c r="D151" s="12">
        <v>1700</v>
      </c>
      <c r="E151" s="13">
        <v>410</v>
      </c>
      <c r="F151" s="11" t="s">
        <v>8220</v>
      </c>
      <c r="G151" s="11" t="s">
        <v>8223</v>
      </c>
      <c r="H151" s="11" t="s">
        <v>8245</v>
      </c>
      <c r="I151" s="11">
        <v>1488783507</v>
      </c>
      <c r="J151" s="11">
        <v>1486191507</v>
      </c>
      <c r="K151" s="11" t="b">
        <v>0</v>
      </c>
      <c r="L151" s="11">
        <v>10</v>
      </c>
      <c r="M151" s="11" t="b">
        <v>0</v>
      </c>
      <c r="N151" s="11" t="s">
        <v>8269</v>
      </c>
      <c r="O151" s="14">
        <v>24</v>
      </c>
      <c r="P151" s="11">
        <v>41</v>
      </c>
      <c r="Q151" s="16" t="s">
        <v>8315</v>
      </c>
      <c r="R151" s="11" t="s">
        <v>8316</v>
      </c>
      <c r="S151" s="21">
        <v>42770.290590277778</v>
      </c>
      <c r="T151" s="21">
        <v>42800.290590277778</v>
      </c>
    </row>
    <row r="152" spans="1:20" ht="161" x14ac:dyDescent="0.25">
      <c r="A152">
        <v>3968</v>
      </c>
      <c r="B152" s="9" t="s">
        <v>3965</v>
      </c>
      <c r="C152" s="3" t="s">
        <v>8075</v>
      </c>
      <c r="D152" s="12">
        <v>5000</v>
      </c>
      <c r="E152" s="13">
        <v>527</v>
      </c>
      <c r="F152" s="11" t="s">
        <v>8220</v>
      </c>
      <c r="G152" s="11" t="s">
        <v>8223</v>
      </c>
      <c r="H152" s="11" t="s">
        <v>8245</v>
      </c>
      <c r="I152" s="11">
        <v>1463945673</v>
      </c>
      <c r="J152" s="11">
        <v>1458761673</v>
      </c>
      <c r="K152" s="11" t="b">
        <v>0</v>
      </c>
      <c r="L152" s="11">
        <v>11</v>
      </c>
      <c r="M152" s="11" t="b">
        <v>0</v>
      </c>
      <c r="N152" s="11" t="s">
        <v>8269</v>
      </c>
      <c r="O152" s="14">
        <v>11</v>
      </c>
      <c r="P152" s="11">
        <v>47.91</v>
      </c>
      <c r="Q152" s="16" t="s">
        <v>8315</v>
      </c>
      <c r="R152" s="11" t="s">
        <v>8316</v>
      </c>
      <c r="S152" s="21">
        <v>42452.815659722226</v>
      </c>
      <c r="T152" s="21">
        <v>42512.815659722226</v>
      </c>
    </row>
    <row r="153" spans="1:20" ht="209" x14ac:dyDescent="0.25">
      <c r="A153">
        <v>3969</v>
      </c>
      <c r="B153" s="9" t="s">
        <v>3966</v>
      </c>
      <c r="C153" s="3" t="s">
        <v>8076</v>
      </c>
      <c r="D153" s="12">
        <v>2825</v>
      </c>
      <c r="E153" s="13">
        <v>211</v>
      </c>
      <c r="F153" s="11" t="s">
        <v>8220</v>
      </c>
      <c r="G153" s="11" t="s">
        <v>8223</v>
      </c>
      <c r="H153" s="11" t="s">
        <v>8245</v>
      </c>
      <c r="I153" s="11">
        <v>1472442900</v>
      </c>
      <c r="J153" s="11">
        <v>1471638646</v>
      </c>
      <c r="K153" s="11" t="b">
        <v>0</v>
      </c>
      <c r="L153" s="11">
        <v>6</v>
      </c>
      <c r="M153" s="11" t="b">
        <v>0</v>
      </c>
      <c r="N153" s="11" t="s">
        <v>8269</v>
      </c>
      <c r="O153" s="14">
        <v>7</v>
      </c>
      <c r="P153" s="11">
        <v>35.17</v>
      </c>
      <c r="Q153" s="16" t="s">
        <v>8315</v>
      </c>
      <c r="R153" s="11" t="s">
        <v>8316</v>
      </c>
      <c r="S153" s="21">
        <v>42601.854699074072</v>
      </c>
      <c r="T153" s="21">
        <v>42611.163194444445</v>
      </c>
    </row>
    <row r="154" spans="1:20" ht="225" x14ac:dyDescent="0.25">
      <c r="A154">
        <v>3970</v>
      </c>
      <c r="B154" s="9" t="s">
        <v>3967</v>
      </c>
      <c r="C154" s="3" t="s">
        <v>8077</v>
      </c>
      <c r="D154" s="12">
        <v>15000</v>
      </c>
      <c r="E154" s="13">
        <v>11</v>
      </c>
      <c r="F154" s="11" t="s">
        <v>8220</v>
      </c>
      <c r="G154" s="11" t="s">
        <v>8223</v>
      </c>
      <c r="H154" s="11" t="s">
        <v>8245</v>
      </c>
      <c r="I154" s="11">
        <v>1460925811</v>
      </c>
      <c r="J154" s="11">
        <v>1458333811</v>
      </c>
      <c r="K154" s="11" t="b">
        <v>0</v>
      </c>
      <c r="L154" s="11">
        <v>2</v>
      </c>
      <c r="M154" s="11" t="b">
        <v>0</v>
      </c>
      <c r="N154" s="11" t="s">
        <v>8269</v>
      </c>
      <c r="O154" s="14">
        <v>0</v>
      </c>
      <c r="P154" s="11">
        <v>5.5</v>
      </c>
      <c r="Q154" s="16" t="s">
        <v>8315</v>
      </c>
      <c r="R154" s="11" t="s">
        <v>8316</v>
      </c>
      <c r="S154" s="21">
        <v>42447.863553240735</v>
      </c>
      <c r="T154" s="21">
        <v>42477.863553240735</v>
      </c>
    </row>
    <row r="155" spans="1:20" ht="193" x14ac:dyDescent="0.25">
      <c r="A155">
        <v>3971</v>
      </c>
      <c r="B155" s="9" t="s">
        <v>3968</v>
      </c>
      <c r="C155" s="3" t="s">
        <v>8078</v>
      </c>
      <c r="D155" s="12">
        <v>14000</v>
      </c>
      <c r="E155" s="13">
        <v>136</v>
      </c>
      <c r="F155" s="11" t="s">
        <v>8220</v>
      </c>
      <c r="G155" s="11" t="s">
        <v>8223</v>
      </c>
      <c r="H155" s="11" t="s">
        <v>8245</v>
      </c>
      <c r="I155" s="11">
        <v>1405947126</v>
      </c>
      <c r="J155" s="11">
        <v>1403355126</v>
      </c>
      <c r="K155" s="11" t="b">
        <v>0</v>
      </c>
      <c r="L155" s="11">
        <v>6</v>
      </c>
      <c r="M155" s="11" t="b">
        <v>0</v>
      </c>
      <c r="N155" s="11" t="s">
        <v>8269</v>
      </c>
      <c r="O155" s="14">
        <v>1</v>
      </c>
      <c r="P155" s="11">
        <v>22.67</v>
      </c>
      <c r="Q155" s="16" t="s">
        <v>8315</v>
      </c>
      <c r="R155" s="11" t="s">
        <v>8316</v>
      </c>
      <c r="S155" s="21">
        <v>41811.536180555559</v>
      </c>
      <c r="T155" s="21">
        <v>41841.536180555559</v>
      </c>
    </row>
    <row r="156" spans="1:20" ht="161" x14ac:dyDescent="0.25">
      <c r="A156">
        <v>3972</v>
      </c>
      <c r="B156" s="9" t="s">
        <v>3969</v>
      </c>
      <c r="C156" s="3" t="s">
        <v>8079</v>
      </c>
      <c r="D156" s="12">
        <v>1000</v>
      </c>
      <c r="E156" s="13">
        <v>211</v>
      </c>
      <c r="F156" s="11" t="s">
        <v>8220</v>
      </c>
      <c r="G156" s="11" t="s">
        <v>8223</v>
      </c>
      <c r="H156" s="11" t="s">
        <v>8245</v>
      </c>
      <c r="I156" s="11">
        <v>1423186634</v>
      </c>
      <c r="J156" s="11">
        <v>1418002634</v>
      </c>
      <c r="K156" s="11" t="b">
        <v>0</v>
      </c>
      <c r="L156" s="11">
        <v>8</v>
      </c>
      <c r="M156" s="11" t="b">
        <v>0</v>
      </c>
      <c r="N156" s="11" t="s">
        <v>8269</v>
      </c>
      <c r="O156" s="14">
        <v>21</v>
      </c>
      <c r="P156" s="11">
        <v>26.38</v>
      </c>
      <c r="Q156" s="16" t="s">
        <v>8315</v>
      </c>
      <c r="R156" s="11" t="s">
        <v>8316</v>
      </c>
      <c r="S156" s="21">
        <v>41981.067523148144</v>
      </c>
      <c r="T156" s="21">
        <v>42041.067523148144</v>
      </c>
    </row>
    <row r="157" spans="1:20" ht="209" x14ac:dyDescent="0.25">
      <c r="A157">
        <v>3973</v>
      </c>
      <c r="B157" s="9" t="s">
        <v>3970</v>
      </c>
      <c r="C157" s="3" t="s">
        <v>8080</v>
      </c>
      <c r="D157" s="12">
        <v>5000</v>
      </c>
      <c r="E157" s="13">
        <v>3905</v>
      </c>
      <c r="F157" s="11" t="s">
        <v>8220</v>
      </c>
      <c r="G157" s="11" t="s">
        <v>8223</v>
      </c>
      <c r="H157" s="11" t="s">
        <v>8245</v>
      </c>
      <c r="I157" s="11">
        <v>1462766400</v>
      </c>
      <c r="J157" s="11">
        <v>1460219110</v>
      </c>
      <c r="K157" s="11" t="b">
        <v>0</v>
      </c>
      <c r="L157" s="11">
        <v>37</v>
      </c>
      <c r="M157" s="11" t="b">
        <v>0</v>
      </c>
      <c r="N157" s="11" t="s">
        <v>8269</v>
      </c>
      <c r="O157" s="14">
        <v>78</v>
      </c>
      <c r="P157" s="11">
        <v>105.54</v>
      </c>
      <c r="Q157" s="16" t="s">
        <v>8315</v>
      </c>
      <c r="R157" s="11" t="s">
        <v>8316</v>
      </c>
      <c r="S157" s="21">
        <v>42469.68414351852</v>
      </c>
      <c r="T157" s="21">
        <v>42499.166666666672</v>
      </c>
    </row>
    <row r="158" spans="1:20" ht="225" x14ac:dyDescent="0.25">
      <c r="A158">
        <v>3975</v>
      </c>
      <c r="B158" s="9" t="s">
        <v>3972</v>
      </c>
      <c r="C158" s="3" t="s">
        <v>8082</v>
      </c>
      <c r="D158" s="12">
        <v>678</v>
      </c>
      <c r="E158" s="13">
        <v>0</v>
      </c>
      <c r="F158" s="11" t="s">
        <v>8220</v>
      </c>
      <c r="G158" s="11" t="s">
        <v>8223</v>
      </c>
      <c r="H158" s="11" t="s">
        <v>8245</v>
      </c>
      <c r="I158" s="11">
        <v>1468442898</v>
      </c>
      <c r="J158" s="11">
        <v>1465850898</v>
      </c>
      <c r="K158" s="11" t="b">
        <v>0</v>
      </c>
      <c r="L158" s="11">
        <v>0</v>
      </c>
      <c r="M158" s="11" t="b">
        <v>0</v>
      </c>
      <c r="N158" s="11" t="s">
        <v>8269</v>
      </c>
      <c r="O158" s="14">
        <v>0</v>
      </c>
      <c r="P158" s="11">
        <v>0</v>
      </c>
      <c r="Q158" s="16" t="s">
        <v>8315</v>
      </c>
      <c r="R158" s="11" t="s">
        <v>8316</v>
      </c>
      <c r="S158" s="21">
        <v>42534.866875</v>
      </c>
      <c r="T158" s="21">
        <v>42564.866875</v>
      </c>
    </row>
    <row r="159" spans="1:20" ht="225" x14ac:dyDescent="0.25">
      <c r="A159">
        <v>3976</v>
      </c>
      <c r="B159" s="9" t="s">
        <v>3973</v>
      </c>
      <c r="C159" s="3" t="s">
        <v>8083</v>
      </c>
      <c r="D159" s="12">
        <v>1300</v>
      </c>
      <c r="E159" s="13">
        <v>620</v>
      </c>
      <c r="F159" s="11" t="s">
        <v>8220</v>
      </c>
      <c r="G159" s="11" t="s">
        <v>8223</v>
      </c>
      <c r="H159" s="11" t="s">
        <v>8245</v>
      </c>
      <c r="I159" s="11">
        <v>1406876400</v>
      </c>
      <c r="J159" s="11">
        <v>1405024561</v>
      </c>
      <c r="K159" s="11" t="b">
        <v>0</v>
      </c>
      <c r="L159" s="11">
        <v>10</v>
      </c>
      <c r="M159" s="11" t="b">
        <v>0</v>
      </c>
      <c r="N159" s="11" t="s">
        <v>8269</v>
      </c>
      <c r="O159" s="14">
        <v>48</v>
      </c>
      <c r="P159" s="11">
        <v>62</v>
      </c>
      <c r="Q159" s="16" t="s">
        <v>8315</v>
      </c>
      <c r="R159" s="11" t="s">
        <v>8316</v>
      </c>
      <c r="S159" s="21">
        <v>41830.858344907407</v>
      </c>
      <c r="T159" s="21">
        <v>41852.291666666664</v>
      </c>
    </row>
    <row r="160" spans="1:20" ht="193" x14ac:dyDescent="0.25">
      <c r="A160">
        <v>3977</v>
      </c>
      <c r="B160" s="9" t="s">
        <v>3974</v>
      </c>
      <c r="C160" s="3" t="s">
        <v>8084</v>
      </c>
      <c r="D160" s="12">
        <v>90000</v>
      </c>
      <c r="E160" s="13">
        <v>1305</v>
      </c>
      <c r="F160" s="11" t="s">
        <v>8220</v>
      </c>
      <c r="G160" s="11" t="s">
        <v>8223</v>
      </c>
      <c r="H160" s="11" t="s">
        <v>8245</v>
      </c>
      <c r="I160" s="11">
        <v>1469213732</v>
      </c>
      <c r="J160" s="11">
        <v>1466621732</v>
      </c>
      <c r="K160" s="11" t="b">
        <v>0</v>
      </c>
      <c r="L160" s="11">
        <v>6</v>
      </c>
      <c r="M160" s="11" t="b">
        <v>0</v>
      </c>
      <c r="N160" s="11" t="s">
        <v>8269</v>
      </c>
      <c r="O160" s="14">
        <v>1</v>
      </c>
      <c r="P160" s="11">
        <v>217.5</v>
      </c>
      <c r="Q160" s="16" t="s">
        <v>8315</v>
      </c>
      <c r="R160" s="11" t="s">
        <v>8316</v>
      </c>
      <c r="S160" s="21">
        <v>42543.788564814815</v>
      </c>
      <c r="T160" s="21">
        <v>42573.788564814815</v>
      </c>
    </row>
    <row r="161" spans="1:20" ht="209" x14ac:dyDescent="0.25">
      <c r="A161">
        <v>3978</v>
      </c>
      <c r="B161" s="9" t="s">
        <v>3975</v>
      </c>
      <c r="C161" s="3" t="s">
        <v>8085</v>
      </c>
      <c r="D161" s="12">
        <v>2000</v>
      </c>
      <c r="E161" s="13">
        <v>214</v>
      </c>
      <c r="F161" s="11" t="s">
        <v>8220</v>
      </c>
      <c r="G161" s="11" t="s">
        <v>8223</v>
      </c>
      <c r="H161" s="11" t="s">
        <v>8245</v>
      </c>
      <c r="I161" s="11">
        <v>1422717953</v>
      </c>
      <c r="J161" s="11">
        <v>1417533953</v>
      </c>
      <c r="K161" s="11" t="b">
        <v>0</v>
      </c>
      <c r="L161" s="11">
        <v>8</v>
      </c>
      <c r="M161" s="11" t="b">
        <v>0</v>
      </c>
      <c r="N161" s="11" t="s">
        <v>8269</v>
      </c>
      <c r="O161" s="14">
        <v>11</v>
      </c>
      <c r="P161" s="11">
        <v>26.75</v>
      </c>
      <c r="Q161" s="16" t="s">
        <v>8315</v>
      </c>
      <c r="R161" s="11" t="s">
        <v>8316</v>
      </c>
      <c r="S161" s="21">
        <v>41975.642974537041</v>
      </c>
      <c r="T161" s="21">
        <v>42035.642974537041</v>
      </c>
    </row>
    <row r="162" spans="1:20" ht="225" x14ac:dyDescent="0.25">
      <c r="A162">
        <v>3980</v>
      </c>
      <c r="B162" s="9" t="s">
        <v>3977</v>
      </c>
      <c r="C162" s="3" t="s">
        <v>8087</v>
      </c>
      <c r="D162" s="12">
        <v>2500</v>
      </c>
      <c r="E162" s="13">
        <v>450</v>
      </c>
      <c r="F162" s="11" t="s">
        <v>8220</v>
      </c>
      <c r="G162" s="11" t="s">
        <v>8223</v>
      </c>
      <c r="H162" s="11" t="s">
        <v>8245</v>
      </c>
      <c r="I162" s="11">
        <v>1404570147</v>
      </c>
      <c r="J162" s="11">
        <v>1401978147</v>
      </c>
      <c r="K162" s="11" t="b">
        <v>0</v>
      </c>
      <c r="L162" s="11">
        <v>7</v>
      </c>
      <c r="M162" s="11" t="b">
        <v>0</v>
      </c>
      <c r="N162" s="11" t="s">
        <v>8269</v>
      </c>
      <c r="O162" s="14">
        <v>18</v>
      </c>
      <c r="P162" s="11">
        <v>64.290000000000006</v>
      </c>
      <c r="Q162" s="16" t="s">
        <v>8315</v>
      </c>
      <c r="R162" s="11" t="s">
        <v>8316</v>
      </c>
      <c r="S162" s="21">
        <v>41795.598923611113</v>
      </c>
      <c r="T162" s="21">
        <v>41825.598923611113</v>
      </c>
    </row>
    <row r="163" spans="1:20" ht="129" x14ac:dyDescent="0.25">
      <c r="A163">
        <v>3981</v>
      </c>
      <c r="B163" s="9" t="s">
        <v>3358</v>
      </c>
      <c r="C163" s="3" t="s">
        <v>7469</v>
      </c>
      <c r="D163" s="12">
        <v>30000</v>
      </c>
      <c r="E163" s="13">
        <v>1225</v>
      </c>
      <c r="F163" s="11" t="s">
        <v>8220</v>
      </c>
      <c r="G163" s="11" t="s">
        <v>8223</v>
      </c>
      <c r="H163" s="11" t="s">
        <v>8245</v>
      </c>
      <c r="I163" s="11">
        <v>1468729149</v>
      </c>
      <c r="J163" s="11">
        <v>1463545149</v>
      </c>
      <c r="K163" s="11" t="b">
        <v>0</v>
      </c>
      <c r="L163" s="11">
        <v>7</v>
      </c>
      <c r="M163" s="11" t="b">
        <v>0</v>
      </c>
      <c r="N163" s="11" t="s">
        <v>8269</v>
      </c>
      <c r="O163" s="14">
        <v>4</v>
      </c>
      <c r="P163" s="11">
        <v>175</v>
      </c>
      <c r="Q163" s="16" t="s">
        <v>8315</v>
      </c>
      <c r="R163" s="11" t="s">
        <v>8316</v>
      </c>
      <c r="S163" s="21">
        <v>42508.179965277777</v>
      </c>
      <c r="T163" s="21">
        <v>42568.179965277777</v>
      </c>
    </row>
    <row r="164" spans="1:20" ht="193" x14ac:dyDescent="0.25">
      <c r="A164">
        <v>3983</v>
      </c>
      <c r="B164" s="9" t="s">
        <v>3979</v>
      </c>
      <c r="C164" s="3" t="s">
        <v>8089</v>
      </c>
      <c r="D164" s="12">
        <v>11140</v>
      </c>
      <c r="E164" s="13">
        <v>3877</v>
      </c>
      <c r="F164" s="11" t="s">
        <v>8220</v>
      </c>
      <c r="G164" s="11" t="s">
        <v>8223</v>
      </c>
      <c r="H164" s="11" t="s">
        <v>8245</v>
      </c>
      <c r="I164" s="11">
        <v>1400569140</v>
      </c>
      <c r="J164" s="11">
        <v>1397854356</v>
      </c>
      <c r="K164" s="11" t="b">
        <v>0</v>
      </c>
      <c r="L164" s="11">
        <v>46</v>
      </c>
      <c r="M164" s="11" t="b">
        <v>0</v>
      </c>
      <c r="N164" s="11" t="s">
        <v>8269</v>
      </c>
      <c r="O164" s="14">
        <v>35</v>
      </c>
      <c r="P164" s="11">
        <v>84.28</v>
      </c>
      <c r="Q164" s="16" t="s">
        <v>8315</v>
      </c>
      <c r="R164" s="11" t="s">
        <v>8316</v>
      </c>
      <c r="S164" s="21">
        <v>41747.86986111111</v>
      </c>
      <c r="T164" s="21">
        <v>41779.290972222225</v>
      </c>
    </row>
    <row r="165" spans="1:20" ht="209" x14ac:dyDescent="0.25">
      <c r="A165">
        <v>3985</v>
      </c>
      <c r="B165" s="9" t="s">
        <v>3981</v>
      </c>
      <c r="C165" s="3" t="s">
        <v>8091</v>
      </c>
      <c r="D165" s="12">
        <v>2000</v>
      </c>
      <c r="E165" s="13">
        <v>641</v>
      </c>
      <c r="F165" s="11" t="s">
        <v>8220</v>
      </c>
      <c r="G165" s="11" t="s">
        <v>8223</v>
      </c>
      <c r="H165" s="11" t="s">
        <v>8245</v>
      </c>
      <c r="I165" s="11">
        <v>1456002300</v>
      </c>
      <c r="J165" s="11">
        <v>1454173120</v>
      </c>
      <c r="K165" s="11" t="b">
        <v>0</v>
      </c>
      <c r="L165" s="11">
        <v>19</v>
      </c>
      <c r="M165" s="11" t="b">
        <v>0</v>
      </c>
      <c r="N165" s="11" t="s">
        <v>8269</v>
      </c>
      <c r="O165" s="14">
        <v>32</v>
      </c>
      <c r="P165" s="11">
        <v>33.74</v>
      </c>
      <c r="Q165" s="16" t="s">
        <v>8315</v>
      </c>
      <c r="R165" s="11" t="s">
        <v>8316</v>
      </c>
      <c r="S165" s="21">
        <v>42399.707407407404</v>
      </c>
      <c r="T165" s="21">
        <v>42420.878472222219</v>
      </c>
    </row>
    <row r="166" spans="1:20" ht="81" x14ac:dyDescent="0.25">
      <c r="A166">
        <v>3988</v>
      </c>
      <c r="B166" s="9" t="s">
        <v>3984</v>
      </c>
      <c r="C166" s="3" t="s">
        <v>8094</v>
      </c>
      <c r="D166" s="12">
        <v>1500</v>
      </c>
      <c r="E166" s="13">
        <v>32</v>
      </c>
      <c r="F166" s="11" t="s">
        <v>8220</v>
      </c>
      <c r="G166" s="11" t="s">
        <v>8223</v>
      </c>
      <c r="H166" s="11" t="s">
        <v>8245</v>
      </c>
      <c r="I166" s="11">
        <v>1440813413</v>
      </c>
      <c r="J166" s="11">
        <v>1439517413</v>
      </c>
      <c r="K166" s="11" t="b">
        <v>0</v>
      </c>
      <c r="L166" s="11">
        <v>4</v>
      </c>
      <c r="M166" s="11" t="b">
        <v>0</v>
      </c>
      <c r="N166" s="11" t="s">
        <v>8269</v>
      </c>
      <c r="O166" s="14">
        <v>2</v>
      </c>
      <c r="P166" s="11">
        <v>8</v>
      </c>
      <c r="Q166" s="16" t="s">
        <v>8315</v>
      </c>
      <c r="R166" s="11" t="s">
        <v>8316</v>
      </c>
      <c r="S166" s="21">
        <v>42230.08116898148</v>
      </c>
      <c r="T166" s="21">
        <v>42245.08116898148</v>
      </c>
    </row>
    <row r="167" spans="1:20" ht="193" x14ac:dyDescent="0.25">
      <c r="A167">
        <v>3989</v>
      </c>
      <c r="B167" s="9" t="s">
        <v>3985</v>
      </c>
      <c r="C167" s="3" t="s">
        <v>8095</v>
      </c>
      <c r="D167" s="12">
        <v>3000</v>
      </c>
      <c r="E167" s="13">
        <v>0</v>
      </c>
      <c r="F167" s="11" t="s">
        <v>8220</v>
      </c>
      <c r="G167" s="11" t="s">
        <v>8223</v>
      </c>
      <c r="H167" s="11" t="s">
        <v>8245</v>
      </c>
      <c r="I167" s="11">
        <v>1447009181</v>
      </c>
      <c r="J167" s="11">
        <v>1444413581</v>
      </c>
      <c r="K167" s="11" t="b">
        <v>0</v>
      </c>
      <c r="L167" s="11">
        <v>0</v>
      </c>
      <c r="M167" s="11" t="b">
        <v>0</v>
      </c>
      <c r="N167" s="11" t="s">
        <v>8269</v>
      </c>
      <c r="O167" s="14">
        <v>0</v>
      </c>
      <c r="P167" s="11">
        <v>0</v>
      </c>
      <c r="Q167" s="16" t="s">
        <v>8315</v>
      </c>
      <c r="R167" s="11" t="s">
        <v>8316</v>
      </c>
      <c r="S167" s="21">
        <v>42286.749780092592</v>
      </c>
      <c r="T167" s="21">
        <v>42316.791446759264</v>
      </c>
    </row>
    <row r="168" spans="1:20" ht="113" x14ac:dyDescent="0.25">
      <c r="A168">
        <v>3991</v>
      </c>
      <c r="B168" s="9" t="s">
        <v>3987</v>
      </c>
      <c r="C168" s="3" t="s">
        <v>8097</v>
      </c>
      <c r="D168" s="12">
        <v>500</v>
      </c>
      <c r="E168" s="13">
        <v>100</v>
      </c>
      <c r="F168" s="11" t="s">
        <v>8220</v>
      </c>
      <c r="G168" s="11" t="s">
        <v>8223</v>
      </c>
      <c r="H168" s="11" t="s">
        <v>8245</v>
      </c>
      <c r="I168" s="11">
        <v>1433086082</v>
      </c>
      <c r="J168" s="11">
        <v>1430494082</v>
      </c>
      <c r="K168" s="11" t="b">
        <v>0</v>
      </c>
      <c r="L168" s="11">
        <v>1</v>
      </c>
      <c r="M168" s="11" t="b">
        <v>0</v>
      </c>
      <c r="N168" s="11" t="s">
        <v>8269</v>
      </c>
      <c r="O168" s="14">
        <v>20</v>
      </c>
      <c r="P168" s="11">
        <v>100</v>
      </c>
      <c r="Q168" s="16" t="s">
        <v>8315</v>
      </c>
      <c r="R168" s="11" t="s">
        <v>8316</v>
      </c>
      <c r="S168" s="21">
        <v>42125.644467592589</v>
      </c>
      <c r="T168" s="21">
        <v>42155.644467592589</v>
      </c>
    </row>
    <row r="169" spans="1:20" ht="177" x14ac:dyDescent="0.25">
      <c r="A169">
        <v>3992</v>
      </c>
      <c r="B169" s="9" t="s">
        <v>3988</v>
      </c>
      <c r="C169" s="3" t="s">
        <v>8098</v>
      </c>
      <c r="D169" s="12">
        <v>10000</v>
      </c>
      <c r="E169" s="13">
        <v>541</v>
      </c>
      <c r="F169" s="11" t="s">
        <v>8220</v>
      </c>
      <c r="G169" s="11" t="s">
        <v>8223</v>
      </c>
      <c r="H169" s="11" t="s">
        <v>8245</v>
      </c>
      <c r="I169" s="11">
        <v>1449876859</v>
      </c>
      <c r="J169" s="11">
        <v>1444689259</v>
      </c>
      <c r="K169" s="11" t="b">
        <v>0</v>
      </c>
      <c r="L169" s="11">
        <v>9</v>
      </c>
      <c r="M169" s="11" t="b">
        <v>0</v>
      </c>
      <c r="N169" s="11" t="s">
        <v>8269</v>
      </c>
      <c r="O169" s="14">
        <v>5</v>
      </c>
      <c r="P169" s="11">
        <v>60.11</v>
      </c>
      <c r="Q169" s="16" t="s">
        <v>8315</v>
      </c>
      <c r="R169" s="11" t="s">
        <v>8316</v>
      </c>
      <c r="S169" s="21">
        <v>42289.94049768518</v>
      </c>
      <c r="T169" s="21">
        <v>42349.982164351852</v>
      </c>
    </row>
    <row r="170" spans="1:20" ht="161" x14ac:dyDescent="0.25">
      <c r="A170">
        <v>3993</v>
      </c>
      <c r="B170" s="9" t="s">
        <v>3989</v>
      </c>
      <c r="C170" s="3" t="s">
        <v>8099</v>
      </c>
      <c r="D170" s="12">
        <v>50000</v>
      </c>
      <c r="E170" s="13">
        <v>3</v>
      </c>
      <c r="F170" s="11" t="s">
        <v>8220</v>
      </c>
      <c r="G170" s="11" t="s">
        <v>8223</v>
      </c>
      <c r="H170" s="11" t="s">
        <v>8245</v>
      </c>
      <c r="I170" s="11">
        <v>1431549912</v>
      </c>
      <c r="J170" s="11">
        <v>1428957912</v>
      </c>
      <c r="K170" s="11" t="b">
        <v>0</v>
      </c>
      <c r="L170" s="11">
        <v>1</v>
      </c>
      <c r="M170" s="11" t="b">
        <v>0</v>
      </c>
      <c r="N170" s="11" t="s">
        <v>8269</v>
      </c>
      <c r="O170" s="14">
        <v>0</v>
      </c>
      <c r="P170" s="11">
        <v>3</v>
      </c>
      <c r="Q170" s="16" t="s">
        <v>8315</v>
      </c>
      <c r="R170" s="11" t="s">
        <v>8316</v>
      </c>
      <c r="S170" s="21">
        <v>42107.864722222221</v>
      </c>
      <c r="T170" s="21">
        <v>42137.864722222221</v>
      </c>
    </row>
    <row r="171" spans="1:20" ht="145" x14ac:dyDescent="0.25">
      <c r="A171">
        <v>3994</v>
      </c>
      <c r="B171" s="9" t="s">
        <v>3990</v>
      </c>
      <c r="C171" s="3" t="s">
        <v>8100</v>
      </c>
      <c r="D171" s="12">
        <v>2000</v>
      </c>
      <c r="E171" s="13">
        <v>5</v>
      </c>
      <c r="F171" s="11" t="s">
        <v>8220</v>
      </c>
      <c r="G171" s="11" t="s">
        <v>8223</v>
      </c>
      <c r="H171" s="11" t="s">
        <v>8245</v>
      </c>
      <c r="I171" s="11">
        <v>1405761690</v>
      </c>
      <c r="J171" s="11">
        <v>1403169690</v>
      </c>
      <c r="K171" s="11" t="b">
        <v>0</v>
      </c>
      <c r="L171" s="11">
        <v>1</v>
      </c>
      <c r="M171" s="11" t="b">
        <v>0</v>
      </c>
      <c r="N171" s="11" t="s">
        <v>8269</v>
      </c>
      <c r="O171" s="14">
        <v>0</v>
      </c>
      <c r="P171" s="11">
        <v>5</v>
      </c>
      <c r="Q171" s="16" t="s">
        <v>8315</v>
      </c>
      <c r="R171" s="11" t="s">
        <v>8316</v>
      </c>
      <c r="S171" s="21">
        <v>41809.389930555553</v>
      </c>
      <c r="T171" s="21">
        <v>41839.389930555553</v>
      </c>
    </row>
    <row r="172" spans="1:20" ht="225" x14ac:dyDescent="0.25">
      <c r="A172">
        <v>3996</v>
      </c>
      <c r="B172" s="9" t="s">
        <v>3992</v>
      </c>
      <c r="C172" s="3" t="s">
        <v>8102</v>
      </c>
      <c r="D172" s="12">
        <v>3000</v>
      </c>
      <c r="E172" s="13">
        <v>497</v>
      </c>
      <c r="F172" s="11" t="s">
        <v>8220</v>
      </c>
      <c r="G172" s="11" t="s">
        <v>8223</v>
      </c>
      <c r="H172" s="11" t="s">
        <v>8245</v>
      </c>
      <c r="I172" s="11">
        <v>1416499440</v>
      </c>
      <c r="J172" s="11">
        <v>1415341464</v>
      </c>
      <c r="K172" s="11" t="b">
        <v>0</v>
      </c>
      <c r="L172" s="11">
        <v>17</v>
      </c>
      <c r="M172" s="11" t="b">
        <v>0</v>
      </c>
      <c r="N172" s="11" t="s">
        <v>8269</v>
      </c>
      <c r="O172" s="14">
        <v>17</v>
      </c>
      <c r="P172" s="11">
        <v>29.24</v>
      </c>
      <c r="Q172" s="16" t="s">
        <v>8315</v>
      </c>
      <c r="R172" s="11" t="s">
        <v>8316</v>
      </c>
      <c r="S172" s="21">
        <v>41950.26694444444</v>
      </c>
      <c r="T172" s="21">
        <v>41963.669444444444</v>
      </c>
    </row>
    <row r="173" spans="1:20" ht="177" x14ac:dyDescent="0.25">
      <c r="A173">
        <v>3998</v>
      </c>
      <c r="B173" s="9" t="s">
        <v>3994</v>
      </c>
      <c r="C173" s="3" t="s">
        <v>8104</v>
      </c>
      <c r="D173" s="12">
        <v>1250</v>
      </c>
      <c r="E173" s="13">
        <v>715</v>
      </c>
      <c r="F173" s="11" t="s">
        <v>8220</v>
      </c>
      <c r="G173" s="11" t="s">
        <v>8223</v>
      </c>
      <c r="H173" s="11" t="s">
        <v>8245</v>
      </c>
      <c r="I173" s="11">
        <v>1427580426</v>
      </c>
      <c r="J173" s="11">
        <v>1424992026</v>
      </c>
      <c r="K173" s="11" t="b">
        <v>0</v>
      </c>
      <c r="L173" s="11">
        <v>12</v>
      </c>
      <c r="M173" s="11" t="b">
        <v>0</v>
      </c>
      <c r="N173" s="11" t="s">
        <v>8269</v>
      </c>
      <c r="O173" s="14">
        <v>57</v>
      </c>
      <c r="P173" s="11">
        <v>59.58</v>
      </c>
      <c r="Q173" s="16" t="s">
        <v>8315</v>
      </c>
      <c r="R173" s="11" t="s">
        <v>8316</v>
      </c>
      <c r="S173" s="21">
        <v>42061.963263888887</v>
      </c>
      <c r="T173" s="21">
        <v>42091.921597222223</v>
      </c>
    </row>
    <row r="174" spans="1:20" ht="177" x14ac:dyDescent="0.25">
      <c r="A174">
        <v>3999</v>
      </c>
      <c r="B174" s="9" t="s">
        <v>3995</v>
      </c>
      <c r="C174" s="3" t="s">
        <v>8105</v>
      </c>
      <c r="D174" s="12">
        <v>7000</v>
      </c>
      <c r="E174" s="13">
        <v>1156</v>
      </c>
      <c r="F174" s="11" t="s">
        <v>8220</v>
      </c>
      <c r="G174" s="11" t="s">
        <v>8223</v>
      </c>
      <c r="H174" s="11" t="s">
        <v>8245</v>
      </c>
      <c r="I174" s="11">
        <v>1409514709</v>
      </c>
      <c r="J174" s="11">
        <v>1406058798</v>
      </c>
      <c r="K174" s="11" t="b">
        <v>0</v>
      </c>
      <c r="L174" s="11">
        <v>14</v>
      </c>
      <c r="M174" s="11" t="b">
        <v>0</v>
      </c>
      <c r="N174" s="11" t="s">
        <v>8269</v>
      </c>
      <c r="O174" s="14">
        <v>17</v>
      </c>
      <c r="P174" s="11">
        <v>82.57</v>
      </c>
      <c r="Q174" s="16" t="s">
        <v>8315</v>
      </c>
      <c r="R174" s="11" t="s">
        <v>8316</v>
      </c>
      <c r="S174" s="21">
        <v>41842.828680555554</v>
      </c>
      <c r="T174" s="21">
        <v>41882.827650462961</v>
      </c>
    </row>
    <row r="175" spans="1:20" ht="81" x14ac:dyDescent="0.25">
      <c r="A175">
        <v>4000</v>
      </c>
      <c r="B175" s="9" t="s">
        <v>3996</v>
      </c>
      <c r="C175" s="3" t="s">
        <v>8106</v>
      </c>
      <c r="D175" s="12">
        <v>8000</v>
      </c>
      <c r="E175" s="13">
        <v>10</v>
      </c>
      <c r="F175" s="11" t="s">
        <v>8220</v>
      </c>
      <c r="G175" s="11" t="s">
        <v>8223</v>
      </c>
      <c r="H175" s="11" t="s">
        <v>8245</v>
      </c>
      <c r="I175" s="11">
        <v>1462631358</v>
      </c>
      <c r="J175" s="11">
        <v>1457450958</v>
      </c>
      <c r="K175" s="11" t="b">
        <v>0</v>
      </c>
      <c r="L175" s="11">
        <v>1</v>
      </c>
      <c r="M175" s="11" t="b">
        <v>0</v>
      </c>
      <c r="N175" s="11" t="s">
        <v>8269</v>
      </c>
      <c r="O175" s="14">
        <v>0</v>
      </c>
      <c r="P175" s="11">
        <v>10</v>
      </c>
      <c r="Q175" s="16" t="s">
        <v>8315</v>
      </c>
      <c r="R175" s="11" t="s">
        <v>8316</v>
      </c>
      <c r="S175" s="21">
        <v>42437.64534722222</v>
      </c>
      <c r="T175" s="21">
        <v>42497.603680555556</v>
      </c>
    </row>
    <row r="176" spans="1:20" ht="193" x14ac:dyDescent="0.25">
      <c r="A176">
        <v>4002</v>
      </c>
      <c r="B176" s="9" t="s">
        <v>3998</v>
      </c>
      <c r="C176" s="3" t="s">
        <v>8108</v>
      </c>
      <c r="D176" s="12">
        <v>1250</v>
      </c>
      <c r="E176" s="13">
        <v>23</v>
      </c>
      <c r="F176" s="11" t="s">
        <v>8220</v>
      </c>
      <c r="G176" s="11" t="s">
        <v>8223</v>
      </c>
      <c r="H176" s="11" t="s">
        <v>8245</v>
      </c>
      <c r="I176" s="11">
        <v>1411779761</v>
      </c>
      <c r="J176" s="11">
        <v>1409187761</v>
      </c>
      <c r="K176" s="11" t="b">
        <v>0</v>
      </c>
      <c r="L176" s="11">
        <v>4</v>
      </c>
      <c r="M176" s="11" t="b">
        <v>0</v>
      </c>
      <c r="N176" s="11" t="s">
        <v>8269</v>
      </c>
      <c r="O176" s="14">
        <v>2</v>
      </c>
      <c r="P176" s="11">
        <v>5.75</v>
      </c>
      <c r="Q176" s="16" t="s">
        <v>8315</v>
      </c>
      <c r="R176" s="11" t="s">
        <v>8316</v>
      </c>
      <c r="S176" s="21">
        <v>41879.043530092589</v>
      </c>
      <c r="T176" s="21">
        <v>41909.043530092589</v>
      </c>
    </row>
    <row r="177" spans="1:20" ht="177" x14ac:dyDescent="0.25">
      <c r="A177">
        <v>4003</v>
      </c>
      <c r="B177" s="9" t="s">
        <v>3999</v>
      </c>
      <c r="C177" s="3" t="s">
        <v>8071</v>
      </c>
      <c r="D177" s="12">
        <v>2000</v>
      </c>
      <c r="E177" s="13">
        <v>201</v>
      </c>
      <c r="F177" s="11" t="s">
        <v>8220</v>
      </c>
      <c r="G177" s="11" t="s">
        <v>8223</v>
      </c>
      <c r="H177" s="11" t="s">
        <v>8245</v>
      </c>
      <c r="I177" s="11">
        <v>1424009147</v>
      </c>
      <c r="J177" s="11">
        <v>1421417147</v>
      </c>
      <c r="K177" s="11" t="b">
        <v>0</v>
      </c>
      <c r="L177" s="11">
        <v>2</v>
      </c>
      <c r="M177" s="11" t="b">
        <v>0</v>
      </c>
      <c r="N177" s="11" t="s">
        <v>8269</v>
      </c>
      <c r="O177" s="14">
        <v>10</v>
      </c>
      <c r="P177" s="11">
        <v>100.5</v>
      </c>
      <c r="Q177" s="16" t="s">
        <v>8315</v>
      </c>
      <c r="R177" s="11" t="s">
        <v>8316</v>
      </c>
      <c r="S177" s="21">
        <v>42020.587349537032</v>
      </c>
      <c r="T177" s="21">
        <v>42050.587349537032</v>
      </c>
    </row>
    <row r="178" spans="1:20" ht="65" x14ac:dyDescent="0.25">
      <c r="A178">
        <v>4004</v>
      </c>
      <c r="B178" s="9" t="s">
        <v>4000</v>
      </c>
      <c r="C178" s="3" t="s">
        <v>8109</v>
      </c>
      <c r="D178" s="12">
        <v>500</v>
      </c>
      <c r="E178" s="13">
        <v>1</v>
      </c>
      <c r="F178" s="11" t="s">
        <v>8220</v>
      </c>
      <c r="G178" s="11" t="s">
        <v>8223</v>
      </c>
      <c r="H178" s="11" t="s">
        <v>8245</v>
      </c>
      <c r="I178" s="11">
        <v>1412740457</v>
      </c>
      <c r="J178" s="11">
        <v>1410148457</v>
      </c>
      <c r="K178" s="11" t="b">
        <v>0</v>
      </c>
      <c r="L178" s="11">
        <v>1</v>
      </c>
      <c r="M178" s="11" t="b">
        <v>0</v>
      </c>
      <c r="N178" s="11" t="s">
        <v>8269</v>
      </c>
      <c r="O178" s="14">
        <v>0</v>
      </c>
      <c r="P178" s="11">
        <v>1</v>
      </c>
      <c r="Q178" s="16" t="s">
        <v>8315</v>
      </c>
      <c r="R178" s="11" t="s">
        <v>8316</v>
      </c>
      <c r="S178" s="21">
        <v>41890.16269675926</v>
      </c>
      <c r="T178" s="21">
        <v>41920.16269675926</v>
      </c>
    </row>
    <row r="179" spans="1:20" ht="193" x14ac:dyDescent="0.25">
      <c r="A179">
        <v>4005</v>
      </c>
      <c r="B179" s="9" t="s">
        <v>4001</v>
      </c>
      <c r="C179" s="3" t="s">
        <v>8110</v>
      </c>
      <c r="D179" s="12">
        <v>3000</v>
      </c>
      <c r="E179" s="13">
        <v>40</v>
      </c>
      <c r="F179" s="11" t="s">
        <v>8220</v>
      </c>
      <c r="G179" s="11" t="s">
        <v>8223</v>
      </c>
      <c r="H179" s="11" t="s">
        <v>8245</v>
      </c>
      <c r="I179" s="11">
        <v>1413832985</v>
      </c>
      <c r="J179" s="11">
        <v>1408648985</v>
      </c>
      <c r="K179" s="11" t="b">
        <v>0</v>
      </c>
      <c r="L179" s="11">
        <v>2</v>
      </c>
      <c r="M179" s="11" t="b">
        <v>0</v>
      </c>
      <c r="N179" s="11" t="s">
        <v>8269</v>
      </c>
      <c r="O179" s="14">
        <v>1</v>
      </c>
      <c r="P179" s="11">
        <v>20</v>
      </c>
      <c r="Q179" s="16" t="s">
        <v>8315</v>
      </c>
      <c r="R179" s="11" t="s">
        <v>8316</v>
      </c>
      <c r="S179" s="21">
        <v>41872.807696759257</v>
      </c>
      <c r="T179" s="21">
        <v>41932.807696759257</v>
      </c>
    </row>
    <row r="180" spans="1:20" ht="209" x14ac:dyDescent="0.25">
      <c r="A180">
        <v>4006</v>
      </c>
      <c r="B180" s="9" t="s">
        <v>4002</v>
      </c>
      <c r="C180" s="3" t="s">
        <v>8111</v>
      </c>
      <c r="D180" s="12">
        <v>30000</v>
      </c>
      <c r="E180" s="13">
        <v>2</v>
      </c>
      <c r="F180" s="11" t="s">
        <v>8220</v>
      </c>
      <c r="G180" s="11" t="s">
        <v>8223</v>
      </c>
      <c r="H180" s="11" t="s">
        <v>8245</v>
      </c>
      <c r="I180" s="11">
        <v>1455647587</v>
      </c>
      <c r="J180" s="11">
        <v>1453487587</v>
      </c>
      <c r="K180" s="11" t="b">
        <v>0</v>
      </c>
      <c r="L180" s="11">
        <v>1</v>
      </c>
      <c r="M180" s="11" t="b">
        <v>0</v>
      </c>
      <c r="N180" s="11" t="s">
        <v>8269</v>
      </c>
      <c r="O180" s="14">
        <v>0</v>
      </c>
      <c r="P180" s="11">
        <v>2</v>
      </c>
      <c r="Q180" s="16" t="s">
        <v>8315</v>
      </c>
      <c r="R180" s="11" t="s">
        <v>8316</v>
      </c>
      <c r="S180" s="21">
        <v>42391.772997685184</v>
      </c>
      <c r="T180" s="21">
        <v>42416.772997685184</v>
      </c>
    </row>
    <row r="181" spans="1:20" ht="177" x14ac:dyDescent="0.25">
      <c r="A181">
        <v>4007</v>
      </c>
      <c r="B181" s="9" t="s">
        <v>4003</v>
      </c>
      <c r="C181" s="3" t="s">
        <v>8112</v>
      </c>
      <c r="D181" s="12">
        <v>2000</v>
      </c>
      <c r="E181" s="13">
        <v>5</v>
      </c>
      <c r="F181" s="11" t="s">
        <v>8220</v>
      </c>
      <c r="G181" s="11" t="s">
        <v>8223</v>
      </c>
      <c r="H181" s="11" t="s">
        <v>8245</v>
      </c>
      <c r="I181" s="11">
        <v>1409070480</v>
      </c>
      <c r="J181" s="11">
        <v>1406572381</v>
      </c>
      <c r="K181" s="11" t="b">
        <v>0</v>
      </c>
      <c r="L181" s="11">
        <v>1</v>
      </c>
      <c r="M181" s="11" t="b">
        <v>0</v>
      </c>
      <c r="N181" s="11" t="s">
        <v>8269</v>
      </c>
      <c r="O181" s="14">
        <v>0</v>
      </c>
      <c r="P181" s="11">
        <v>5</v>
      </c>
      <c r="Q181" s="16" t="s">
        <v>8315</v>
      </c>
      <c r="R181" s="11" t="s">
        <v>8316</v>
      </c>
      <c r="S181" s="21">
        <v>41848.772928240738</v>
      </c>
      <c r="T181" s="21">
        <v>41877.686111111114</v>
      </c>
    </row>
    <row r="182" spans="1:20" ht="177" x14ac:dyDescent="0.25">
      <c r="A182">
        <v>4010</v>
      </c>
      <c r="B182" s="9" t="s">
        <v>4006</v>
      </c>
      <c r="C182" s="3" t="s">
        <v>8115</v>
      </c>
      <c r="D182" s="12">
        <v>7200</v>
      </c>
      <c r="E182" s="13">
        <v>1742</v>
      </c>
      <c r="F182" s="11" t="s">
        <v>8220</v>
      </c>
      <c r="G182" s="11" t="s">
        <v>8223</v>
      </c>
      <c r="H182" s="11" t="s">
        <v>8245</v>
      </c>
      <c r="I182" s="11">
        <v>1414348166</v>
      </c>
      <c r="J182" s="11">
        <v>1412879366</v>
      </c>
      <c r="K182" s="11" t="b">
        <v>0</v>
      </c>
      <c r="L182" s="11">
        <v>38</v>
      </c>
      <c r="M182" s="11" t="b">
        <v>0</v>
      </c>
      <c r="N182" s="11" t="s">
        <v>8269</v>
      </c>
      <c r="O182" s="14">
        <v>24</v>
      </c>
      <c r="P182" s="11">
        <v>45.84</v>
      </c>
      <c r="Q182" s="16" t="s">
        <v>8315</v>
      </c>
      <c r="R182" s="11" t="s">
        <v>8316</v>
      </c>
      <c r="S182" s="21">
        <v>41921.770439814813</v>
      </c>
      <c r="T182" s="21">
        <v>41938.770439814813</v>
      </c>
    </row>
    <row r="183" spans="1:20" ht="209" x14ac:dyDescent="0.25">
      <c r="A183">
        <v>4013</v>
      </c>
      <c r="B183" s="9" t="s">
        <v>4009</v>
      </c>
      <c r="C183" s="3" t="s">
        <v>8118</v>
      </c>
      <c r="D183" s="12">
        <v>2000</v>
      </c>
      <c r="E183" s="13">
        <v>26</v>
      </c>
      <c r="F183" s="11" t="s">
        <v>8220</v>
      </c>
      <c r="G183" s="11" t="s">
        <v>8223</v>
      </c>
      <c r="H183" s="11" t="s">
        <v>8245</v>
      </c>
      <c r="I183" s="11">
        <v>1424070823</v>
      </c>
      <c r="J183" s="11">
        <v>1421478823</v>
      </c>
      <c r="K183" s="11" t="b">
        <v>0</v>
      </c>
      <c r="L183" s="11">
        <v>2</v>
      </c>
      <c r="M183" s="11" t="b">
        <v>0</v>
      </c>
      <c r="N183" s="11" t="s">
        <v>8269</v>
      </c>
      <c r="O183" s="14">
        <v>1</v>
      </c>
      <c r="P183" s="11">
        <v>13</v>
      </c>
      <c r="Q183" s="16" t="s">
        <v>8315</v>
      </c>
      <c r="R183" s="11" t="s">
        <v>8316</v>
      </c>
      <c r="S183" s="21">
        <v>42021.301192129627</v>
      </c>
      <c r="T183" s="21">
        <v>42051.301192129627</v>
      </c>
    </row>
    <row r="184" spans="1:20" ht="193" x14ac:dyDescent="0.25">
      <c r="A184">
        <v>4014</v>
      </c>
      <c r="B184" s="9" t="s">
        <v>4010</v>
      </c>
      <c r="C184" s="3" t="s">
        <v>8119</v>
      </c>
      <c r="D184" s="12">
        <v>9000</v>
      </c>
      <c r="E184" s="13">
        <v>0</v>
      </c>
      <c r="F184" s="11" t="s">
        <v>8220</v>
      </c>
      <c r="G184" s="11" t="s">
        <v>8223</v>
      </c>
      <c r="H184" s="11" t="s">
        <v>8245</v>
      </c>
      <c r="I184" s="11">
        <v>1457157269</v>
      </c>
      <c r="J184" s="11">
        <v>1455861269</v>
      </c>
      <c r="K184" s="11" t="b">
        <v>0</v>
      </c>
      <c r="L184" s="11">
        <v>0</v>
      </c>
      <c r="M184" s="11" t="b">
        <v>0</v>
      </c>
      <c r="N184" s="11" t="s">
        <v>8269</v>
      </c>
      <c r="O184" s="14">
        <v>0</v>
      </c>
      <c r="P184" s="11">
        <v>0</v>
      </c>
      <c r="Q184" s="16" t="s">
        <v>8315</v>
      </c>
      <c r="R184" s="11" t="s">
        <v>8316</v>
      </c>
      <c r="S184" s="21">
        <v>42419.246168981481</v>
      </c>
      <c r="T184" s="21">
        <v>42434.246168981481</v>
      </c>
    </row>
    <row r="185" spans="1:20" ht="225" x14ac:dyDescent="0.25">
      <c r="A185">
        <v>4015</v>
      </c>
      <c r="B185" s="9" t="s">
        <v>4011</v>
      </c>
      <c r="C185" s="3" t="s">
        <v>8120</v>
      </c>
      <c r="D185" s="12">
        <v>7000</v>
      </c>
      <c r="E185" s="13">
        <v>1</v>
      </c>
      <c r="F185" s="11" t="s">
        <v>8220</v>
      </c>
      <c r="G185" s="11" t="s">
        <v>8223</v>
      </c>
      <c r="H185" s="11" t="s">
        <v>8245</v>
      </c>
      <c r="I185" s="11">
        <v>1437331463</v>
      </c>
      <c r="J185" s="11">
        <v>1434739463</v>
      </c>
      <c r="K185" s="11" t="b">
        <v>0</v>
      </c>
      <c r="L185" s="11">
        <v>1</v>
      </c>
      <c r="M185" s="11" t="b">
        <v>0</v>
      </c>
      <c r="N185" s="11" t="s">
        <v>8269</v>
      </c>
      <c r="O185" s="14">
        <v>0</v>
      </c>
      <c r="P185" s="11">
        <v>1</v>
      </c>
      <c r="Q185" s="16" t="s">
        <v>8315</v>
      </c>
      <c r="R185" s="11" t="s">
        <v>8316</v>
      </c>
      <c r="S185" s="21">
        <v>42174.780821759254</v>
      </c>
      <c r="T185" s="21">
        <v>42204.780821759254</v>
      </c>
    </row>
    <row r="186" spans="1:20" ht="225" x14ac:dyDescent="0.25">
      <c r="A186">
        <v>4017</v>
      </c>
      <c r="B186" s="9" t="s">
        <v>4013</v>
      </c>
      <c r="C186" s="3" t="s">
        <v>8122</v>
      </c>
      <c r="D186" s="12">
        <v>10000</v>
      </c>
      <c r="E186" s="13">
        <v>105</v>
      </c>
      <c r="F186" s="11" t="s">
        <v>8220</v>
      </c>
      <c r="G186" s="11" t="s">
        <v>8223</v>
      </c>
      <c r="H186" s="11" t="s">
        <v>8245</v>
      </c>
      <c r="I186" s="11">
        <v>1409846874</v>
      </c>
      <c r="J186" s="11">
        <v>1407254874</v>
      </c>
      <c r="K186" s="11" t="b">
        <v>0</v>
      </c>
      <c r="L186" s="11">
        <v>2</v>
      </c>
      <c r="M186" s="11" t="b">
        <v>0</v>
      </c>
      <c r="N186" s="11" t="s">
        <v>8269</v>
      </c>
      <c r="O186" s="14">
        <v>1</v>
      </c>
      <c r="P186" s="11">
        <v>52.5</v>
      </c>
      <c r="Q186" s="16" t="s">
        <v>8315</v>
      </c>
      <c r="R186" s="11" t="s">
        <v>8316</v>
      </c>
      <c r="S186" s="21">
        <v>41856.672152777777</v>
      </c>
      <c r="T186" s="21">
        <v>41886.672152777777</v>
      </c>
    </row>
    <row r="187" spans="1:20" ht="209" x14ac:dyDescent="0.25">
      <c r="A187">
        <v>4019</v>
      </c>
      <c r="B187" s="9" t="s">
        <v>4015</v>
      </c>
      <c r="C187" s="3" t="s">
        <v>8124</v>
      </c>
      <c r="D187" s="12">
        <v>3500</v>
      </c>
      <c r="E187" s="13">
        <v>29</v>
      </c>
      <c r="F187" s="11" t="s">
        <v>8220</v>
      </c>
      <c r="G187" s="11" t="s">
        <v>8223</v>
      </c>
      <c r="H187" s="11" t="s">
        <v>8245</v>
      </c>
      <c r="I187" s="11">
        <v>1460737680</v>
      </c>
      <c r="J187" s="11">
        <v>1455725596</v>
      </c>
      <c r="K187" s="11" t="b">
        <v>0</v>
      </c>
      <c r="L187" s="11">
        <v>4</v>
      </c>
      <c r="M187" s="11" t="b">
        <v>0</v>
      </c>
      <c r="N187" s="11" t="s">
        <v>8269</v>
      </c>
      <c r="O187" s="14">
        <v>1</v>
      </c>
      <c r="P187" s="11">
        <v>7.25</v>
      </c>
      <c r="Q187" s="16" t="s">
        <v>8315</v>
      </c>
      <c r="R187" s="11" t="s">
        <v>8316</v>
      </c>
      <c r="S187" s="21">
        <v>42417.675879629634</v>
      </c>
      <c r="T187" s="21">
        <v>42475.686111111107</v>
      </c>
    </row>
    <row r="188" spans="1:20" ht="193" x14ac:dyDescent="0.25">
      <c r="A188">
        <v>4020</v>
      </c>
      <c r="B188" s="9" t="s">
        <v>4016</v>
      </c>
      <c r="C188" s="3" t="s">
        <v>8125</v>
      </c>
      <c r="D188" s="12">
        <v>600</v>
      </c>
      <c r="E188" s="13">
        <v>100</v>
      </c>
      <c r="F188" s="11" t="s">
        <v>8220</v>
      </c>
      <c r="G188" s="11" t="s">
        <v>8223</v>
      </c>
      <c r="H188" s="11" t="s">
        <v>8245</v>
      </c>
      <c r="I188" s="11">
        <v>1427168099</v>
      </c>
      <c r="J188" s="11">
        <v>1424579699</v>
      </c>
      <c r="K188" s="11" t="b">
        <v>0</v>
      </c>
      <c r="L188" s="11">
        <v>3</v>
      </c>
      <c r="M188" s="11" t="b">
        <v>0</v>
      </c>
      <c r="N188" s="11" t="s">
        <v>8269</v>
      </c>
      <c r="O188" s="14">
        <v>17</v>
      </c>
      <c r="P188" s="11">
        <v>33.33</v>
      </c>
      <c r="Q188" s="16" t="s">
        <v>8315</v>
      </c>
      <c r="R188" s="11" t="s">
        <v>8316</v>
      </c>
      <c r="S188" s="21">
        <v>42057.190960648149</v>
      </c>
      <c r="T188" s="21">
        <v>42087.149293981478</v>
      </c>
    </row>
    <row r="189" spans="1:20" ht="161" x14ac:dyDescent="0.25">
      <c r="A189">
        <v>4021</v>
      </c>
      <c r="B189" s="9" t="s">
        <v>4017</v>
      </c>
      <c r="C189" s="3" t="s">
        <v>8126</v>
      </c>
      <c r="D189" s="12">
        <v>15000</v>
      </c>
      <c r="E189" s="13">
        <v>125</v>
      </c>
      <c r="F189" s="11" t="s">
        <v>8220</v>
      </c>
      <c r="G189" s="11" t="s">
        <v>8223</v>
      </c>
      <c r="H189" s="11" t="s">
        <v>8245</v>
      </c>
      <c r="I189" s="11">
        <v>1414360358</v>
      </c>
      <c r="J189" s="11">
        <v>1409176358</v>
      </c>
      <c r="K189" s="11" t="b">
        <v>0</v>
      </c>
      <c r="L189" s="11">
        <v>2</v>
      </c>
      <c r="M189" s="11" t="b">
        <v>0</v>
      </c>
      <c r="N189" s="11" t="s">
        <v>8269</v>
      </c>
      <c r="O189" s="14">
        <v>1</v>
      </c>
      <c r="P189" s="11">
        <v>62.5</v>
      </c>
      <c r="Q189" s="16" t="s">
        <v>8315</v>
      </c>
      <c r="R189" s="11" t="s">
        <v>8316</v>
      </c>
      <c r="S189" s="21">
        <v>41878.911550925928</v>
      </c>
      <c r="T189" s="21">
        <v>41938.911550925928</v>
      </c>
    </row>
    <row r="190" spans="1:20" ht="113" x14ac:dyDescent="0.25">
      <c r="A190">
        <v>4022</v>
      </c>
      <c r="B190" s="9" t="s">
        <v>4018</v>
      </c>
      <c r="C190" s="3" t="s">
        <v>8127</v>
      </c>
      <c r="D190" s="12">
        <v>18000</v>
      </c>
      <c r="E190" s="13">
        <v>12521</v>
      </c>
      <c r="F190" s="11" t="s">
        <v>8220</v>
      </c>
      <c r="G190" s="11" t="s">
        <v>8223</v>
      </c>
      <c r="H190" s="11" t="s">
        <v>8245</v>
      </c>
      <c r="I190" s="11">
        <v>1422759240</v>
      </c>
      <c r="J190" s="11">
        <v>1418824867</v>
      </c>
      <c r="K190" s="11" t="b">
        <v>0</v>
      </c>
      <c r="L190" s="11">
        <v>197</v>
      </c>
      <c r="M190" s="11" t="b">
        <v>0</v>
      </c>
      <c r="N190" s="11" t="s">
        <v>8269</v>
      </c>
      <c r="O190" s="14">
        <v>70</v>
      </c>
      <c r="P190" s="11">
        <v>63.56</v>
      </c>
      <c r="Q190" s="16" t="s">
        <v>8315</v>
      </c>
      <c r="R190" s="11" t="s">
        <v>8316</v>
      </c>
      <c r="S190" s="21">
        <v>41990.584108796291</v>
      </c>
      <c r="T190" s="21">
        <v>42036.120833333334</v>
      </c>
    </row>
    <row r="191" spans="1:20" ht="161" x14ac:dyDescent="0.25">
      <c r="A191">
        <v>4023</v>
      </c>
      <c r="B191" s="9" t="s">
        <v>4019</v>
      </c>
      <c r="C191" s="3" t="s">
        <v>8128</v>
      </c>
      <c r="D191" s="12">
        <v>7000</v>
      </c>
      <c r="E191" s="13">
        <v>0</v>
      </c>
      <c r="F191" s="11" t="s">
        <v>8220</v>
      </c>
      <c r="G191" s="11" t="s">
        <v>8223</v>
      </c>
      <c r="H191" s="11" t="s">
        <v>8245</v>
      </c>
      <c r="I191" s="11">
        <v>1458860363</v>
      </c>
      <c r="J191" s="11">
        <v>1454975963</v>
      </c>
      <c r="K191" s="11" t="b">
        <v>0</v>
      </c>
      <c r="L191" s="11">
        <v>0</v>
      </c>
      <c r="M191" s="11" t="b">
        <v>0</v>
      </c>
      <c r="N191" s="11" t="s">
        <v>8269</v>
      </c>
      <c r="O191" s="14">
        <v>0</v>
      </c>
      <c r="P191" s="11">
        <v>0</v>
      </c>
      <c r="Q191" s="16" t="s">
        <v>8315</v>
      </c>
      <c r="R191" s="11" t="s">
        <v>8316</v>
      </c>
      <c r="S191" s="21">
        <v>42408.999571759254</v>
      </c>
      <c r="T191" s="21">
        <v>42453.957905092597</v>
      </c>
    </row>
    <row r="192" spans="1:20" ht="209" x14ac:dyDescent="0.25">
      <c r="A192">
        <v>4024</v>
      </c>
      <c r="B192" s="9" t="s">
        <v>4020</v>
      </c>
      <c r="C192" s="3" t="s">
        <v>8129</v>
      </c>
      <c r="D192" s="12">
        <v>800</v>
      </c>
      <c r="E192" s="13">
        <v>10</v>
      </c>
      <c r="F192" s="11" t="s">
        <v>8220</v>
      </c>
      <c r="G192" s="11" t="s">
        <v>8223</v>
      </c>
      <c r="H192" s="11" t="s">
        <v>8245</v>
      </c>
      <c r="I192" s="11">
        <v>1441037097</v>
      </c>
      <c r="J192" s="11">
        <v>1438445097</v>
      </c>
      <c r="K192" s="11" t="b">
        <v>0</v>
      </c>
      <c r="L192" s="11">
        <v>1</v>
      </c>
      <c r="M192" s="11" t="b">
        <v>0</v>
      </c>
      <c r="N192" s="11" t="s">
        <v>8269</v>
      </c>
      <c r="O192" s="14">
        <v>1</v>
      </c>
      <c r="P192" s="11">
        <v>10</v>
      </c>
      <c r="Q192" s="16" t="s">
        <v>8315</v>
      </c>
      <c r="R192" s="11" t="s">
        <v>8316</v>
      </c>
      <c r="S192" s="21">
        <v>42217.670104166667</v>
      </c>
      <c r="T192" s="21">
        <v>42247.670104166667</v>
      </c>
    </row>
    <row r="193" spans="1:20" ht="145" x14ac:dyDescent="0.25">
      <c r="A193">
        <v>4026</v>
      </c>
      <c r="B193" s="9" t="s">
        <v>4022</v>
      </c>
      <c r="C193" s="3" t="s">
        <v>8131</v>
      </c>
      <c r="D193" s="12">
        <v>4000</v>
      </c>
      <c r="E193" s="13">
        <v>0</v>
      </c>
      <c r="F193" s="11" t="s">
        <v>8220</v>
      </c>
      <c r="G193" s="11" t="s">
        <v>8223</v>
      </c>
      <c r="H193" s="11" t="s">
        <v>8245</v>
      </c>
      <c r="I193" s="11">
        <v>1449247439</v>
      </c>
      <c r="J193" s="11">
        <v>1444059839</v>
      </c>
      <c r="K193" s="11" t="b">
        <v>0</v>
      </c>
      <c r="L193" s="11">
        <v>0</v>
      </c>
      <c r="M193" s="11" t="b">
        <v>0</v>
      </c>
      <c r="N193" s="11" t="s">
        <v>8269</v>
      </c>
      <c r="O193" s="14">
        <v>0</v>
      </c>
      <c r="P193" s="11">
        <v>0</v>
      </c>
      <c r="Q193" s="16" t="s">
        <v>8315</v>
      </c>
      <c r="R193" s="11" t="s">
        <v>8316</v>
      </c>
      <c r="S193" s="21">
        <v>42282.655543981484</v>
      </c>
      <c r="T193" s="21">
        <v>42342.697210648148</v>
      </c>
    </row>
    <row r="194" spans="1:20" ht="209" x14ac:dyDescent="0.25">
      <c r="A194">
        <v>4027</v>
      </c>
      <c r="B194" s="9" t="s">
        <v>4023</v>
      </c>
      <c r="C194" s="3" t="s">
        <v>8132</v>
      </c>
      <c r="D194" s="12">
        <v>3000</v>
      </c>
      <c r="E194" s="13">
        <v>215</v>
      </c>
      <c r="F194" s="11" t="s">
        <v>8220</v>
      </c>
      <c r="G194" s="11" t="s">
        <v>8223</v>
      </c>
      <c r="H194" s="11" t="s">
        <v>8245</v>
      </c>
      <c r="I194" s="11">
        <v>1487811600</v>
      </c>
      <c r="J194" s="11">
        <v>1486077481</v>
      </c>
      <c r="K194" s="11" t="b">
        <v>0</v>
      </c>
      <c r="L194" s="11">
        <v>7</v>
      </c>
      <c r="M194" s="11" t="b">
        <v>0</v>
      </c>
      <c r="N194" s="11" t="s">
        <v>8269</v>
      </c>
      <c r="O194" s="14">
        <v>7</v>
      </c>
      <c r="P194" s="11">
        <v>30.71</v>
      </c>
      <c r="Q194" s="16" t="s">
        <v>8315</v>
      </c>
      <c r="R194" s="11" t="s">
        <v>8316</v>
      </c>
      <c r="S194" s="21">
        <v>42768.97084490741</v>
      </c>
      <c r="T194" s="21">
        <v>42789.041666666672</v>
      </c>
    </row>
    <row r="195" spans="1:20" ht="177" x14ac:dyDescent="0.25">
      <c r="A195">
        <v>4028</v>
      </c>
      <c r="B195" s="9" t="s">
        <v>4024</v>
      </c>
      <c r="C195" s="3" t="s">
        <v>8133</v>
      </c>
      <c r="D195" s="12">
        <v>2000</v>
      </c>
      <c r="E195" s="13">
        <v>561</v>
      </c>
      <c r="F195" s="11" t="s">
        <v>8220</v>
      </c>
      <c r="G195" s="11" t="s">
        <v>8223</v>
      </c>
      <c r="H195" s="11" t="s">
        <v>8245</v>
      </c>
      <c r="I195" s="11">
        <v>1402007500</v>
      </c>
      <c r="J195" s="11">
        <v>1399415500</v>
      </c>
      <c r="K195" s="11" t="b">
        <v>0</v>
      </c>
      <c r="L195" s="11">
        <v>11</v>
      </c>
      <c r="M195" s="11" t="b">
        <v>0</v>
      </c>
      <c r="N195" s="11" t="s">
        <v>8269</v>
      </c>
      <c r="O195" s="14">
        <v>28</v>
      </c>
      <c r="P195" s="11">
        <v>51</v>
      </c>
      <c r="Q195" s="16" t="s">
        <v>8315</v>
      </c>
      <c r="R195" s="11" t="s">
        <v>8316</v>
      </c>
      <c r="S195" s="21">
        <v>41765.938657407409</v>
      </c>
      <c r="T195" s="21">
        <v>41795.938657407409</v>
      </c>
    </row>
    <row r="196" spans="1:20" ht="209" x14ac:dyDescent="0.25">
      <c r="A196">
        <v>4029</v>
      </c>
      <c r="B196" s="9" t="s">
        <v>4025</v>
      </c>
      <c r="C196" s="3" t="s">
        <v>8134</v>
      </c>
      <c r="D196" s="12">
        <v>20000</v>
      </c>
      <c r="E196" s="13">
        <v>0</v>
      </c>
      <c r="F196" s="11" t="s">
        <v>8220</v>
      </c>
      <c r="G196" s="11" t="s">
        <v>8223</v>
      </c>
      <c r="H196" s="11" t="s">
        <v>8245</v>
      </c>
      <c r="I196" s="11">
        <v>1450053370</v>
      </c>
      <c r="J196" s="11">
        <v>1447461370</v>
      </c>
      <c r="K196" s="11" t="b">
        <v>0</v>
      </c>
      <c r="L196" s="11">
        <v>0</v>
      </c>
      <c r="M196" s="11" t="b">
        <v>0</v>
      </c>
      <c r="N196" s="11" t="s">
        <v>8269</v>
      </c>
      <c r="O196" s="14">
        <v>0</v>
      </c>
      <c r="P196" s="11">
        <v>0</v>
      </c>
      <c r="Q196" s="16" t="s">
        <v>8315</v>
      </c>
      <c r="R196" s="11" t="s">
        <v>8316</v>
      </c>
      <c r="S196" s="21">
        <v>42322.025115740747</v>
      </c>
      <c r="T196" s="21">
        <v>42352.025115740747</v>
      </c>
    </row>
    <row r="197" spans="1:20" ht="193" x14ac:dyDescent="0.25">
      <c r="A197">
        <v>4030</v>
      </c>
      <c r="B197" s="9" t="s">
        <v>4026</v>
      </c>
      <c r="C197" s="3" t="s">
        <v>8135</v>
      </c>
      <c r="D197" s="12">
        <v>2500</v>
      </c>
      <c r="E197" s="13">
        <v>400</v>
      </c>
      <c r="F197" s="11" t="s">
        <v>8220</v>
      </c>
      <c r="G197" s="11" t="s">
        <v>8223</v>
      </c>
      <c r="H197" s="11" t="s">
        <v>8245</v>
      </c>
      <c r="I197" s="11">
        <v>1454525340</v>
      </c>
      <c r="J197" s="11">
        <v>1452008599</v>
      </c>
      <c r="K197" s="11" t="b">
        <v>0</v>
      </c>
      <c r="L197" s="11">
        <v>6</v>
      </c>
      <c r="M197" s="11" t="b">
        <v>0</v>
      </c>
      <c r="N197" s="11" t="s">
        <v>8269</v>
      </c>
      <c r="O197" s="14">
        <v>16</v>
      </c>
      <c r="P197" s="11">
        <v>66.67</v>
      </c>
      <c r="Q197" s="16" t="s">
        <v>8315</v>
      </c>
      <c r="R197" s="11" t="s">
        <v>8316</v>
      </c>
      <c r="S197" s="21">
        <v>42374.655081018514</v>
      </c>
      <c r="T197" s="21">
        <v>42403.784027777772</v>
      </c>
    </row>
    <row r="198" spans="1:20" ht="209" x14ac:dyDescent="0.25">
      <c r="A198">
        <v>4031</v>
      </c>
      <c r="B198" s="9" t="s">
        <v>4027</v>
      </c>
      <c r="C198" s="3" t="s">
        <v>8136</v>
      </c>
      <c r="D198" s="12">
        <v>5000</v>
      </c>
      <c r="E198" s="13">
        <v>0</v>
      </c>
      <c r="F198" s="11" t="s">
        <v>8220</v>
      </c>
      <c r="G198" s="11" t="s">
        <v>8223</v>
      </c>
      <c r="H198" s="11" t="s">
        <v>8245</v>
      </c>
      <c r="I198" s="11">
        <v>1418914964</v>
      </c>
      <c r="J198" s="11">
        <v>1414591364</v>
      </c>
      <c r="K198" s="11" t="b">
        <v>0</v>
      </c>
      <c r="L198" s="11">
        <v>0</v>
      </c>
      <c r="M198" s="11" t="b">
        <v>0</v>
      </c>
      <c r="N198" s="11" t="s">
        <v>8269</v>
      </c>
      <c r="O198" s="14">
        <v>0</v>
      </c>
      <c r="P198" s="11">
        <v>0</v>
      </c>
      <c r="Q198" s="16" t="s">
        <v>8315</v>
      </c>
      <c r="R198" s="11" t="s">
        <v>8316</v>
      </c>
      <c r="S198" s="21">
        <v>41941.585231481484</v>
      </c>
      <c r="T198" s="21">
        <v>41991.626898148148</v>
      </c>
    </row>
    <row r="199" spans="1:20" ht="209" x14ac:dyDescent="0.25">
      <c r="A199">
        <v>4032</v>
      </c>
      <c r="B199" s="9" t="s">
        <v>4028</v>
      </c>
      <c r="C199" s="3" t="s">
        <v>8137</v>
      </c>
      <c r="D199" s="12">
        <v>6048</v>
      </c>
      <c r="E199" s="13">
        <v>413</v>
      </c>
      <c r="F199" s="11" t="s">
        <v>8220</v>
      </c>
      <c r="G199" s="11" t="s">
        <v>8223</v>
      </c>
      <c r="H199" s="11" t="s">
        <v>8245</v>
      </c>
      <c r="I199" s="11">
        <v>1450211116</v>
      </c>
      <c r="J199" s="11">
        <v>1445023516</v>
      </c>
      <c r="K199" s="11" t="b">
        <v>0</v>
      </c>
      <c r="L199" s="11">
        <v>7</v>
      </c>
      <c r="M199" s="11" t="b">
        <v>0</v>
      </c>
      <c r="N199" s="11" t="s">
        <v>8269</v>
      </c>
      <c r="O199" s="14">
        <v>7</v>
      </c>
      <c r="P199" s="11">
        <v>59</v>
      </c>
      <c r="Q199" s="16" t="s">
        <v>8315</v>
      </c>
      <c r="R199" s="11" t="s">
        <v>8316</v>
      </c>
      <c r="S199" s="21">
        <v>42293.809212962966</v>
      </c>
      <c r="T199" s="21">
        <v>42353.85087962963</v>
      </c>
    </row>
    <row r="200" spans="1:20" ht="209" x14ac:dyDescent="0.25">
      <c r="A200">
        <v>4034</v>
      </c>
      <c r="B200" s="9" t="s">
        <v>4030</v>
      </c>
      <c r="C200" s="3" t="s">
        <v>8139</v>
      </c>
      <c r="D200" s="12">
        <v>13500</v>
      </c>
      <c r="E200" s="13">
        <v>200</v>
      </c>
      <c r="F200" s="11" t="s">
        <v>8220</v>
      </c>
      <c r="G200" s="11" t="s">
        <v>8223</v>
      </c>
      <c r="H200" s="11" t="s">
        <v>8245</v>
      </c>
      <c r="I200" s="11">
        <v>1428097450</v>
      </c>
      <c r="J200" s="11">
        <v>1425509050</v>
      </c>
      <c r="K200" s="11" t="b">
        <v>0</v>
      </c>
      <c r="L200" s="11">
        <v>2</v>
      </c>
      <c r="M200" s="11" t="b">
        <v>0</v>
      </c>
      <c r="N200" s="11" t="s">
        <v>8269</v>
      </c>
      <c r="O200" s="14">
        <v>1</v>
      </c>
      <c r="P200" s="11">
        <v>100</v>
      </c>
      <c r="Q200" s="16" t="s">
        <v>8315</v>
      </c>
      <c r="R200" s="11" t="s">
        <v>8316</v>
      </c>
      <c r="S200" s="21">
        <v>42067.947337962964</v>
      </c>
      <c r="T200" s="21">
        <v>42097.905671296292</v>
      </c>
    </row>
    <row r="201" spans="1:20" ht="113" x14ac:dyDescent="0.25">
      <c r="A201">
        <v>4035</v>
      </c>
      <c r="B201" s="9" t="s">
        <v>4031</v>
      </c>
      <c r="C201" s="3" t="s">
        <v>8140</v>
      </c>
      <c r="D201" s="12">
        <v>10000</v>
      </c>
      <c r="E201" s="13">
        <v>3685</v>
      </c>
      <c r="F201" s="11" t="s">
        <v>8220</v>
      </c>
      <c r="G201" s="11" t="s">
        <v>8223</v>
      </c>
      <c r="H201" s="11" t="s">
        <v>8245</v>
      </c>
      <c r="I201" s="11">
        <v>1413925887</v>
      </c>
      <c r="J201" s="11">
        <v>1411333887</v>
      </c>
      <c r="K201" s="11" t="b">
        <v>0</v>
      </c>
      <c r="L201" s="11">
        <v>25</v>
      </c>
      <c r="M201" s="11" t="b">
        <v>0</v>
      </c>
      <c r="N201" s="11" t="s">
        <v>8269</v>
      </c>
      <c r="O201" s="14">
        <v>37</v>
      </c>
      <c r="P201" s="11">
        <v>147.4</v>
      </c>
      <c r="Q201" s="16" t="s">
        <v>8315</v>
      </c>
      <c r="R201" s="11" t="s">
        <v>8316</v>
      </c>
      <c r="S201" s="21">
        <v>41903.882951388885</v>
      </c>
      <c r="T201" s="21">
        <v>41933.882951388885</v>
      </c>
    </row>
    <row r="202" spans="1:20" ht="193" x14ac:dyDescent="0.25">
      <c r="A202">
        <v>4036</v>
      </c>
      <c r="B202" s="9" t="s">
        <v>4032</v>
      </c>
      <c r="C202" s="3" t="s">
        <v>7438</v>
      </c>
      <c r="D202" s="12">
        <v>6000</v>
      </c>
      <c r="E202" s="13">
        <v>2823</v>
      </c>
      <c r="F202" s="11" t="s">
        <v>8220</v>
      </c>
      <c r="G202" s="11" t="s">
        <v>8223</v>
      </c>
      <c r="H202" s="11" t="s">
        <v>8245</v>
      </c>
      <c r="I202" s="11">
        <v>1404253800</v>
      </c>
      <c r="J202" s="11">
        <v>1402784964</v>
      </c>
      <c r="K202" s="11" t="b">
        <v>0</v>
      </c>
      <c r="L202" s="11">
        <v>17</v>
      </c>
      <c r="M202" s="11" t="b">
        <v>0</v>
      </c>
      <c r="N202" s="11" t="s">
        <v>8269</v>
      </c>
      <c r="O202" s="14">
        <v>47</v>
      </c>
      <c r="P202" s="11">
        <v>166.06</v>
      </c>
      <c r="Q202" s="16" t="s">
        <v>8315</v>
      </c>
      <c r="R202" s="11" t="s">
        <v>8316</v>
      </c>
      <c r="S202" s="21">
        <v>41804.937083333331</v>
      </c>
      <c r="T202" s="21">
        <v>41821.9375</v>
      </c>
    </row>
    <row r="203" spans="1:20" ht="225" x14ac:dyDescent="0.25">
      <c r="A203">
        <v>4037</v>
      </c>
      <c r="B203" s="9" t="s">
        <v>4033</v>
      </c>
      <c r="C203" s="3" t="s">
        <v>8141</v>
      </c>
      <c r="D203" s="12">
        <v>700</v>
      </c>
      <c r="E203" s="13">
        <v>80</v>
      </c>
      <c r="F203" s="11" t="s">
        <v>8220</v>
      </c>
      <c r="G203" s="11" t="s">
        <v>8223</v>
      </c>
      <c r="H203" s="11" t="s">
        <v>8245</v>
      </c>
      <c r="I203" s="11">
        <v>1464099900</v>
      </c>
      <c r="J203" s="11">
        <v>1462585315</v>
      </c>
      <c r="K203" s="11" t="b">
        <v>0</v>
      </c>
      <c r="L203" s="11">
        <v>2</v>
      </c>
      <c r="M203" s="11" t="b">
        <v>0</v>
      </c>
      <c r="N203" s="11" t="s">
        <v>8269</v>
      </c>
      <c r="O203" s="14">
        <v>11</v>
      </c>
      <c r="P203" s="11">
        <v>40</v>
      </c>
      <c r="Q203" s="16" t="s">
        <v>8315</v>
      </c>
      <c r="R203" s="11" t="s">
        <v>8316</v>
      </c>
      <c r="S203" s="21">
        <v>42497.070775462969</v>
      </c>
      <c r="T203" s="21">
        <v>42514.600694444445</v>
      </c>
    </row>
    <row r="204" spans="1:20" ht="225" x14ac:dyDescent="0.25">
      <c r="A204">
        <v>4038</v>
      </c>
      <c r="B204" s="9" t="s">
        <v>4034</v>
      </c>
      <c r="C204" s="3" t="s">
        <v>8142</v>
      </c>
      <c r="D204" s="12">
        <v>2500</v>
      </c>
      <c r="E204" s="13">
        <v>301</v>
      </c>
      <c r="F204" s="11" t="s">
        <v>8220</v>
      </c>
      <c r="G204" s="11" t="s">
        <v>8223</v>
      </c>
      <c r="H204" s="11" t="s">
        <v>8245</v>
      </c>
      <c r="I204" s="11">
        <v>1413573010</v>
      </c>
      <c r="J204" s="11">
        <v>1408389010</v>
      </c>
      <c r="K204" s="11" t="b">
        <v>0</v>
      </c>
      <c r="L204" s="11">
        <v>4</v>
      </c>
      <c r="M204" s="11" t="b">
        <v>0</v>
      </c>
      <c r="N204" s="11" t="s">
        <v>8269</v>
      </c>
      <c r="O204" s="14">
        <v>12</v>
      </c>
      <c r="P204" s="11">
        <v>75.25</v>
      </c>
      <c r="Q204" s="16" t="s">
        <v>8315</v>
      </c>
      <c r="R204" s="11" t="s">
        <v>8316</v>
      </c>
      <c r="S204" s="21">
        <v>41869.798726851855</v>
      </c>
      <c r="T204" s="21">
        <v>41929.798726851855</v>
      </c>
    </row>
    <row r="205" spans="1:20" ht="145" x14ac:dyDescent="0.25">
      <c r="A205">
        <v>4039</v>
      </c>
      <c r="B205" s="9" t="s">
        <v>4035</v>
      </c>
      <c r="C205" s="3" t="s">
        <v>8143</v>
      </c>
      <c r="D205" s="12">
        <v>500</v>
      </c>
      <c r="E205" s="13">
        <v>300</v>
      </c>
      <c r="F205" s="11" t="s">
        <v>8220</v>
      </c>
      <c r="G205" s="11" t="s">
        <v>8223</v>
      </c>
      <c r="H205" s="11" t="s">
        <v>8245</v>
      </c>
      <c r="I205" s="11">
        <v>1448949540</v>
      </c>
      <c r="J205" s="11">
        <v>1446048367</v>
      </c>
      <c r="K205" s="11" t="b">
        <v>0</v>
      </c>
      <c r="L205" s="11">
        <v>5</v>
      </c>
      <c r="M205" s="11" t="b">
        <v>0</v>
      </c>
      <c r="N205" s="11" t="s">
        <v>8269</v>
      </c>
      <c r="O205" s="14">
        <v>60</v>
      </c>
      <c r="P205" s="11">
        <v>60</v>
      </c>
      <c r="Q205" s="16" t="s">
        <v>8315</v>
      </c>
      <c r="R205" s="11" t="s">
        <v>8316</v>
      </c>
      <c r="S205" s="21">
        <v>42305.670914351853</v>
      </c>
      <c r="T205" s="21">
        <v>42339.249305555553</v>
      </c>
    </row>
    <row r="206" spans="1:20" ht="193" x14ac:dyDescent="0.25">
      <c r="A206">
        <v>4040</v>
      </c>
      <c r="B206" s="9" t="s">
        <v>4036</v>
      </c>
      <c r="C206" s="3" t="s">
        <v>8144</v>
      </c>
      <c r="D206" s="12">
        <v>8000</v>
      </c>
      <c r="E206" s="13">
        <v>2500</v>
      </c>
      <c r="F206" s="11" t="s">
        <v>8220</v>
      </c>
      <c r="G206" s="11" t="s">
        <v>8223</v>
      </c>
      <c r="H206" s="11" t="s">
        <v>8245</v>
      </c>
      <c r="I206" s="11">
        <v>1437188400</v>
      </c>
      <c r="J206" s="11">
        <v>1432100004</v>
      </c>
      <c r="K206" s="11" t="b">
        <v>0</v>
      </c>
      <c r="L206" s="11">
        <v>2</v>
      </c>
      <c r="M206" s="11" t="b">
        <v>0</v>
      </c>
      <c r="N206" s="11" t="s">
        <v>8269</v>
      </c>
      <c r="O206" s="14">
        <v>31</v>
      </c>
      <c r="P206" s="11">
        <v>1250</v>
      </c>
      <c r="Q206" s="16" t="s">
        <v>8315</v>
      </c>
      <c r="R206" s="11" t="s">
        <v>8316</v>
      </c>
      <c r="S206" s="21">
        <v>42144.231527777782</v>
      </c>
      <c r="T206" s="21">
        <v>42203.125</v>
      </c>
    </row>
    <row r="207" spans="1:20" ht="193" x14ac:dyDescent="0.25">
      <c r="A207">
        <v>4042</v>
      </c>
      <c r="B207" s="9" t="s">
        <v>4038</v>
      </c>
      <c r="C207" s="3" t="s">
        <v>8146</v>
      </c>
      <c r="D207" s="12">
        <v>10000</v>
      </c>
      <c r="E207" s="13">
        <v>21</v>
      </c>
      <c r="F207" s="11" t="s">
        <v>8220</v>
      </c>
      <c r="G207" s="11" t="s">
        <v>8223</v>
      </c>
      <c r="H207" s="11" t="s">
        <v>8245</v>
      </c>
      <c r="I207" s="11">
        <v>1421781360</v>
      </c>
      <c r="J207" s="11">
        <v>1419213664</v>
      </c>
      <c r="K207" s="11" t="b">
        <v>0</v>
      </c>
      <c r="L207" s="11">
        <v>3</v>
      </c>
      <c r="M207" s="11" t="b">
        <v>0</v>
      </c>
      <c r="N207" s="11" t="s">
        <v>8269</v>
      </c>
      <c r="O207" s="14">
        <v>0</v>
      </c>
      <c r="P207" s="11">
        <v>7</v>
      </c>
      <c r="Q207" s="16" t="s">
        <v>8315</v>
      </c>
      <c r="R207" s="11" t="s">
        <v>8316</v>
      </c>
      <c r="S207" s="21">
        <v>41995.084074074075</v>
      </c>
      <c r="T207" s="21">
        <v>42024.802777777775</v>
      </c>
    </row>
    <row r="208" spans="1:20" ht="209" x14ac:dyDescent="0.25">
      <c r="A208">
        <v>4044</v>
      </c>
      <c r="B208" s="9" t="s">
        <v>4040</v>
      </c>
      <c r="C208" s="3" t="s">
        <v>8148</v>
      </c>
      <c r="D208" s="12">
        <v>600</v>
      </c>
      <c r="E208" s="13">
        <v>225</v>
      </c>
      <c r="F208" s="11" t="s">
        <v>8220</v>
      </c>
      <c r="G208" s="11" t="s">
        <v>8223</v>
      </c>
      <c r="H208" s="11" t="s">
        <v>8245</v>
      </c>
      <c r="I208" s="11">
        <v>1428642000</v>
      </c>
      <c r="J208" s="11">
        <v>1426050982</v>
      </c>
      <c r="K208" s="11" t="b">
        <v>0</v>
      </c>
      <c r="L208" s="11">
        <v>4</v>
      </c>
      <c r="M208" s="11" t="b">
        <v>0</v>
      </c>
      <c r="N208" s="11" t="s">
        <v>8269</v>
      </c>
      <c r="O208" s="14">
        <v>38</v>
      </c>
      <c r="P208" s="11">
        <v>56.25</v>
      </c>
      <c r="Q208" s="16" t="s">
        <v>8315</v>
      </c>
      <c r="R208" s="11" t="s">
        <v>8316</v>
      </c>
      <c r="S208" s="21">
        <v>42074.219699074078</v>
      </c>
      <c r="T208" s="21">
        <v>42104.208333333328</v>
      </c>
    </row>
    <row r="209" spans="1:20" ht="209" x14ac:dyDescent="0.25">
      <c r="A209">
        <v>4046</v>
      </c>
      <c r="B209" s="9" t="s">
        <v>4042</v>
      </c>
      <c r="C209" s="3" t="s">
        <v>8150</v>
      </c>
      <c r="D209" s="12">
        <v>5600</v>
      </c>
      <c r="E209" s="13">
        <v>460</v>
      </c>
      <c r="F209" s="11" t="s">
        <v>8220</v>
      </c>
      <c r="G209" s="11" t="s">
        <v>8223</v>
      </c>
      <c r="H209" s="11" t="s">
        <v>8245</v>
      </c>
      <c r="I209" s="11">
        <v>1413992210</v>
      </c>
      <c r="J209" s="11">
        <v>1411400210</v>
      </c>
      <c r="K209" s="11" t="b">
        <v>0</v>
      </c>
      <c r="L209" s="11">
        <v>12</v>
      </c>
      <c r="M209" s="11" t="b">
        <v>0</v>
      </c>
      <c r="N209" s="11" t="s">
        <v>8269</v>
      </c>
      <c r="O209" s="14">
        <v>8</v>
      </c>
      <c r="P209" s="11">
        <v>38.33</v>
      </c>
      <c r="Q209" s="16" t="s">
        <v>8315</v>
      </c>
      <c r="R209" s="11" t="s">
        <v>8316</v>
      </c>
      <c r="S209" s="21">
        <v>41904.650578703702</v>
      </c>
      <c r="T209" s="21">
        <v>41934.650578703702</v>
      </c>
    </row>
    <row r="210" spans="1:20" ht="193" x14ac:dyDescent="0.25">
      <c r="A210">
        <v>4047</v>
      </c>
      <c r="B210" s="9" t="s">
        <v>4043</v>
      </c>
      <c r="C210" s="3" t="s">
        <v>8151</v>
      </c>
      <c r="D210" s="12">
        <v>5000</v>
      </c>
      <c r="E210" s="13">
        <v>110</v>
      </c>
      <c r="F210" s="11" t="s">
        <v>8220</v>
      </c>
      <c r="G210" s="11" t="s">
        <v>8223</v>
      </c>
      <c r="H210" s="11" t="s">
        <v>8245</v>
      </c>
      <c r="I210" s="11">
        <v>1420938000</v>
      </c>
      <c r="J210" s="11">
        <v>1418862743</v>
      </c>
      <c r="K210" s="11" t="b">
        <v>0</v>
      </c>
      <c r="L210" s="11">
        <v>4</v>
      </c>
      <c r="M210" s="11" t="b">
        <v>0</v>
      </c>
      <c r="N210" s="11" t="s">
        <v>8269</v>
      </c>
      <c r="O210" s="14">
        <v>2</v>
      </c>
      <c r="P210" s="11">
        <v>27.5</v>
      </c>
      <c r="Q210" s="16" t="s">
        <v>8315</v>
      </c>
      <c r="R210" s="11" t="s">
        <v>8316</v>
      </c>
      <c r="S210" s="21">
        <v>41991.022488425922</v>
      </c>
      <c r="T210" s="21">
        <v>42015.041666666672</v>
      </c>
    </row>
    <row r="211" spans="1:20" ht="193" x14ac:dyDescent="0.25">
      <c r="A211">
        <v>4049</v>
      </c>
      <c r="B211" s="9" t="s">
        <v>4045</v>
      </c>
      <c r="C211" s="3" t="s">
        <v>8153</v>
      </c>
      <c r="D211" s="12">
        <v>20000</v>
      </c>
      <c r="E211" s="13">
        <v>16</v>
      </c>
      <c r="F211" s="11" t="s">
        <v>8220</v>
      </c>
      <c r="G211" s="11" t="s">
        <v>8223</v>
      </c>
      <c r="H211" s="11" t="s">
        <v>8245</v>
      </c>
      <c r="I211" s="11">
        <v>1436914815</v>
      </c>
      <c r="J211" s="11">
        <v>1434322815</v>
      </c>
      <c r="K211" s="11" t="b">
        <v>0</v>
      </c>
      <c r="L211" s="11">
        <v>1</v>
      </c>
      <c r="M211" s="11" t="b">
        <v>0</v>
      </c>
      <c r="N211" s="11" t="s">
        <v>8269</v>
      </c>
      <c r="O211" s="14">
        <v>0</v>
      </c>
      <c r="P211" s="11">
        <v>16</v>
      </c>
      <c r="Q211" s="16" t="s">
        <v>8315</v>
      </c>
      <c r="R211" s="11" t="s">
        <v>8316</v>
      </c>
      <c r="S211" s="21">
        <v>42169.958506944444</v>
      </c>
      <c r="T211" s="21">
        <v>42199.958506944444</v>
      </c>
    </row>
    <row r="212" spans="1:20" ht="209" x14ac:dyDescent="0.25">
      <c r="A212">
        <v>4050</v>
      </c>
      <c r="B212" s="9" t="s">
        <v>4046</v>
      </c>
      <c r="C212" s="3" t="s">
        <v>8154</v>
      </c>
      <c r="D212" s="12">
        <v>1500</v>
      </c>
      <c r="E212" s="13">
        <v>1</v>
      </c>
      <c r="F212" s="11" t="s">
        <v>8220</v>
      </c>
      <c r="G212" s="11" t="s">
        <v>8223</v>
      </c>
      <c r="H212" s="11" t="s">
        <v>8245</v>
      </c>
      <c r="I212" s="11">
        <v>1414077391</v>
      </c>
      <c r="J212" s="11">
        <v>1411485391</v>
      </c>
      <c r="K212" s="11" t="b">
        <v>0</v>
      </c>
      <c r="L212" s="11">
        <v>1</v>
      </c>
      <c r="M212" s="11" t="b">
        <v>0</v>
      </c>
      <c r="N212" s="11" t="s">
        <v>8269</v>
      </c>
      <c r="O212" s="14">
        <v>0</v>
      </c>
      <c r="P212" s="11">
        <v>1</v>
      </c>
      <c r="Q212" s="16" t="s">
        <v>8315</v>
      </c>
      <c r="R212" s="11" t="s">
        <v>8316</v>
      </c>
      <c r="S212" s="21">
        <v>41905.636469907404</v>
      </c>
      <c r="T212" s="21">
        <v>41935.636469907404</v>
      </c>
    </row>
    <row r="213" spans="1:20" ht="177" x14ac:dyDescent="0.25">
      <c r="A213">
        <v>4051</v>
      </c>
      <c r="B213" s="9" t="s">
        <v>4047</v>
      </c>
      <c r="C213" s="3" t="s">
        <v>8155</v>
      </c>
      <c r="D213" s="12">
        <v>500</v>
      </c>
      <c r="E213" s="13">
        <v>0</v>
      </c>
      <c r="F213" s="11" t="s">
        <v>8220</v>
      </c>
      <c r="G213" s="11" t="s">
        <v>8223</v>
      </c>
      <c r="H213" s="11" t="s">
        <v>8245</v>
      </c>
      <c r="I213" s="11">
        <v>1399618380</v>
      </c>
      <c r="J213" s="11">
        <v>1399058797</v>
      </c>
      <c r="K213" s="11" t="b">
        <v>0</v>
      </c>
      <c r="L213" s="11">
        <v>0</v>
      </c>
      <c r="M213" s="11" t="b">
        <v>0</v>
      </c>
      <c r="N213" s="11" t="s">
        <v>8269</v>
      </c>
      <c r="O213" s="14">
        <v>0</v>
      </c>
      <c r="P213" s="11">
        <v>0</v>
      </c>
      <c r="Q213" s="16" t="s">
        <v>8315</v>
      </c>
      <c r="R213" s="11" t="s">
        <v>8316</v>
      </c>
      <c r="S213" s="21">
        <v>41761.810150462967</v>
      </c>
      <c r="T213" s="21">
        <v>41768.286805555559</v>
      </c>
    </row>
    <row r="214" spans="1:20" ht="225" x14ac:dyDescent="0.25">
      <c r="A214">
        <v>4052</v>
      </c>
      <c r="B214" s="9" t="s">
        <v>4048</v>
      </c>
      <c r="C214" s="3" t="s">
        <v>8156</v>
      </c>
      <c r="D214" s="12">
        <v>3000</v>
      </c>
      <c r="E214" s="13">
        <v>1126</v>
      </c>
      <c r="F214" s="11" t="s">
        <v>8220</v>
      </c>
      <c r="G214" s="11" t="s">
        <v>8223</v>
      </c>
      <c r="H214" s="11" t="s">
        <v>8245</v>
      </c>
      <c r="I214" s="11">
        <v>1413234316</v>
      </c>
      <c r="J214" s="11">
        <v>1408050316</v>
      </c>
      <c r="K214" s="11" t="b">
        <v>0</v>
      </c>
      <c r="L214" s="11">
        <v>13</v>
      </c>
      <c r="M214" s="11" t="b">
        <v>0</v>
      </c>
      <c r="N214" s="11" t="s">
        <v>8269</v>
      </c>
      <c r="O214" s="14">
        <v>38</v>
      </c>
      <c r="P214" s="11">
        <v>86.62</v>
      </c>
      <c r="Q214" s="16" t="s">
        <v>8315</v>
      </c>
      <c r="R214" s="11" t="s">
        <v>8316</v>
      </c>
      <c r="S214" s="21">
        <v>41865.878657407404</v>
      </c>
      <c r="T214" s="21">
        <v>41925.878657407404</v>
      </c>
    </row>
    <row r="215" spans="1:20" ht="177" x14ac:dyDescent="0.25">
      <c r="A215">
        <v>4054</v>
      </c>
      <c r="B215" s="9" t="s">
        <v>4050</v>
      </c>
      <c r="C215" s="3" t="s">
        <v>8158</v>
      </c>
      <c r="D215" s="12">
        <v>8880</v>
      </c>
      <c r="E215" s="13">
        <v>0</v>
      </c>
      <c r="F215" s="11" t="s">
        <v>8220</v>
      </c>
      <c r="G215" s="11" t="s">
        <v>8223</v>
      </c>
      <c r="H215" s="11" t="s">
        <v>8245</v>
      </c>
      <c r="I215" s="11">
        <v>1475294400</v>
      </c>
      <c r="J215" s="11">
        <v>1472674285</v>
      </c>
      <c r="K215" s="11" t="b">
        <v>0</v>
      </c>
      <c r="L215" s="11">
        <v>0</v>
      </c>
      <c r="M215" s="11" t="b">
        <v>0</v>
      </c>
      <c r="N215" s="11" t="s">
        <v>8269</v>
      </c>
      <c r="O215" s="14">
        <v>0</v>
      </c>
      <c r="P215" s="11">
        <v>0</v>
      </c>
      <c r="Q215" s="16" t="s">
        <v>8315</v>
      </c>
      <c r="R215" s="11" t="s">
        <v>8316</v>
      </c>
      <c r="S215" s="21">
        <v>42613.841261574074</v>
      </c>
      <c r="T215" s="21">
        <v>42644.166666666672</v>
      </c>
    </row>
    <row r="216" spans="1:20" ht="193" x14ac:dyDescent="0.25">
      <c r="A216">
        <v>4056</v>
      </c>
      <c r="B216" s="9" t="s">
        <v>4052</v>
      </c>
      <c r="C216" s="3" t="s">
        <v>8160</v>
      </c>
      <c r="D216" s="12">
        <v>1500</v>
      </c>
      <c r="E216" s="13">
        <v>795</v>
      </c>
      <c r="F216" s="11" t="s">
        <v>8220</v>
      </c>
      <c r="G216" s="11" t="s">
        <v>8223</v>
      </c>
      <c r="H216" s="11" t="s">
        <v>8245</v>
      </c>
      <c r="I216" s="11">
        <v>1467575940</v>
      </c>
      <c r="J216" s="11">
        <v>1465856639</v>
      </c>
      <c r="K216" s="11" t="b">
        <v>0</v>
      </c>
      <c r="L216" s="11">
        <v>9</v>
      </c>
      <c r="M216" s="11" t="b">
        <v>0</v>
      </c>
      <c r="N216" s="11" t="s">
        <v>8269</v>
      </c>
      <c r="O216" s="14">
        <v>53</v>
      </c>
      <c r="P216" s="11">
        <v>88.33</v>
      </c>
      <c r="Q216" s="16" t="s">
        <v>8315</v>
      </c>
      <c r="R216" s="11" t="s">
        <v>8316</v>
      </c>
      <c r="S216" s="21">
        <v>42534.933321759265</v>
      </c>
      <c r="T216" s="21">
        <v>42554.832638888889</v>
      </c>
    </row>
    <row r="217" spans="1:20" ht="209" x14ac:dyDescent="0.25">
      <c r="A217">
        <v>4058</v>
      </c>
      <c r="B217" s="9" t="s">
        <v>4054</v>
      </c>
      <c r="C217" s="3" t="s">
        <v>8162</v>
      </c>
      <c r="D217" s="12">
        <v>3750</v>
      </c>
      <c r="E217" s="13">
        <v>95</v>
      </c>
      <c r="F217" s="11" t="s">
        <v>8220</v>
      </c>
      <c r="G217" s="11" t="s">
        <v>8223</v>
      </c>
      <c r="H217" s="11" t="s">
        <v>8245</v>
      </c>
      <c r="I217" s="11">
        <v>1459483140</v>
      </c>
      <c r="J217" s="11">
        <v>1458178044</v>
      </c>
      <c r="K217" s="11" t="b">
        <v>0</v>
      </c>
      <c r="L217" s="11">
        <v>4</v>
      </c>
      <c r="M217" s="11" t="b">
        <v>0</v>
      </c>
      <c r="N217" s="11" t="s">
        <v>8269</v>
      </c>
      <c r="O217" s="14">
        <v>3</v>
      </c>
      <c r="P217" s="11">
        <v>23.75</v>
      </c>
      <c r="Q217" s="16" t="s">
        <v>8315</v>
      </c>
      <c r="R217" s="11" t="s">
        <v>8316</v>
      </c>
      <c r="S217" s="21">
        <v>42446.060694444444</v>
      </c>
      <c r="T217" s="21">
        <v>42461.165972222225</v>
      </c>
    </row>
    <row r="218" spans="1:20" ht="145" x14ac:dyDescent="0.25">
      <c r="A218">
        <v>4061</v>
      </c>
      <c r="B218" s="9" t="s">
        <v>4057</v>
      </c>
      <c r="C218" s="3" t="s">
        <v>8165</v>
      </c>
      <c r="D218" s="12">
        <v>525</v>
      </c>
      <c r="E218" s="13">
        <v>0</v>
      </c>
      <c r="F218" s="11" t="s">
        <v>8220</v>
      </c>
      <c r="G218" s="11" t="s">
        <v>8223</v>
      </c>
      <c r="H218" s="11" t="s">
        <v>8245</v>
      </c>
      <c r="I218" s="11">
        <v>1461205423</v>
      </c>
      <c r="J218" s="11">
        <v>1456025023</v>
      </c>
      <c r="K218" s="11" t="b">
        <v>0</v>
      </c>
      <c r="L218" s="11">
        <v>0</v>
      </c>
      <c r="M218" s="11" t="b">
        <v>0</v>
      </c>
      <c r="N218" s="11" t="s">
        <v>8269</v>
      </c>
      <c r="O218" s="14">
        <v>0</v>
      </c>
      <c r="P218" s="11">
        <v>0</v>
      </c>
      <c r="Q218" s="16" t="s">
        <v>8315</v>
      </c>
      <c r="R218" s="11" t="s">
        <v>8316</v>
      </c>
      <c r="S218" s="21">
        <v>42421.141469907408</v>
      </c>
      <c r="T218" s="21">
        <v>42481.099803240737</v>
      </c>
    </row>
    <row r="219" spans="1:20" ht="209" x14ac:dyDescent="0.25">
      <c r="A219">
        <v>4062</v>
      </c>
      <c r="B219" s="9" t="s">
        <v>4058</v>
      </c>
      <c r="C219" s="3" t="s">
        <v>8166</v>
      </c>
      <c r="D219" s="12">
        <v>20000</v>
      </c>
      <c r="E219" s="13">
        <v>490</v>
      </c>
      <c r="F219" s="11" t="s">
        <v>8220</v>
      </c>
      <c r="G219" s="11" t="s">
        <v>8223</v>
      </c>
      <c r="H219" s="11" t="s">
        <v>8245</v>
      </c>
      <c r="I219" s="11">
        <v>1467481468</v>
      </c>
      <c r="J219" s="11">
        <v>1464889468</v>
      </c>
      <c r="K219" s="11" t="b">
        <v>0</v>
      </c>
      <c r="L219" s="11">
        <v>3</v>
      </c>
      <c r="M219" s="11" t="b">
        <v>0</v>
      </c>
      <c r="N219" s="11" t="s">
        <v>8269</v>
      </c>
      <c r="O219" s="14">
        <v>2</v>
      </c>
      <c r="P219" s="11">
        <v>163.33000000000001</v>
      </c>
      <c r="Q219" s="16" t="s">
        <v>8315</v>
      </c>
      <c r="R219" s="11" t="s">
        <v>8316</v>
      </c>
      <c r="S219" s="21">
        <v>42523.739212962959</v>
      </c>
      <c r="T219" s="21">
        <v>42553.739212962959</v>
      </c>
    </row>
    <row r="220" spans="1:20" ht="145" x14ac:dyDescent="0.25">
      <c r="A220">
        <v>4065</v>
      </c>
      <c r="B220" s="9" t="s">
        <v>4061</v>
      </c>
      <c r="C220" s="3" t="s">
        <v>8169</v>
      </c>
      <c r="D220" s="12">
        <v>4000</v>
      </c>
      <c r="E220" s="13">
        <v>27</v>
      </c>
      <c r="F220" s="11" t="s">
        <v>8220</v>
      </c>
      <c r="G220" s="11" t="s">
        <v>8223</v>
      </c>
      <c r="H220" s="11" t="s">
        <v>8245</v>
      </c>
      <c r="I220" s="11">
        <v>1407883811</v>
      </c>
      <c r="J220" s="11">
        <v>1405291811</v>
      </c>
      <c r="K220" s="11" t="b">
        <v>0</v>
      </c>
      <c r="L220" s="11">
        <v>4</v>
      </c>
      <c r="M220" s="11" t="b">
        <v>0</v>
      </c>
      <c r="N220" s="11" t="s">
        <v>8269</v>
      </c>
      <c r="O220" s="14">
        <v>1</v>
      </c>
      <c r="P220" s="11">
        <v>6.75</v>
      </c>
      <c r="Q220" s="16" t="s">
        <v>8315</v>
      </c>
      <c r="R220" s="11" t="s">
        <v>8316</v>
      </c>
      <c r="S220" s="21">
        <v>41833.951516203706</v>
      </c>
      <c r="T220" s="21">
        <v>41863.951516203706</v>
      </c>
    </row>
    <row r="221" spans="1:20" ht="225" x14ac:dyDescent="0.25">
      <c r="A221">
        <v>4066</v>
      </c>
      <c r="B221" s="9" t="s">
        <v>4062</v>
      </c>
      <c r="C221" s="3" t="s">
        <v>8170</v>
      </c>
      <c r="D221" s="12">
        <v>15000</v>
      </c>
      <c r="E221" s="13">
        <v>25</v>
      </c>
      <c r="F221" s="11" t="s">
        <v>8220</v>
      </c>
      <c r="G221" s="11" t="s">
        <v>8223</v>
      </c>
      <c r="H221" s="11" t="s">
        <v>8245</v>
      </c>
      <c r="I221" s="11">
        <v>1463619388</v>
      </c>
      <c r="J221" s="11">
        <v>1461027388</v>
      </c>
      <c r="K221" s="11" t="b">
        <v>0</v>
      </c>
      <c r="L221" s="11">
        <v>1</v>
      </c>
      <c r="M221" s="11" t="b">
        <v>0</v>
      </c>
      <c r="N221" s="11" t="s">
        <v>8269</v>
      </c>
      <c r="O221" s="14">
        <v>0</v>
      </c>
      <c r="P221" s="11">
        <v>25</v>
      </c>
      <c r="Q221" s="16" t="s">
        <v>8315</v>
      </c>
      <c r="R221" s="11" t="s">
        <v>8316</v>
      </c>
      <c r="S221" s="21">
        <v>42479.039212962962</v>
      </c>
      <c r="T221" s="21">
        <v>42509.039212962962</v>
      </c>
    </row>
    <row r="222" spans="1:20" ht="209" x14ac:dyDescent="0.25">
      <c r="A222">
        <v>4067</v>
      </c>
      <c r="B222" s="9" t="s">
        <v>4063</v>
      </c>
      <c r="C222" s="3" t="s">
        <v>7998</v>
      </c>
      <c r="D222" s="12">
        <v>5000</v>
      </c>
      <c r="E222" s="13">
        <v>3045</v>
      </c>
      <c r="F222" s="11" t="s">
        <v>8220</v>
      </c>
      <c r="G222" s="11" t="s">
        <v>8223</v>
      </c>
      <c r="H222" s="11" t="s">
        <v>8245</v>
      </c>
      <c r="I222" s="11">
        <v>1443408550</v>
      </c>
      <c r="J222" s="11">
        <v>1439952550</v>
      </c>
      <c r="K222" s="11" t="b">
        <v>0</v>
      </c>
      <c r="L222" s="11">
        <v>17</v>
      </c>
      <c r="M222" s="11" t="b">
        <v>0</v>
      </c>
      <c r="N222" s="11" t="s">
        <v>8269</v>
      </c>
      <c r="O222" s="14">
        <v>61</v>
      </c>
      <c r="P222" s="11">
        <v>179.12</v>
      </c>
      <c r="Q222" s="16" t="s">
        <v>8315</v>
      </c>
      <c r="R222" s="11" t="s">
        <v>8316</v>
      </c>
      <c r="S222" s="21">
        <v>42235.117476851854</v>
      </c>
      <c r="T222" s="21">
        <v>42275.117476851854</v>
      </c>
    </row>
    <row r="223" spans="1:20" ht="161" x14ac:dyDescent="0.25">
      <c r="A223">
        <v>4068</v>
      </c>
      <c r="B223" s="9" t="s">
        <v>4064</v>
      </c>
      <c r="C223" s="3" t="s">
        <v>8171</v>
      </c>
      <c r="D223" s="12">
        <v>3495</v>
      </c>
      <c r="E223" s="13">
        <v>34.950000000000003</v>
      </c>
      <c r="F223" s="11" t="s">
        <v>8220</v>
      </c>
      <c r="G223" s="11" t="s">
        <v>8223</v>
      </c>
      <c r="H223" s="11" t="s">
        <v>8245</v>
      </c>
      <c r="I223" s="11">
        <v>1484348700</v>
      </c>
      <c r="J223" s="11">
        <v>1481756855</v>
      </c>
      <c r="K223" s="11" t="b">
        <v>0</v>
      </c>
      <c r="L223" s="11">
        <v>1</v>
      </c>
      <c r="M223" s="11" t="b">
        <v>0</v>
      </c>
      <c r="N223" s="11" t="s">
        <v>8269</v>
      </c>
      <c r="O223" s="14">
        <v>1</v>
      </c>
      <c r="P223" s="11">
        <v>34.950000000000003</v>
      </c>
      <c r="Q223" s="16" t="s">
        <v>8315</v>
      </c>
      <c r="R223" s="11" t="s">
        <v>8316</v>
      </c>
      <c r="S223" s="21">
        <v>42718.963599537034</v>
      </c>
      <c r="T223" s="21">
        <v>42748.961805555555</v>
      </c>
    </row>
    <row r="224" spans="1:20" ht="177" x14ac:dyDescent="0.25">
      <c r="A224">
        <v>4070</v>
      </c>
      <c r="B224" s="9" t="s">
        <v>4066</v>
      </c>
      <c r="C224" s="3" t="s">
        <v>8173</v>
      </c>
      <c r="D224" s="12">
        <v>1000</v>
      </c>
      <c r="E224" s="13">
        <v>165</v>
      </c>
      <c r="F224" s="11" t="s">
        <v>8220</v>
      </c>
      <c r="G224" s="11" t="s">
        <v>8223</v>
      </c>
      <c r="H224" s="11" t="s">
        <v>8245</v>
      </c>
      <c r="I224" s="11">
        <v>1425178800</v>
      </c>
      <c r="J224" s="11">
        <v>1422374420</v>
      </c>
      <c r="K224" s="11" t="b">
        <v>0</v>
      </c>
      <c r="L224" s="11">
        <v>6</v>
      </c>
      <c r="M224" s="11" t="b">
        <v>0</v>
      </c>
      <c r="N224" s="11" t="s">
        <v>8269</v>
      </c>
      <c r="O224" s="14">
        <v>17</v>
      </c>
      <c r="P224" s="11">
        <v>27.5</v>
      </c>
      <c r="Q224" s="16" t="s">
        <v>8315</v>
      </c>
      <c r="R224" s="11" t="s">
        <v>8316</v>
      </c>
      <c r="S224" s="21">
        <v>42031.666898148149</v>
      </c>
      <c r="T224" s="21">
        <v>42064.125</v>
      </c>
    </row>
    <row r="225" spans="1:20" ht="209" x14ac:dyDescent="0.25">
      <c r="A225">
        <v>4073</v>
      </c>
      <c r="B225" s="9" t="s">
        <v>4069</v>
      </c>
      <c r="C225" s="3" t="s">
        <v>8176</v>
      </c>
      <c r="D225" s="12">
        <v>3500</v>
      </c>
      <c r="E225" s="13">
        <v>37</v>
      </c>
      <c r="F225" s="11" t="s">
        <v>8220</v>
      </c>
      <c r="G225" s="11" t="s">
        <v>8223</v>
      </c>
      <c r="H225" s="11" t="s">
        <v>8245</v>
      </c>
      <c r="I225" s="11">
        <v>1431144000</v>
      </c>
      <c r="J225" s="11">
        <v>1426407426</v>
      </c>
      <c r="K225" s="11" t="b">
        <v>0</v>
      </c>
      <c r="L225" s="11">
        <v>2</v>
      </c>
      <c r="M225" s="11" t="b">
        <v>0</v>
      </c>
      <c r="N225" s="11" t="s">
        <v>8269</v>
      </c>
      <c r="O225" s="14">
        <v>1</v>
      </c>
      <c r="P225" s="11">
        <v>18.5</v>
      </c>
      <c r="Q225" s="16" t="s">
        <v>8315</v>
      </c>
      <c r="R225" s="11" t="s">
        <v>8316</v>
      </c>
      <c r="S225" s="21">
        <v>42078.34520833334</v>
      </c>
      <c r="T225" s="21">
        <v>42133.166666666672</v>
      </c>
    </row>
    <row r="226" spans="1:20" ht="177" x14ac:dyDescent="0.25">
      <c r="A226">
        <v>4076</v>
      </c>
      <c r="B226" s="9" t="s">
        <v>4072</v>
      </c>
      <c r="C226" s="3" t="s">
        <v>8179</v>
      </c>
      <c r="D226" s="12">
        <v>700</v>
      </c>
      <c r="E226" s="13">
        <v>0</v>
      </c>
      <c r="F226" s="11" t="s">
        <v>8220</v>
      </c>
      <c r="G226" s="11" t="s">
        <v>8223</v>
      </c>
      <c r="H226" s="11" t="s">
        <v>8245</v>
      </c>
      <c r="I226" s="11">
        <v>1413921060</v>
      </c>
      <c r="J226" s="11">
        <v>1411499149</v>
      </c>
      <c r="K226" s="11" t="b">
        <v>0</v>
      </c>
      <c r="L226" s="11">
        <v>0</v>
      </c>
      <c r="M226" s="11" t="b">
        <v>0</v>
      </c>
      <c r="N226" s="11" t="s">
        <v>8269</v>
      </c>
      <c r="O226" s="14">
        <v>0</v>
      </c>
      <c r="P226" s="11">
        <v>0</v>
      </c>
      <c r="Q226" s="16" t="s">
        <v>8315</v>
      </c>
      <c r="R226" s="11" t="s">
        <v>8316</v>
      </c>
      <c r="S226" s="21">
        <v>41905.795706018522</v>
      </c>
      <c r="T226" s="21">
        <v>41933.82708333333</v>
      </c>
    </row>
    <row r="227" spans="1:20" ht="225" x14ac:dyDescent="0.25">
      <c r="A227">
        <v>4077</v>
      </c>
      <c r="B227" s="9" t="s">
        <v>4073</v>
      </c>
      <c r="C227" s="3" t="s">
        <v>8180</v>
      </c>
      <c r="D227" s="12">
        <v>15000</v>
      </c>
      <c r="E227" s="13">
        <v>1335</v>
      </c>
      <c r="F227" s="11" t="s">
        <v>8220</v>
      </c>
      <c r="G227" s="11" t="s">
        <v>8223</v>
      </c>
      <c r="H227" s="11" t="s">
        <v>8245</v>
      </c>
      <c r="I227" s="11">
        <v>1482339794</v>
      </c>
      <c r="J227" s="11">
        <v>1479747794</v>
      </c>
      <c r="K227" s="11" t="b">
        <v>0</v>
      </c>
      <c r="L227" s="11">
        <v>6</v>
      </c>
      <c r="M227" s="11" t="b">
        <v>0</v>
      </c>
      <c r="N227" s="11" t="s">
        <v>8269</v>
      </c>
      <c r="O227" s="14">
        <v>9</v>
      </c>
      <c r="P227" s="11">
        <v>222.5</v>
      </c>
      <c r="Q227" s="16" t="s">
        <v>8315</v>
      </c>
      <c r="R227" s="11" t="s">
        <v>8316</v>
      </c>
      <c r="S227" s="21">
        <v>42695.7105787037</v>
      </c>
      <c r="T227" s="21">
        <v>42725.7105787037</v>
      </c>
    </row>
    <row r="228" spans="1:20" ht="193" x14ac:dyDescent="0.25">
      <c r="A228">
        <v>4079</v>
      </c>
      <c r="B228" s="9" t="s">
        <v>4075</v>
      </c>
      <c r="C228" s="3" t="s">
        <v>8182</v>
      </c>
      <c r="D228" s="12">
        <v>3000</v>
      </c>
      <c r="E228" s="13">
        <v>5</v>
      </c>
      <c r="F228" s="11" t="s">
        <v>8220</v>
      </c>
      <c r="G228" s="11" t="s">
        <v>8223</v>
      </c>
      <c r="H228" s="11" t="s">
        <v>8245</v>
      </c>
      <c r="I228" s="11">
        <v>1466375521</v>
      </c>
      <c r="J228" s="11">
        <v>1463783521</v>
      </c>
      <c r="K228" s="11" t="b">
        <v>0</v>
      </c>
      <c r="L228" s="11">
        <v>1</v>
      </c>
      <c r="M228" s="11" t="b">
        <v>0</v>
      </c>
      <c r="N228" s="11" t="s">
        <v>8269</v>
      </c>
      <c r="O228" s="14">
        <v>0</v>
      </c>
      <c r="P228" s="11">
        <v>5</v>
      </c>
      <c r="Q228" s="16" t="s">
        <v>8315</v>
      </c>
      <c r="R228" s="11" t="s">
        <v>8316</v>
      </c>
      <c r="S228" s="21">
        <v>42510.938900462963</v>
      </c>
      <c r="T228" s="21">
        <v>42540.938900462963</v>
      </c>
    </row>
    <row r="229" spans="1:20" ht="193" x14ac:dyDescent="0.25">
      <c r="A229">
        <v>4080</v>
      </c>
      <c r="B229" s="9" t="s">
        <v>4076</v>
      </c>
      <c r="C229" s="3" t="s">
        <v>8183</v>
      </c>
      <c r="D229" s="12">
        <v>3000</v>
      </c>
      <c r="E229" s="13">
        <v>0</v>
      </c>
      <c r="F229" s="11" t="s">
        <v>8220</v>
      </c>
      <c r="G229" s="11" t="s">
        <v>8223</v>
      </c>
      <c r="H229" s="11" t="s">
        <v>8245</v>
      </c>
      <c r="I229" s="11">
        <v>1465930440</v>
      </c>
      <c r="J229" s="11">
        <v>1463849116</v>
      </c>
      <c r="K229" s="11" t="b">
        <v>0</v>
      </c>
      <c r="L229" s="11">
        <v>0</v>
      </c>
      <c r="M229" s="11" t="b">
        <v>0</v>
      </c>
      <c r="N229" s="11" t="s">
        <v>8269</v>
      </c>
      <c r="O229" s="14">
        <v>0</v>
      </c>
      <c r="P229" s="11">
        <v>0</v>
      </c>
      <c r="Q229" s="16" t="s">
        <v>8315</v>
      </c>
      <c r="R229" s="11" t="s">
        <v>8316</v>
      </c>
      <c r="S229" s="21">
        <v>42511.698101851856</v>
      </c>
      <c r="T229" s="21">
        <v>42535.787500000006</v>
      </c>
    </row>
    <row r="230" spans="1:20" ht="177" x14ac:dyDescent="0.25">
      <c r="A230">
        <v>4081</v>
      </c>
      <c r="B230" s="9" t="s">
        <v>4077</v>
      </c>
      <c r="C230" s="3" t="s">
        <v>8184</v>
      </c>
      <c r="D230" s="12">
        <v>2224</v>
      </c>
      <c r="E230" s="13">
        <v>350</v>
      </c>
      <c r="F230" s="11" t="s">
        <v>8220</v>
      </c>
      <c r="G230" s="11" t="s">
        <v>8223</v>
      </c>
      <c r="H230" s="11" t="s">
        <v>8245</v>
      </c>
      <c r="I230" s="11">
        <v>1425819425</v>
      </c>
      <c r="J230" s="11">
        <v>1423231025</v>
      </c>
      <c r="K230" s="11" t="b">
        <v>0</v>
      </c>
      <c r="L230" s="11">
        <v>12</v>
      </c>
      <c r="M230" s="11" t="b">
        <v>0</v>
      </c>
      <c r="N230" s="11" t="s">
        <v>8269</v>
      </c>
      <c r="O230" s="14">
        <v>16</v>
      </c>
      <c r="P230" s="11">
        <v>29.17</v>
      </c>
      <c r="Q230" s="16" t="s">
        <v>8315</v>
      </c>
      <c r="R230" s="11" t="s">
        <v>8316</v>
      </c>
      <c r="S230" s="21">
        <v>42041.581307870365</v>
      </c>
      <c r="T230" s="21">
        <v>42071.539641203708</v>
      </c>
    </row>
    <row r="231" spans="1:20" ht="209" x14ac:dyDescent="0.25">
      <c r="A231">
        <v>4082</v>
      </c>
      <c r="B231" s="9" t="s">
        <v>4078</v>
      </c>
      <c r="C231" s="3" t="s">
        <v>8185</v>
      </c>
      <c r="D231" s="12">
        <v>150</v>
      </c>
      <c r="E231" s="13">
        <v>3</v>
      </c>
      <c r="F231" s="11" t="s">
        <v>8220</v>
      </c>
      <c r="G231" s="11" t="s">
        <v>8223</v>
      </c>
      <c r="H231" s="11" t="s">
        <v>8245</v>
      </c>
      <c r="I231" s="11">
        <v>1447542000</v>
      </c>
      <c r="J231" s="11">
        <v>1446179553</v>
      </c>
      <c r="K231" s="11" t="b">
        <v>0</v>
      </c>
      <c r="L231" s="11">
        <v>2</v>
      </c>
      <c r="M231" s="11" t="b">
        <v>0</v>
      </c>
      <c r="N231" s="11" t="s">
        <v>8269</v>
      </c>
      <c r="O231" s="14">
        <v>2</v>
      </c>
      <c r="P231" s="11">
        <v>1.5</v>
      </c>
      <c r="Q231" s="16" t="s">
        <v>8315</v>
      </c>
      <c r="R231" s="11" t="s">
        <v>8316</v>
      </c>
      <c r="S231" s="21">
        <v>42307.189270833333</v>
      </c>
      <c r="T231" s="21">
        <v>42322.958333333328</v>
      </c>
    </row>
    <row r="232" spans="1:20" ht="209" x14ac:dyDescent="0.25">
      <c r="A232">
        <v>4083</v>
      </c>
      <c r="B232" s="9" t="s">
        <v>4079</v>
      </c>
      <c r="C232" s="3" t="s">
        <v>8186</v>
      </c>
      <c r="D232" s="12">
        <v>3500</v>
      </c>
      <c r="E232" s="13">
        <v>759</v>
      </c>
      <c r="F232" s="11" t="s">
        <v>8220</v>
      </c>
      <c r="G232" s="11" t="s">
        <v>8223</v>
      </c>
      <c r="H232" s="11" t="s">
        <v>8245</v>
      </c>
      <c r="I232" s="11">
        <v>1452795416</v>
      </c>
      <c r="J232" s="11">
        <v>1450203416</v>
      </c>
      <c r="K232" s="11" t="b">
        <v>0</v>
      </c>
      <c r="L232" s="11">
        <v>6</v>
      </c>
      <c r="M232" s="11" t="b">
        <v>0</v>
      </c>
      <c r="N232" s="11" t="s">
        <v>8269</v>
      </c>
      <c r="O232" s="14">
        <v>22</v>
      </c>
      <c r="P232" s="11">
        <v>126.5</v>
      </c>
      <c r="Q232" s="16" t="s">
        <v>8315</v>
      </c>
      <c r="R232" s="11" t="s">
        <v>8316</v>
      </c>
      <c r="S232" s="21">
        <v>42353.761759259258</v>
      </c>
      <c r="T232" s="21">
        <v>42383.761759259258</v>
      </c>
    </row>
    <row r="233" spans="1:20" ht="209" x14ac:dyDescent="0.25">
      <c r="A233">
        <v>4085</v>
      </c>
      <c r="B233" s="9" t="s">
        <v>4081</v>
      </c>
      <c r="C233" s="3" t="s">
        <v>8188</v>
      </c>
      <c r="D233" s="12">
        <v>3500</v>
      </c>
      <c r="E233" s="13">
        <v>10</v>
      </c>
      <c r="F233" s="11" t="s">
        <v>8220</v>
      </c>
      <c r="G233" s="11" t="s">
        <v>8223</v>
      </c>
      <c r="H233" s="11" t="s">
        <v>8245</v>
      </c>
      <c r="I233" s="11">
        <v>1427169540</v>
      </c>
      <c r="J233" s="11">
        <v>1424701775</v>
      </c>
      <c r="K233" s="11" t="b">
        <v>0</v>
      </c>
      <c r="L233" s="11">
        <v>1</v>
      </c>
      <c r="M233" s="11" t="b">
        <v>0</v>
      </c>
      <c r="N233" s="11" t="s">
        <v>8269</v>
      </c>
      <c r="O233" s="14">
        <v>0</v>
      </c>
      <c r="P233" s="11">
        <v>10</v>
      </c>
      <c r="Q233" s="16" t="s">
        <v>8315</v>
      </c>
      <c r="R233" s="11" t="s">
        <v>8316</v>
      </c>
      <c r="S233" s="21">
        <v>42058.603877314818</v>
      </c>
      <c r="T233" s="21">
        <v>42087.165972222225</v>
      </c>
    </row>
    <row r="234" spans="1:20" ht="193" x14ac:dyDescent="0.25">
      <c r="A234">
        <v>4086</v>
      </c>
      <c r="B234" s="9" t="s">
        <v>4082</v>
      </c>
      <c r="C234" s="3" t="s">
        <v>8189</v>
      </c>
      <c r="D234" s="12">
        <v>1000</v>
      </c>
      <c r="E234" s="13">
        <v>47</v>
      </c>
      <c r="F234" s="11" t="s">
        <v>8220</v>
      </c>
      <c r="G234" s="11" t="s">
        <v>8223</v>
      </c>
      <c r="H234" s="11" t="s">
        <v>8245</v>
      </c>
      <c r="I234" s="11">
        <v>1448078400</v>
      </c>
      <c r="J234" s="11">
        <v>1445985299</v>
      </c>
      <c r="K234" s="11" t="b">
        <v>0</v>
      </c>
      <c r="L234" s="11">
        <v>5</v>
      </c>
      <c r="M234" s="11" t="b">
        <v>0</v>
      </c>
      <c r="N234" s="11" t="s">
        <v>8269</v>
      </c>
      <c r="O234" s="14">
        <v>5</v>
      </c>
      <c r="P234" s="11">
        <v>9.4</v>
      </c>
      <c r="Q234" s="16" t="s">
        <v>8315</v>
      </c>
      <c r="R234" s="11" t="s">
        <v>8316</v>
      </c>
      <c r="S234" s="21">
        <v>42304.940960648149</v>
      </c>
      <c r="T234" s="21">
        <v>42329.166666666672</v>
      </c>
    </row>
    <row r="235" spans="1:20" ht="65" x14ac:dyDescent="0.25">
      <c r="A235">
        <v>4087</v>
      </c>
      <c r="B235" s="9" t="s">
        <v>4083</v>
      </c>
      <c r="C235" s="3" t="s">
        <v>8190</v>
      </c>
      <c r="D235" s="12">
        <v>9600</v>
      </c>
      <c r="E235" s="13">
        <v>0</v>
      </c>
      <c r="F235" s="11" t="s">
        <v>8220</v>
      </c>
      <c r="G235" s="11" t="s">
        <v>8223</v>
      </c>
      <c r="H235" s="11" t="s">
        <v>8245</v>
      </c>
      <c r="I235" s="11">
        <v>1468777786</v>
      </c>
      <c r="J235" s="11">
        <v>1466185786</v>
      </c>
      <c r="K235" s="11" t="b">
        <v>0</v>
      </c>
      <c r="L235" s="11">
        <v>0</v>
      </c>
      <c r="M235" s="11" t="b">
        <v>0</v>
      </c>
      <c r="N235" s="11" t="s">
        <v>8269</v>
      </c>
      <c r="O235" s="14">
        <v>0</v>
      </c>
      <c r="P235" s="11">
        <v>0</v>
      </c>
      <c r="Q235" s="16" t="s">
        <v>8315</v>
      </c>
      <c r="R235" s="11" t="s">
        <v>8316</v>
      </c>
      <c r="S235" s="21">
        <v>42538.742893518516</v>
      </c>
      <c r="T235" s="21">
        <v>42568.742893518516</v>
      </c>
    </row>
    <row r="236" spans="1:20" ht="209" x14ac:dyDescent="0.25">
      <c r="A236">
        <v>4089</v>
      </c>
      <c r="B236" s="9" t="s">
        <v>4085</v>
      </c>
      <c r="C236" s="3" t="s">
        <v>8192</v>
      </c>
      <c r="D236" s="12">
        <v>5000</v>
      </c>
      <c r="E236" s="13">
        <v>240</v>
      </c>
      <c r="F236" s="11" t="s">
        <v>8220</v>
      </c>
      <c r="G236" s="11" t="s">
        <v>8223</v>
      </c>
      <c r="H236" s="11" t="s">
        <v>8245</v>
      </c>
      <c r="I236" s="11">
        <v>1433093700</v>
      </c>
      <c r="J236" s="11">
        <v>1430242488</v>
      </c>
      <c r="K236" s="11" t="b">
        <v>0</v>
      </c>
      <c r="L236" s="11">
        <v>8</v>
      </c>
      <c r="M236" s="11" t="b">
        <v>0</v>
      </c>
      <c r="N236" s="11" t="s">
        <v>8269</v>
      </c>
      <c r="O236" s="14">
        <v>5</v>
      </c>
      <c r="P236" s="11">
        <v>30</v>
      </c>
      <c r="Q236" s="16" t="s">
        <v>8315</v>
      </c>
      <c r="R236" s="11" t="s">
        <v>8316</v>
      </c>
      <c r="S236" s="21">
        <v>42122.732499999998</v>
      </c>
      <c r="T236" s="21">
        <v>42155.732638888891</v>
      </c>
    </row>
    <row r="237" spans="1:20" ht="193" x14ac:dyDescent="0.25">
      <c r="A237">
        <v>4090</v>
      </c>
      <c r="B237" s="9" t="s">
        <v>4086</v>
      </c>
      <c r="C237" s="3" t="s">
        <v>8193</v>
      </c>
      <c r="D237" s="12">
        <v>1000</v>
      </c>
      <c r="E237" s="13">
        <v>32</v>
      </c>
      <c r="F237" s="11" t="s">
        <v>8220</v>
      </c>
      <c r="G237" s="11" t="s">
        <v>8223</v>
      </c>
      <c r="H237" s="11" t="s">
        <v>8245</v>
      </c>
      <c r="I237" s="11">
        <v>1438959600</v>
      </c>
      <c r="J237" s="11">
        <v>1437754137</v>
      </c>
      <c r="K237" s="11" t="b">
        <v>0</v>
      </c>
      <c r="L237" s="11">
        <v>3</v>
      </c>
      <c r="M237" s="11" t="b">
        <v>0</v>
      </c>
      <c r="N237" s="11" t="s">
        <v>8269</v>
      </c>
      <c r="O237" s="14">
        <v>3</v>
      </c>
      <c r="P237" s="11">
        <v>10.67</v>
      </c>
      <c r="Q237" s="16" t="s">
        <v>8315</v>
      </c>
      <c r="R237" s="11" t="s">
        <v>8316</v>
      </c>
      <c r="S237" s="21">
        <v>42209.67288194444</v>
      </c>
      <c r="T237" s="21">
        <v>42223.625</v>
      </c>
    </row>
    <row r="238" spans="1:20" ht="225" x14ac:dyDescent="0.25">
      <c r="A238">
        <v>4091</v>
      </c>
      <c r="B238" s="9" t="s">
        <v>4087</v>
      </c>
      <c r="C238" s="3" t="s">
        <v>8194</v>
      </c>
      <c r="D238" s="12">
        <v>1600</v>
      </c>
      <c r="E238" s="13">
        <v>204</v>
      </c>
      <c r="F238" s="11" t="s">
        <v>8220</v>
      </c>
      <c r="G238" s="11" t="s">
        <v>8223</v>
      </c>
      <c r="H238" s="11" t="s">
        <v>8245</v>
      </c>
      <c r="I238" s="11">
        <v>1421410151</v>
      </c>
      <c r="J238" s="11">
        <v>1418818151</v>
      </c>
      <c r="K238" s="11" t="b">
        <v>0</v>
      </c>
      <c r="L238" s="11">
        <v>8</v>
      </c>
      <c r="M238" s="11" t="b">
        <v>0</v>
      </c>
      <c r="N238" s="11" t="s">
        <v>8269</v>
      </c>
      <c r="O238" s="14">
        <v>13</v>
      </c>
      <c r="P238" s="11">
        <v>25.5</v>
      </c>
      <c r="Q238" s="16" t="s">
        <v>8315</v>
      </c>
      <c r="R238" s="11" t="s">
        <v>8316</v>
      </c>
      <c r="S238" s="21">
        <v>41990.506377314814</v>
      </c>
      <c r="T238" s="21">
        <v>42020.506377314814</v>
      </c>
    </row>
    <row r="239" spans="1:20" ht="209" x14ac:dyDescent="0.25">
      <c r="A239">
        <v>4092</v>
      </c>
      <c r="B239" s="9" t="s">
        <v>4088</v>
      </c>
      <c r="C239" s="3" t="s">
        <v>8195</v>
      </c>
      <c r="D239" s="12">
        <v>110000</v>
      </c>
      <c r="E239" s="13">
        <v>20</v>
      </c>
      <c r="F239" s="11" t="s">
        <v>8220</v>
      </c>
      <c r="G239" s="11" t="s">
        <v>8223</v>
      </c>
      <c r="H239" s="11" t="s">
        <v>8245</v>
      </c>
      <c r="I239" s="11">
        <v>1428205247</v>
      </c>
      <c r="J239" s="11">
        <v>1423024847</v>
      </c>
      <c r="K239" s="11" t="b">
        <v>0</v>
      </c>
      <c r="L239" s="11">
        <v>1</v>
      </c>
      <c r="M239" s="11" t="b">
        <v>0</v>
      </c>
      <c r="N239" s="11" t="s">
        <v>8269</v>
      </c>
      <c r="O239" s="14">
        <v>0</v>
      </c>
      <c r="P239" s="11">
        <v>20</v>
      </c>
      <c r="Q239" s="16" t="s">
        <v>8315</v>
      </c>
      <c r="R239" s="11" t="s">
        <v>8316</v>
      </c>
      <c r="S239" s="21">
        <v>42039.194988425923</v>
      </c>
      <c r="T239" s="21">
        <v>42099.153321759266</v>
      </c>
    </row>
    <row r="240" spans="1:20" ht="193" x14ac:dyDescent="0.25">
      <c r="A240">
        <v>4094</v>
      </c>
      <c r="B240" s="9" t="s">
        <v>4090</v>
      </c>
      <c r="C240" s="3" t="s">
        <v>8197</v>
      </c>
      <c r="D240" s="12">
        <v>2000</v>
      </c>
      <c r="E240" s="13">
        <v>730</v>
      </c>
      <c r="F240" s="11" t="s">
        <v>8220</v>
      </c>
      <c r="G240" s="11" t="s">
        <v>8223</v>
      </c>
      <c r="H240" s="11" t="s">
        <v>8245</v>
      </c>
      <c r="I240" s="11">
        <v>1413953940</v>
      </c>
      <c r="J240" s="11">
        <v>1410141900</v>
      </c>
      <c r="K240" s="11" t="b">
        <v>0</v>
      </c>
      <c r="L240" s="11">
        <v>8</v>
      </c>
      <c r="M240" s="11" t="b">
        <v>0</v>
      </c>
      <c r="N240" s="11" t="s">
        <v>8269</v>
      </c>
      <c r="O240" s="14">
        <v>37</v>
      </c>
      <c r="P240" s="11">
        <v>91.25</v>
      </c>
      <c r="Q240" s="16" t="s">
        <v>8315</v>
      </c>
      <c r="R240" s="11" t="s">
        <v>8316</v>
      </c>
      <c r="S240" s="21">
        <v>41890.086805555555</v>
      </c>
      <c r="T240" s="21">
        <v>41934.207638888889</v>
      </c>
    </row>
    <row r="241" spans="1:20" ht="161" x14ac:dyDescent="0.25">
      <c r="A241">
        <v>4098</v>
      </c>
      <c r="B241" s="9" t="s">
        <v>4094</v>
      </c>
      <c r="C241" s="3" t="s">
        <v>8201</v>
      </c>
      <c r="D241" s="12">
        <v>75000</v>
      </c>
      <c r="E241" s="13">
        <v>0</v>
      </c>
      <c r="F241" s="11" t="s">
        <v>8220</v>
      </c>
      <c r="G241" s="11" t="s">
        <v>8223</v>
      </c>
      <c r="H241" s="11" t="s">
        <v>8245</v>
      </c>
      <c r="I241" s="11">
        <v>1465060797</v>
      </c>
      <c r="J241" s="11">
        <v>1462468797</v>
      </c>
      <c r="K241" s="11" t="b">
        <v>0</v>
      </c>
      <c r="L241" s="11">
        <v>0</v>
      </c>
      <c r="M241" s="11" t="b">
        <v>0</v>
      </c>
      <c r="N241" s="11" t="s">
        <v>8269</v>
      </c>
      <c r="O241" s="14">
        <v>0</v>
      </c>
      <c r="P241" s="11">
        <v>0</v>
      </c>
      <c r="Q241" s="16" t="s">
        <v>8315</v>
      </c>
      <c r="R241" s="11" t="s">
        <v>8316</v>
      </c>
      <c r="S241" s="21">
        <v>42495.722187499996</v>
      </c>
      <c r="T241" s="21">
        <v>42525.722187499996</v>
      </c>
    </row>
    <row r="242" spans="1:20" ht="225" x14ac:dyDescent="0.25">
      <c r="A242">
        <v>4099</v>
      </c>
      <c r="B242" s="9" t="s">
        <v>4095</v>
      </c>
      <c r="C242" s="3" t="s">
        <v>8202</v>
      </c>
      <c r="D242" s="12">
        <v>4500</v>
      </c>
      <c r="E242" s="13">
        <v>50</v>
      </c>
      <c r="F242" s="11" t="s">
        <v>8220</v>
      </c>
      <c r="G242" s="11" t="s">
        <v>8223</v>
      </c>
      <c r="H242" s="11" t="s">
        <v>8245</v>
      </c>
      <c r="I242" s="11">
        <v>1472847873</v>
      </c>
      <c r="J242" s="11">
        <v>1468959873</v>
      </c>
      <c r="K242" s="11" t="b">
        <v>0</v>
      </c>
      <c r="L242" s="11">
        <v>1</v>
      </c>
      <c r="M242" s="11" t="b">
        <v>0</v>
      </c>
      <c r="N242" s="11" t="s">
        <v>8269</v>
      </c>
      <c r="O242" s="14">
        <v>1</v>
      </c>
      <c r="P242" s="11">
        <v>50</v>
      </c>
      <c r="Q242" s="16" t="s">
        <v>8315</v>
      </c>
      <c r="R242" s="11" t="s">
        <v>8316</v>
      </c>
      <c r="S242" s="21">
        <v>42570.850381944445</v>
      </c>
      <c r="T242" s="21">
        <v>42615.850381944445</v>
      </c>
    </row>
    <row r="243" spans="1:20" ht="145" x14ac:dyDescent="0.25">
      <c r="A243">
        <v>4100</v>
      </c>
      <c r="B243" s="9" t="s">
        <v>4096</v>
      </c>
      <c r="C243" s="3" t="s">
        <v>8203</v>
      </c>
      <c r="D243" s="12">
        <v>270</v>
      </c>
      <c r="E243" s="13">
        <v>0</v>
      </c>
      <c r="F243" s="11" t="s">
        <v>8220</v>
      </c>
      <c r="G243" s="11" t="s">
        <v>8223</v>
      </c>
      <c r="H243" s="11" t="s">
        <v>8245</v>
      </c>
      <c r="I243" s="11">
        <v>1414205990</v>
      </c>
      <c r="J243" s="11">
        <v>1413341990</v>
      </c>
      <c r="K243" s="11" t="b">
        <v>0</v>
      </c>
      <c r="L243" s="11">
        <v>0</v>
      </c>
      <c r="M243" s="11" t="b">
        <v>0</v>
      </c>
      <c r="N243" s="11" t="s">
        <v>8269</v>
      </c>
      <c r="O243" s="14">
        <v>0</v>
      </c>
      <c r="P243" s="11">
        <v>0</v>
      </c>
      <c r="Q243" s="16" t="s">
        <v>8315</v>
      </c>
      <c r="R243" s="11" t="s">
        <v>8316</v>
      </c>
      <c r="S243" s="21">
        <v>41927.124884259261</v>
      </c>
      <c r="T243" s="21">
        <v>41937.124884259261</v>
      </c>
    </row>
    <row r="244" spans="1:20" ht="209" x14ac:dyDescent="0.25">
      <c r="A244">
        <v>4101</v>
      </c>
      <c r="B244" s="9" t="s">
        <v>4097</v>
      </c>
      <c r="C244" s="3" t="s">
        <v>8204</v>
      </c>
      <c r="D244" s="12">
        <v>600</v>
      </c>
      <c r="E244" s="13">
        <v>0</v>
      </c>
      <c r="F244" s="11" t="s">
        <v>8220</v>
      </c>
      <c r="G244" s="11" t="s">
        <v>8223</v>
      </c>
      <c r="H244" s="11" t="s">
        <v>8245</v>
      </c>
      <c r="I244" s="11">
        <v>1485380482</v>
      </c>
      <c r="J244" s="11">
        <v>1482788482</v>
      </c>
      <c r="K244" s="11" t="b">
        <v>0</v>
      </c>
      <c r="L244" s="11">
        <v>0</v>
      </c>
      <c r="M244" s="11" t="b">
        <v>0</v>
      </c>
      <c r="N244" s="11" t="s">
        <v>8269</v>
      </c>
      <c r="O244" s="14">
        <v>0</v>
      </c>
      <c r="P244" s="11">
        <v>0</v>
      </c>
      <c r="Q244" s="16" t="s">
        <v>8315</v>
      </c>
      <c r="R244" s="11" t="s">
        <v>8316</v>
      </c>
      <c r="S244" s="21">
        <v>42730.903726851851</v>
      </c>
      <c r="T244" s="21">
        <v>42760.903726851851</v>
      </c>
    </row>
    <row r="245" spans="1:20" ht="177" x14ac:dyDescent="0.25">
      <c r="A245">
        <v>4102</v>
      </c>
      <c r="B245" s="9" t="s">
        <v>4098</v>
      </c>
      <c r="C245" s="3" t="s">
        <v>8205</v>
      </c>
      <c r="D245" s="12">
        <v>500</v>
      </c>
      <c r="E245" s="13">
        <v>137</v>
      </c>
      <c r="F245" s="11" t="s">
        <v>8220</v>
      </c>
      <c r="G245" s="11" t="s">
        <v>8223</v>
      </c>
      <c r="H245" s="11" t="s">
        <v>8245</v>
      </c>
      <c r="I245" s="11">
        <v>1463343673</v>
      </c>
      <c r="J245" s="11">
        <v>1460751673</v>
      </c>
      <c r="K245" s="11" t="b">
        <v>0</v>
      </c>
      <c r="L245" s="11">
        <v>6</v>
      </c>
      <c r="M245" s="11" t="b">
        <v>0</v>
      </c>
      <c r="N245" s="11" t="s">
        <v>8269</v>
      </c>
      <c r="O245" s="14">
        <v>27</v>
      </c>
      <c r="P245" s="11">
        <v>22.83</v>
      </c>
      <c r="Q245" s="16" t="s">
        <v>8315</v>
      </c>
      <c r="R245" s="11" t="s">
        <v>8316</v>
      </c>
      <c r="S245" s="21">
        <v>42475.848067129627</v>
      </c>
      <c r="T245" s="21">
        <v>42505.848067129627</v>
      </c>
    </row>
    <row r="246" spans="1:20" ht="193" x14ac:dyDescent="0.25">
      <c r="A246">
        <v>4103</v>
      </c>
      <c r="B246" s="9" t="s">
        <v>4099</v>
      </c>
      <c r="C246" s="3" t="s">
        <v>8206</v>
      </c>
      <c r="D246" s="12">
        <v>1000</v>
      </c>
      <c r="E246" s="13">
        <v>100</v>
      </c>
      <c r="F246" s="11" t="s">
        <v>8220</v>
      </c>
      <c r="G246" s="11" t="s">
        <v>8223</v>
      </c>
      <c r="H246" s="11" t="s">
        <v>8245</v>
      </c>
      <c r="I246" s="11">
        <v>1440613920</v>
      </c>
      <c r="J246" s="11">
        <v>1435953566</v>
      </c>
      <c r="K246" s="11" t="b">
        <v>0</v>
      </c>
      <c r="L246" s="11">
        <v>6</v>
      </c>
      <c r="M246" s="11" t="b">
        <v>0</v>
      </c>
      <c r="N246" s="11" t="s">
        <v>8269</v>
      </c>
      <c r="O246" s="14">
        <v>10</v>
      </c>
      <c r="P246" s="11">
        <v>16.670000000000002</v>
      </c>
      <c r="Q246" s="16" t="s">
        <v>8315</v>
      </c>
      <c r="R246" s="11" t="s">
        <v>8316</v>
      </c>
      <c r="S246" s="21">
        <v>42188.83293981482</v>
      </c>
      <c r="T246" s="21">
        <v>42242.772222222222</v>
      </c>
    </row>
    <row r="247" spans="1:20" ht="209" x14ac:dyDescent="0.25">
      <c r="A247">
        <v>4106</v>
      </c>
      <c r="B247" s="9" t="s">
        <v>4102</v>
      </c>
      <c r="C247" s="3" t="s">
        <v>8209</v>
      </c>
      <c r="D247" s="12">
        <v>5000</v>
      </c>
      <c r="E247" s="13">
        <v>3530</v>
      </c>
      <c r="F247" s="11" t="s">
        <v>8220</v>
      </c>
      <c r="G247" s="11" t="s">
        <v>8223</v>
      </c>
      <c r="H247" s="11" t="s">
        <v>8245</v>
      </c>
      <c r="I247" s="11">
        <v>1427936400</v>
      </c>
      <c r="J247" s="11">
        <v>1424221866</v>
      </c>
      <c r="K247" s="11" t="b">
        <v>0</v>
      </c>
      <c r="L247" s="11">
        <v>33</v>
      </c>
      <c r="M247" s="11" t="b">
        <v>0</v>
      </c>
      <c r="N247" s="11" t="s">
        <v>8269</v>
      </c>
      <c r="O247" s="14">
        <v>71</v>
      </c>
      <c r="P247" s="11">
        <v>106.97</v>
      </c>
      <c r="Q247" s="16" t="s">
        <v>8315</v>
      </c>
      <c r="R247" s="11" t="s">
        <v>8316</v>
      </c>
      <c r="S247" s="21">
        <v>42053.049375000002</v>
      </c>
      <c r="T247" s="21">
        <v>42096.041666666672</v>
      </c>
    </row>
    <row r="248" spans="1:20" ht="209" x14ac:dyDescent="0.25">
      <c r="A248">
        <v>4107</v>
      </c>
      <c r="B248" s="9" t="s">
        <v>4103</v>
      </c>
      <c r="C248" s="3" t="s">
        <v>8210</v>
      </c>
      <c r="D248" s="12">
        <v>2000</v>
      </c>
      <c r="E248" s="13">
        <v>41</v>
      </c>
      <c r="F248" s="11" t="s">
        <v>8220</v>
      </c>
      <c r="G248" s="11" t="s">
        <v>8223</v>
      </c>
      <c r="H248" s="11" t="s">
        <v>8245</v>
      </c>
      <c r="I248" s="11">
        <v>1411596001</v>
      </c>
      <c r="J248" s="11">
        <v>1409608801</v>
      </c>
      <c r="K248" s="11" t="b">
        <v>0</v>
      </c>
      <c r="L248" s="11">
        <v>4</v>
      </c>
      <c r="M248" s="11" t="b">
        <v>0</v>
      </c>
      <c r="N248" s="11" t="s">
        <v>8269</v>
      </c>
      <c r="O248" s="14">
        <v>2</v>
      </c>
      <c r="P248" s="11">
        <v>10.25</v>
      </c>
      <c r="Q248" s="16" t="s">
        <v>8315</v>
      </c>
      <c r="R248" s="11" t="s">
        <v>8316</v>
      </c>
      <c r="S248" s="21">
        <v>41883.916678240741</v>
      </c>
      <c r="T248" s="21">
        <v>41906.916678240741</v>
      </c>
    </row>
    <row r="249" spans="1:20" ht="209" x14ac:dyDescent="0.25">
      <c r="A249">
        <v>4108</v>
      </c>
      <c r="B249" s="9" t="s">
        <v>4104</v>
      </c>
      <c r="C249" s="3" t="s">
        <v>8211</v>
      </c>
      <c r="D249" s="12">
        <v>3000</v>
      </c>
      <c r="E249" s="13">
        <v>59</v>
      </c>
      <c r="F249" s="11" t="s">
        <v>8220</v>
      </c>
      <c r="G249" s="11" t="s">
        <v>8223</v>
      </c>
      <c r="H249" s="11" t="s">
        <v>8245</v>
      </c>
      <c r="I249" s="11">
        <v>1488517200</v>
      </c>
      <c r="J249" s="11">
        <v>1485909937</v>
      </c>
      <c r="K249" s="11" t="b">
        <v>0</v>
      </c>
      <c r="L249" s="11">
        <v>1</v>
      </c>
      <c r="M249" s="11" t="b">
        <v>0</v>
      </c>
      <c r="N249" s="11" t="s">
        <v>8269</v>
      </c>
      <c r="O249" s="14">
        <v>2</v>
      </c>
      <c r="P249" s="11">
        <v>59</v>
      </c>
      <c r="Q249" s="16" t="s">
        <v>8315</v>
      </c>
      <c r="R249" s="11" t="s">
        <v>8316</v>
      </c>
      <c r="S249" s="21">
        <v>42767.031678240746</v>
      </c>
      <c r="T249" s="21">
        <v>42797.208333333328</v>
      </c>
    </row>
    <row r="250" spans="1:20" ht="193" x14ac:dyDescent="0.25">
      <c r="A250">
        <v>4111</v>
      </c>
      <c r="B250" s="9" t="s">
        <v>4107</v>
      </c>
      <c r="C250" s="3" t="s">
        <v>8214</v>
      </c>
      <c r="D250" s="12">
        <v>3000</v>
      </c>
      <c r="E250" s="13">
        <v>94</v>
      </c>
      <c r="F250" s="11" t="s">
        <v>8220</v>
      </c>
      <c r="G250" s="11" t="s">
        <v>8223</v>
      </c>
      <c r="H250" s="11" t="s">
        <v>8245</v>
      </c>
      <c r="I250" s="11">
        <v>1424747740</v>
      </c>
      <c r="J250" s="11">
        <v>1422155740</v>
      </c>
      <c r="K250" s="11" t="b">
        <v>0</v>
      </c>
      <c r="L250" s="11">
        <v>6</v>
      </c>
      <c r="M250" s="11" t="b">
        <v>0</v>
      </c>
      <c r="N250" s="11" t="s">
        <v>8269</v>
      </c>
      <c r="O250" s="14">
        <v>3</v>
      </c>
      <c r="P250" s="11">
        <v>15.67</v>
      </c>
      <c r="Q250" s="16" t="s">
        <v>8315</v>
      </c>
      <c r="R250" s="11" t="s">
        <v>8316</v>
      </c>
      <c r="S250" s="21">
        <v>42029.135879629626</v>
      </c>
      <c r="T250" s="21">
        <v>42059.135879629626</v>
      </c>
    </row>
    <row r="251" spans="1:20" ht="193" x14ac:dyDescent="0.25">
      <c r="A251">
        <v>4113</v>
      </c>
      <c r="B251" s="9" t="s">
        <v>4109</v>
      </c>
      <c r="C251" s="3" t="s">
        <v>8215</v>
      </c>
      <c r="D251" s="12">
        <v>1500</v>
      </c>
      <c r="E251" s="13">
        <v>3</v>
      </c>
      <c r="F251" s="11" t="s">
        <v>8220</v>
      </c>
      <c r="G251" s="11" t="s">
        <v>8223</v>
      </c>
      <c r="H251" s="11" t="s">
        <v>8245</v>
      </c>
      <c r="I251" s="11">
        <v>1452234840</v>
      </c>
      <c r="J251" s="11">
        <v>1450619123</v>
      </c>
      <c r="K251" s="11" t="b">
        <v>0</v>
      </c>
      <c r="L251" s="11">
        <v>3</v>
      </c>
      <c r="M251" s="11" t="b">
        <v>0</v>
      </c>
      <c r="N251" s="11" t="s">
        <v>8269</v>
      </c>
      <c r="O251" s="14">
        <v>0</v>
      </c>
      <c r="P251" s="11">
        <v>1</v>
      </c>
      <c r="Q251" s="16" t="s">
        <v>8315</v>
      </c>
      <c r="R251" s="11" t="s">
        <v>8316</v>
      </c>
      <c r="S251" s="21">
        <v>42358.573182870372</v>
      </c>
      <c r="T251" s="21">
        <v>42377.273611111115</v>
      </c>
    </row>
  </sheetData>
  <conditionalFormatting sqref="F1:F251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25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R1:T1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CCE98-B4DE-304A-ABFC-5142B28DD9EC}">
  <dimension ref="A1:F14"/>
  <sheetViews>
    <sheetView workbookViewId="0">
      <selection activeCell="S12" sqref="S12"/>
    </sheetView>
  </sheetViews>
  <sheetFormatPr baseColWidth="10" defaultRowHeight="15" x14ac:dyDescent="0.2"/>
  <cols>
    <col min="1" max="1" width="27.33203125" style="11" customWidth="1"/>
    <col min="2" max="3" width="20.5" style="11" customWidth="1"/>
    <col min="4" max="16384" width="10.83203125" style="11"/>
  </cols>
  <sheetData>
    <row r="1" spans="1:6" s="24" customFormat="1" ht="26" customHeight="1" x14ac:dyDescent="0.25">
      <c r="B1" s="24" t="s">
        <v>8391</v>
      </c>
      <c r="C1" s="24" t="s">
        <v>8392</v>
      </c>
    </row>
    <row r="2" spans="1:6" s="24" customFormat="1" ht="26" customHeight="1" x14ac:dyDescent="0.25">
      <c r="A2" s="24" t="s">
        <v>8387</v>
      </c>
      <c r="B2" s="25">
        <f>AVERAGE('Successful US Kickstarters'!D:D)</f>
        <v>5048.8786407766993</v>
      </c>
      <c r="C2" s="25">
        <f>AVERAGE('Failed US Kickstarters'!D:D)</f>
        <v>10554.212</v>
      </c>
      <c r="F2" s="24">
        <f>_xlfn.STDEV.P(B2:B14)</f>
        <v>2051.307764346142</v>
      </c>
    </row>
    <row r="3" spans="1:6" s="24" customFormat="1" ht="26" customHeight="1" x14ac:dyDescent="0.25">
      <c r="A3" s="24" t="s">
        <v>8388</v>
      </c>
      <c r="B3" s="25">
        <f>MEDIAN('Successful US Kickstarters'!D:D)</f>
        <v>3000</v>
      </c>
      <c r="C3" s="25">
        <f>MEDIAN('Failed US Kickstarters'!D:D)</f>
        <v>5000</v>
      </c>
      <c r="F3" s="24">
        <f>_xlfn.QUARTILE.EXC(B2:B14, 3)</f>
        <v>5674.6364502427186</v>
      </c>
    </row>
    <row r="4" spans="1:6" s="24" customFormat="1" ht="26" customHeight="1" x14ac:dyDescent="0.25">
      <c r="A4" s="24" t="s">
        <v>8393</v>
      </c>
      <c r="B4" s="25">
        <f>_xlfn.STDEV.P('Successful US Kickstarters'!D:D)</f>
        <v>7748.7537726373303</v>
      </c>
      <c r="C4" s="25">
        <f>_xlfn.STDEV.P('Failed US Kickstarters'!D:D)</f>
        <v>21967.731061515115</v>
      </c>
      <c r="F4" s="24">
        <f>_xlfn.QUARTILE.EXC(B3:B15, 1)</f>
        <v>3000</v>
      </c>
    </row>
    <row r="5" spans="1:6" s="24" customFormat="1" ht="26" customHeight="1" x14ac:dyDescent="0.25">
      <c r="A5" s="24" t="s">
        <v>8394</v>
      </c>
      <c r="B5" s="25">
        <f>_xlfn.QUARTILE.EXC('Successful US Kickstarters'!D:D, 3)</f>
        <v>5000</v>
      </c>
      <c r="C5" s="25">
        <f>_xlfn.QUARTILE.EXC('Failed US Kickstarters'!D:D, 3)</f>
        <v>10000</v>
      </c>
      <c r="F5" s="24">
        <f>F3-F4</f>
        <v>2674.6364502427186</v>
      </c>
    </row>
    <row r="6" spans="1:6" s="24" customFormat="1" ht="26" customHeight="1" x14ac:dyDescent="0.25">
      <c r="A6" s="24" t="s">
        <v>8395</v>
      </c>
      <c r="B6" s="25">
        <f>_xlfn.QUARTILE.EXC('Successful US Kickstarters'!D:D, 1)</f>
        <v>1500</v>
      </c>
      <c r="C6" s="25">
        <f>_xlfn.QUARTILE.EXC('Failed US Kickstarters'!D:D, 1)</f>
        <v>2000</v>
      </c>
    </row>
    <row r="7" spans="1:6" s="24" customFormat="1" ht="26" customHeight="1" x14ac:dyDescent="0.25">
      <c r="A7" s="24" t="s">
        <v>8396</v>
      </c>
      <c r="B7" s="25">
        <f>B5-B6</f>
        <v>3500</v>
      </c>
      <c r="C7" s="25">
        <f>C5-C6</f>
        <v>8000</v>
      </c>
    </row>
    <row r="8" spans="1:6" s="24" customFormat="1" ht="26" customHeight="1" x14ac:dyDescent="0.25">
      <c r="B8" s="25"/>
      <c r="C8" s="25"/>
    </row>
    <row r="9" spans="1:6" s="24" customFormat="1" ht="26" customHeight="1" x14ac:dyDescent="0.25">
      <c r="A9" s="24" t="s">
        <v>8389</v>
      </c>
      <c r="B9" s="25">
        <f>AVERAGE('Successful US Kickstarters'!E:E)</f>
        <v>5601.5458009708727</v>
      </c>
      <c r="C9" s="25">
        <f>AVERAGE('Failed US Kickstarters'!E:E)</f>
        <v>558.65484000000004</v>
      </c>
    </row>
    <row r="10" spans="1:6" s="24" customFormat="1" ht="26" customHeight="1" x14ac:dyDescent="0.25">
      <c r="A10" s="24" t="s">
        <v>8390</v>
      </c>
      <c r="B10" s="25">
        <f>MEDIAN('Successful US Kickstarters'!E:E)</f>
        <v>3167.5</v>
      </c>
      <c r="C10" s="25">
        <f>MEDIAN('Failed US Kickstarters'!E:E)</f>
        <v>103</v>
      </c>
    </row>
    <row r="11" spans="1:6" ht="19" x14ac:dyDescent="0.25">
      <c r="A11" s="11" t="s">
        <v>8397</v>
      </c>
      <c r="B11" s="25">
        <f>_xlfn.STDEV.P('Successful US Kickstarters'!E:E)</f>
        <v>8334.5731699164608</v>
      </c>
      <c r="C11" s="25">
        <f>_xlfn.STDEV.P('Failed US Kickstarters'!E:E)</f>
        <v>1330.5230280400915</v>
      </c>
    </row>
    <row r="12" spans="1:6" ht="19" x14ac:dyDescent="0.25">
      <c r="A12" s="11" t="s">
        <v>8398</v>
      </c>
      <c r="B12" s="25">
        <f>_xlfn.QUARTILE.EXC('Successful US Kickstarters'!E:E, 3)</f>
        <v>5699</v>
      </c>
      <c r="C12" s="25">
        <f>_xlfn.QUARTILE.EXC('Failed US Kickstarters'!E:E, 3)</f>
        <v>501</v>
      </c>
    </row>
    <row r="13" spans="1:6" ht="19" x14ac:dyDescent="0.25">
      <c r="A13" s="11" t="s">
        <v>8399</v>
      </c>
      <c r="B13" s="25">
        <f>_xlfn.QUARTILE.EXC('Successful US Kickstarters'!E:E, 1)</f>
        <v>1716.5074999999999</v>
      </c>
      <c r="C13" s="25">
        <f>_xlfn.QUARTILE.EXC('Failed US Kickstarters'!E:E, 1)</f>
        <v>9.25</v>
      </c>
    </row>
    <row r="14" spans="1:6" ht="19" x14ac:dyDescent="0.25">
      <c r="A14" s="11" t="s">
        <v>8400</v>
      </c>
      <c r="B14" s="25">
        <f>B12-B13</f>
        <v>3982.4925000000003</v>
      </c>
      <c r="C14" s="25">
        <f>C12-C13</f>
        <v>491.75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3720A-ACA7-B842-9B6B-7A2C779CC8DC}">
  <dimension ref="A1:S16"/>
  <sheetViews>
    <sheetView workbookViewId="0">
      <selection activeCell="A8" sqref="A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9" width="15.6640625" bestFit="1" customWidth="1"/>
    <col min="10" max="10" width="2.1640625" bestFit="1" customWidth="1"/>
    <col min="11" max="11" width="12.33203125" bestFit="1" customWidth="1"/>
    <col min="12" max="12" width="7.1640625" bestFit="1" customWidth="1"/>
    <col min="13" max="15" width="2.1640625" bestFit="1" customWidth="1"/>
    <col min="16" max="16" width="9.6640625" bestFit="1" customWidth="1"/>
    <col min="17" max="17" width="5.6640625" bestFit="1" customWidth="1"/>
    <col min="18" max="18" width="8.1640625" bestFit="1" customWidth="1"/>
    <col min="19" max="19" width="10" bestFit="1" customWidth="1"/>
  </cols>
  <sheetData>
    <row r="1" spans="1:19" x14ac:dyDescent="0.2">
      <c r="A1" s="17" t="s">
        <v>8222</v>
      </c>
      <c r="B1" t="s">
        <v>8223</v>
      </c>
      <c r="H1" s="17" t="s">
        <v>8258</v>
      </c>
      <c r="I1" t="s">
        <v>8364</v>
      </c>
    </row>
    <row r="2" spans="1:19" x14ac:dyDescent="0.2">
      <c r="H2" s="17" t="s">
        <v>8217</v>
      </c>
      <c r="I2" t="s">
        <v>8365</v>
      </c>
    </row>
    <row r="3" spans="1:19" x14ac:dyDescent="0.2">
      <c r="A3" s="17" t="s">
        <v>8363</v>
      </c>
      <c r="B3" s="17" t="s">
        <v>8360</v>
      </c>
    </row>
    <row r="4" spans="1:19" x14ac:dyDescent="0.2">
      <c r="A4" s="17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H4" s="17" t="s">
        <v>8363</v>
      </c>
      <c r="I4" s="17" t="s">
        <v>8360</v>
      </c>
    </row>
    <row r="5" spans="1:19" x14ac:dyDescent="0.2">
      <c r="A5" s="18" t="s">
        <v>8315</v>
      </c>
      <c r="B5" s="19">
        <v>26</v>
      </c>
      <c r="C5" s="19">
        <v>349</v>
      </c>
      <c r="D5" s="19">
        <v>12</v>
      </c>
      <c r="E5" s="19">
        <v>525</v>
      </c>
      <c r="F5" s="19">
        <v>912</v>
      </c>
      <c r="I5" t="s">
        <v>8219</v>
      </c>
      <c r="K5" t="s">
        <v>8366</v>
      </c>
      <c r="L5" t="s">
        <v>8220</v>
      </c>
      <c r="P5" t="s">
        <v>8367</v>
      </c>
      <c r="Q5" t="s">
        <v>8221</v>
      </c>
      <c r="R5" t="s">
        <v>8368</v>
      </c>
      <c r="S5" t="s">
        <v>8361</v>
      </c>
    </row>
    <row r="6" spans="1:19" x14ac:dyDescent="0.2">
      <c r="A6" s="18" t="s">
        <v>8361</v>
      </c>
      <c r="B6" s="19">
        <v>26</v>
      </c>
      <c r="C6" s="19">
        <v>349</v>
      </c>
      <c r="D6" s="19">
        <v>12</v>
      </c>
      <c r="E6" s="19">
        <v>525</v>
      </c>
      <c r="F6" s="19">
        <v>912</v>
      </c>
      <c r="H6" s="17" t="s">
        <v>8362</v>
      </c>
      <c r="I6">
        <v>1</v>
      </c>
      <c r="J6">
        <v>2</v>
      </c>
      <c r="L6">
        <v>1</v>
      </c>
      <c r="M6">
        <v>2</v>
      </c>
      <c r="N6">
        <v>3</v>
      </c>
      <c r="O6">
        <v>5</v>
      </c>
      <c r="Q6">
        <v>1</v>
      </c>
    </row>
    <row r="7" spans="1:19" x14ac:dyDescent="0.2">
      <c r="H7" s="18" t="s">
        <v>8308</v>
      </c>
      <c r="I7" s="19"/>
      <c r="J7" s="19"/>
      <c r="K7" s="19"/>
      <c r="L7" s="19">
        <v>3</v>
      </c>
      <c r="M7" s="19">
        <v>1</v>
      </c>
      <c r="N7" s="19">
        <v>2</v>
      </c>
      <c r="O7" s="19"/>
      <c r="P7" s="19">
        <v>6</v>
      </c>
      <c r="Q7" s="19"/>
      <c r="R7" s="19"/>
      <c r="S7" s="19">
        <v>6</v>
      </c>
    </row>
    <row r="8" spans="1:19" x14ac:dyDescent="0.2">
      <c r="H8" s="18" t="s">
        <v>8334</v>
      </c>
      <c r="I8" s="19"/>
      <c r="J8" s="19"/>
      <c r="K8" s="19"/>
      <c r="L8" s="19">
        <v>4</v>
      </c>
      <c r="M8" s="19"/>
      <c r="N8" s="19"/>
      <c r="O8" s="19">
        <v>2</v>
      </c>
      <c r="P8" s="19">
        <v>6</v>
      </c>
      <c r="Q8" s="19"/>
      <c r="R8" s="19"/>
      <c r="S8" s="19">
        <v>6</v>
      </c>
    </row>
    <row r="9" spans="1:19" x14ac:dyDescent="0.2">
      <c r="H9" s="18" t="s">
        <v>8331</v>
      </c>
      <c r="I9" s="19"/>
      <c r="J9" s="19"/>
      <c r="K9" s="19"/>
      <c r="L9" s="19">
        <v>4</v>
      </c>
      <c r="M9" s="19">
        <v>1</v>
      </c>
      <c r="N9" s="19"/>
      <c r="O9" s="19"/>
      <c r="P9" s="19">
        <v>5</v>
      </c>
      <c r="Q9" s="19"/>
      <c r="R9" s="19"/>
      <c r="S9" s="19">
        <v>5</v>
      </c>
    </row>
    <row r="10" spans="1:19" x14ac:dyDescent="0.2">
      <c r="H10" s="18" t="s">
        <v>8329</v>
      </c>
      <c r="I10" s="19"/>
      <c r="J10" s="19">
        <v>1</v>
      </c>
      <c r="K10" s="19">
        <v>1</v>
      </c>
      <c r="L10" s="19"/>
      <c r="M10" s="19"/>
      <c r="N10" s="19"/>
      <c r="O10" s="19"/>
      <c r="P10" s="19"/>
      <c r="Q10" s="19"/>
      <c r="R10" s="19"/>
      <c r="S10" s="19">
        <v>1</v>
      </c>
    </row>
    <row r="11" spans="1:19" x14ac:dyDescent="0.2">
      <c r="H11" s="18" t="s">
        <v>8323</v>
      </c>
      <c r="I11" s="19">
        <v>1</v>
      </c>
      <c r="J11" s="19"/>
      <c r="K11" s="19">
        <v>1</v>
      </c>
      <c r="L11" s="19"/>
      <c r="M11" s="19"/>
      <c r="N11" s="19"/>
      <c r="O11" s="19"/>
      <c r="P11" s="19"/>
      <c r="Q11" s="19">
        <v>1</v>
      </c>
      <c r="R11" s="19">
        <v>1</v>
      </c>
      <c r="S11" s="19">
        <v>2</v>
      </c>
    </row>
    <row r="12" spans="1:19" x14ac:dyDescent="0.2">
      <c r="H12" s="18" t="s">
        <v>8336</v>
      </c>
      <c r="I12" s="19"/>
      <c r="J12" s="19"/>
      <c r="K12" s="19"/>
      <c r="L12" s="19">
        <v>1</v>
      </c>
      <c r="M12" s="19">
        <v>1</v>
      </c>
      <c r="N12" s="19">
        <v>1</v>
      </c>
      <c r="O12" s="19"/>
      <c r="P12" s="19">
        <v>3</v>
      </c>
      <c r="Q12" s="19"/>
      <c r="R12" s="19"/>
      <c r="S12" s="19">
        <v>3</v>
      </c>
    </row>
    <row r="13" spans="1:19" x14ac:dyDescent="0.2">
      <c r="H13" s="18" t="s">
        <v>8320</v>
      </c>
      <c r="I13" s="19"/>
      <c r="J13" s="19"/>
      <c r="K13" s="19"/>
      <c r="L13" s="19">
        <v>4</v>
      </c>
      <c r="M13" s="19"/>
      <c r="N13" s="19">
        <v>1</v>
      </c>
      <c r="O13" s="19"/>
      <c r="P13" s="19">
        <v>5</v>
      </c>
      <c r="Q13" s="19"/>
      <c r="R13" s="19"/>
      <c r="S13" s="19">
        <v>5</v>
      </c>
    </row>
    <row r="14" spans="1:19" x14ac:dyDescent="0.2">
      <c r="H14" s="18" t="s">
        <v>8317</v>
      </c>
      <c r="I14" s="19">
        <v>1</v>
      </c>
      <c r="J14" s="19">
        <v>1</v>
      </c>
      <c r="K14" s="19">
        <v>2</v>
      </c>
      <c r="L14" s="19"/>
      <c r="M14" s="19">
        <v>2</v>
      </c>
      <c r="N14" s="19">
        <v>1</v>
      </c>
      <c r="O14" s="19"/>
      <c r="P14" s="19">
        <v>3</v>
      </c>
      <c r="Q14" s="19"/>
      <c r="R14" s="19"/>
      <c r="S14" s="19">
        <v>5</v>
      </c>
    </row>
    <row r="15" spans="1:19" x14ac:dyDescent="0.2">
      <c r="H15" s="18" t="s">
        <v>8315</v>
      </c>
      <c r="I15" s="19"/>
      <c r="J15" s="19"/>
      <c r="K15" s="19"/>
      <c r="L15" s="19">
        <v>11</v>
      </c>
      <c r="M15" s="19">
        <v>4</v>
      </c>
      <c r="N15" s="19">
        <v>2</v>
      </c>
      <c r="O15" s="19"/>
      <c r="P15" s="19">
        <v>17</v>
      </c>
      <c r="Q15" s="19"/>
      <c r="R15" s="19"/>
      <c r="S15" s="19">
        <v>17</v>
      </c>
    </row>
    <row r="16" spans="1:19" x14ac:dyDescent="0.2">
      <c r="H16" s="18" t="s">
        <v>8361</v>
      </c>
      <c r="I16" s="19">
        <v>2</v>
      </c>
      <c r="J16" s="19">
        <v>2</v>
      </c>
      <c r="K16" s="19">
        <v>4</v>
      </c>
      <c r="L16" s="19">
        <v>27</v>
      </c>
      <c r="M16" s="19">
        <v>9</v>
      </c>
      <c r="N16" s="19">
        <v>7</v>
      </c>
      <c r="O16" s="19">
        <v>2</v>
      </c>
      <c r="P16" s="19">
        <v>45</v>
      </c>
      <c r="Q16" s="19">
        <v>1</v>
      </c>
      <c r="R16" s="19">
        <v>1</v>
      </c>
      <c r="S16" s="19">
        <v>50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05AA9-374A-F640-BD51-44CFF1E9D0C8}">
  <dimension ref="A1:E7"/>
  <sheetViews>
    <sheetView workbookViewId="0">
      <selection activeCell="E13" sqref="E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7" t="s">
        <v>8222</v>
      </c>
      <c r="B1" t="s">
        <v>8224</v>
      </c>
    </row>
    <row r="2" spans="1:5" x14ac:dyDescent="0.2">
      <c r="A2" s="17" t="s">
        <v>8358</v>
      </c>
      <c r="B2" t="s">
        <v>8364</v>
      </c>
    </row>
    <row r="4" spans="1:5" x14ac:dyDescent="0.2">
      <c r="A4" s="17" t="s">
        <v>8363</v>
      </c>
      <c r="B4" s="17" t="s">
        <v>8360</v>
      </c>
    </row>
    <row r="5" spans="1:5" x14ac:dyDescent="0.2">
      <c r="A5" s="17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8" t="s">
        <v>8316</v>
      </c>
      <c r="B6" s="19">
        <v>70</v>
      </c>
      <c r="C6" s="19">
        <v>6</v>
      </c>
      <c r="D6" s="19">
        <v>238</v>
      </c>
      <c r="E6" s="19">
        <v>314</v>
      </c>
    </row>
    <row r="7" spans="1:5" x14ac:dyDescent="0.2">
      <c r="A7" s="18" t="s">
        <v>8361</v>
      </c>
      <c r="B7" s="19">
        <v>70</v>
      </c>
      <c r="C7" s="19">
        <v>6</v>
      </c>
      <c r="D7" s="19">
        <v>238</v>
      </c>
      <c r="E7" s="19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E255D-0F43-564A-B5C8-196E881F9264}">
  <dimension ref="A1:F17"/>
  <sheetViews>
    <sheetView zoomScale="107" zoomScaleNormal="107" workbookViewId="0">
      <selection activeCell="U8" sqref="U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.1640625" bestFit="1" customWidth="1"/>
  </cols>
  <sheetData>
    <row r="1" spans="1:6" x14ac:dyDescent="0.2">
      <c r="A1" s="17" t="s">
        <v>8358</v>
      </c>
      <c r="B1" t="s">
        <v>8315</v>
      </c>
    </row>
    <row r="3" spans="1:6" x14ac:dyDescent="0.2">
      <c r="A3" s="17" t="s">
        <v>8363</v>
      </c>
      <c r="B3" s="17" t="s">
        <v>8360</v>
      </c>
    </row>
    <row r="4" spans="1:6" x14ac:dyDescent="0.2">
      <c r="A4" s="17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23" t="s">
        <v>8371</v>
      </c>
      <c r="B5" s="19">
        <v>7</v>
      </c>
      <c r="C5" s="19">
        <v>33</v>
      </c>
      <c r="D5" s="19">
        <v>2</v>
      </c>
      <c r="E5" s="19">
        <v>56</v>
      </c>
      <c r="F5" s="19">
        <v>98</v>
      </c>
    </row>
    <row r="6" spans="1:6" x14ac:dyDescent="0.2">
      <c r="A6" s="23" t="s">
        <v>8378</v>
      </c>
      <c r="B6" s="19">
        <v>3</v>
      </c>
      <c r="C6" s="19">
        <v>39</v>
      </c>
      <c r="D6" s="19">
        <v>8</v>
      </c>
      <c r="E6" s="19">
        <v>71</v>
      </c>
      <c r="F6" s="19">
        <v>121</v>
      </c>
    </row>
    <row r="7" spans="1:6" x14ac:dyDescent="0.2">
      <c r="A7" s="23" t="s">
        <v>8379</v>
      </c>
      <c r="B7" s="19">
        <v>3</v>
      </c>
      <c r="C7" s="19">
        <v>33</v>
      </c>
      <c r="D7" s="19">
        <v>14</v>
      </c>
      <c r="E7" s="19">
        <v>56</v>
      </c>
      <c r="F7" s="19">
        <v>106</v>
      </c>
    </row>
    <row r="8" spans="1:6" x14ac:dyDescent="0.2">
      <c r="A8" s="23" t="s">
        <v>8380</v>
      </c>
      <c r="B8" s="19">
        <v>2</v>
      </c>
      <c r="C8" s="19">
        <v>40</v>
      </c>
      <c r="D8" s="19"/>
      <c r="E8" s="19">
        <v>71</v>
      </c>
      <c r="F8" s="19">
        <v>113</v>
      </c>
    </row>
    <row r="9" spans="1:6" x14ac:dyDescent="0.2">
      <c r="A9" s="23" t="s">
        <v>8372</v>
      </c>
      <c r="B9" s="19">
        <v>3</v>
      </c>
      <c r="C9" s="19">
        <v>52</v>
      </c>
      <c r="D9" s="19"/>
      <c r="E9" s="19">
        <v>111</v>
      </c>
      <c r="F9" s="19">
        <v>166</v>
      </c>
    </row>
    <row r="10" spans="1:6" x14ac:dyDescent="0.2">
      <c r="A10" s="23" t="s">
        <v>8381</v>
      </c>
      <c r="B10" s="19">
        <v>4</v>
      </c>
      <c r="C10" s="19">
        <v>49</v>
      </c>
      <c r="D10" s="19"/>
      <c r="E10" s="19">
        <v>100</v>
      </c>
      <c r="F10" s="19">
        <v>153</v>
      </c>
    </row>
    <row r="11" spans="1:6" x14ac:dyDescent="0.2">
      <c r="A11" s="23" t="s">
        <v>8373</v>
      </c>
      <c r="B11" s="19">
        <v>1</v>
      </c>
      <c r="C11" s="19">
        <v>50</v>
      </c>
      <c r="D11" s="19"/>
      <c r="E11" s="19">
        <v>87</v>
      </c>
      <c r="F11" s="19">
        <v>138</v>
      </c>
    </row>
    <row r="12" spans="1:6" x14ac:dyDescent="0.2">
      <c r="A12" s="23" t="s">
        <v>8374</v>
      </c>
      <c r="B12" s="19">
        <v>4</v>
      </c>
      <c r="C12" s="19">
        <v>47</v>
      </c>
      <c r="D12" s="19"/>
      <c r="E12" s="19">
        <v>72</v>
      </c>
      <c r="F12" s="19">
        <v>123</v>
      </c>
    </row>
    <row r="13" spans="1:6" x14ac:dyDescent="0.2">
      <c r="A13" s="23" t="s">
        <v>8375</v>
      </c>
      <c r="B13" s="19">
        <v>4</v>
      </c>
      <c r="C13" s="19">
        <v>34</v>
      </c>
      <c r="D13" s="19"/>
      <c r="E13" s="19">
        <v>59</v>
      </c>
      <c r="F13" s="19">
        <v>97</v>
      </c>
    </row>
    <row r="14" spans="1:6" x14ac:dyDescent="0.2">
      <c r="A14" s="23" t="s">
        <v>8376</v>
      </c>
      <c r="B14" s="19"/>
      <c r="C14" s="19">
        <v>50</v>
      </c>
      <c r="D14" s="19"/>
      <c r="E14" s="19">
        <v>65</v>
      </c>
      <c r="F14" s="19">
        <v>115</v>
      </c>
    </row>
    <row r="15" spans="1:6" x14ac:dyDescent="0.2">
      <c r="A15" s="23" t="s">
        <v>8377</v>
      </c>
      <c r="B15" s="19">
        <v>3</v>
      </c>
      <c r="C15" s="19">
        <v>31</v>
      </c>
      <c r="D15" s="19"/>
      <c r="E15" s="19">
        <v>54</v>
      </c>
      <c r="F15" s="19">
        <v>88</v>
      </c>
    </row>
    <row r="16" spans="1:6" x14ac:dyDescent="0.2">
      <c r="A16" s="23" t="s">
        <v>8382</v>
      </c>
      <c r="B16" s="19">
        <v>3</v>
      </c>
      <c r="C16" s="19">
        <v>35</v>
      </c>
      <c r="D16" s="19"/>
      <c r="E16" s="19">
        <v>37</v>
      </c>
      <c r="F16" s="19">
        <v>75</v>
      </c>
    </row>
    <row r="17" spans="1:6" x14ac:dyDescent="0.2">
      <c r="A17" s="23" t="s">
        <v>8361</v>
      </c>
      <c r="B17" s="19">
        <v>37</v>
      </c>
      <c r="C17" s="19">
        <v>493</v>
      </c>
      <c r="D17" s="19">
        <v>24</v>
      </c>
      <c r="E17" s="19">
        <v>839</v>
      </c>
      <c r="F17" s="19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5100C-E384-1E45-95CB-BBC4085CCBB4}">
  <dimension ref="A1:F6"/>
  <sheetViews>
    <sheetView workbookViewId="0">
      <selection activeCell="H7" sqref="H7"/>
    </sheetView>
  </sheetViews>
  <sheetFormatPr baseColWidth="10" defaultRowHeight="15" x14ac:dyDescent="0.2"/>
  <cols>
    <col min="1" max="2" width="37.83203125" style="11" customWidth="1"/>
    <col min="3" max="3" width="37" style="11" customWidth="1"/>
    <col min="4" max="4" width="10.83203125" style="11"/>
    <col min="5" max="5" width="23.83203125" style="11" customWidth="1"/>
    <col min="6" max="16384" width="10.83203125" style="11"/>
  </cols>
  <sheetData>
    <row r="1" spans="1:6" x14ac:dyDescent="0.2">
      <c r="A1" s="11" t="s">
        <v>8383</v>
      </c>
      <c r="B1" s="11" t="s">
        <v>4110</v>
      </c>
      <c r="C1" s="11" t="s">
        <v>8384</v>
      </c>
      <c r="D1" s="11" t="s">
        <v>8385</v>
      </c>
      <c r="E1" s="11" t="s">
        <v>8307</v>
      </c>
      <c r="F1" s="11" t="s">
        <v>8386</v>
      </c>
    </row>
    <row r="2" spans="1:6" x14ac:dyDescent="0.2">
      <c r="A2" s="11" t="s">
        <v>3473</v>
      </c>
      <c r="B2" s="11" t="str">
        <f>VLOOKUP(A2, Kickstarter!B:C, 2, FALSE)</f>
        <v>Help us get actor-writer Ian Bonar's debut play - a hilarious, heartbreaking story of grief and loss - to the 2016 Edinburgh Fringe.</v>
      </c>
      <c r="C2" s="11">
        <f>VLOOKUP(A2, Kickstarter!B:E, 3, FALSE)</f>
        <v>2000</v>
      </c>
      <c r="D2" s="11">
        <f>VLOOKUP(A2, Kickstarter!B:E, 4, FALSE)</f>
        <v>2020</v>
      </c>
      <c r="E2" s="11">
        <f>VLOOKUP(A2, Kickstarter!B:P, 15, FALSE)</f>
        <v>51.79</v>
      </c>
      <c r="F2" s="11">
        <f>VLOOKUP(A2, Kickstarter!B:P, 11, FALSE)</f>
        <v>39</v>
      </c>
    </row>
    <row r="3" spans="1:6" x14ac:dyDescent="0.2">
      <c r="A3" s="11" t="s">
        <v>3616</v>
      </c>
      <c r="B3" s="11" t="str">
        <f>VLOOKUP(A3, Kickstarter!B:C, 2, FALSE)</f>
        <v>The play yet to be described as "A surefire Edinburgh Fringe Festival Cult Hit". Coming to the Underbelly, Edinburgh, 5th-30th August.</v>
      </c>
      <c r="C3" s="11">
        <f>VLOOKUP(A3, Kickstarter!B:E, 3, FALSE)</f>
        <v>2000</v>
      </c>
      <c r="D3" s="11">
        <f>VLOOKUP(A3, Kickstarter!B:E, 4, FALSE)</f>
        <v>2020</v>
      </c>
      <c r="E3" s="11">
        <f>VLOOKUP(A3, Kickstarter!B:P, 15, FALSE)</f>
        <v>36.07</v>
      </c>
      <c r="F3" s="11">
        <f>VLOOKUP(A3, Kickstarter!B:P, 11, FALSE)</f>
        <v>56</v>
      </c>
    </row>
    <row r="4" spans="1:6" x14ac:dyDescent="0.2">
      <c r="A4" s="11" t="s">
        <v>3178</v>
      </c>
      <c r="B4" s="11" t="str">
        <f>VLOOKUP(A4, Kickstarter!B:C, 2, FALSE)</f>
        <v>Cutting Off Kate Bush is a one-woman show written &amp; performed by Lucy Benson-Brown, premiering at the Edinburgh Fringe Festival 2014</v>
      </c>
      <c r="C4" s="11">
        <f>VLOOKUP(A4, Kickstarter!B:E, 3, FALSE)</f>
        <v>1500</v>
      </c>
      <c r="D4" s="11">
        <f>VLOOKUP(A4, Kickstarter!B:E, 4, FALSE)</f>
        <v>2576</v>
      </c>
      <c r="E4" s="11">
        <f>VLOOKUP(A4, Kickstarter!B:P, 15, FALSE)</f>
        <v>33.03</v>
      </c>
      <c r="F4" s="11">
        <f>VLOOKUP(A4, Kickstarter!B:P, 11, FALSE)</f>
        <v>78</v>
      </c>
    </row>
    <row r="5" spans="1:6" x14ac:dyDescent="0.2">
      <c r="A5" s="11" t="s">
        <v>3329</v>
      </c>
      <c r="B5" s="11" t="str">
        <f>VLOOKUP(A5, Kickstarter!B:C, 2, FALSE)</f>
        <v>Jestia and Raedon is a brand new romantic comedy play going to the Edinburgh Fringe Festival this summer.</v>
      </c>
      <c r="C5" s="11">
        <f>VLOOKUP(A5, Kickstarter!B:E, 3, FALSE)</f>
        <v>1000</v>
      </c>
      <c r="D5" s="11">
        <f>VLOOKUP(A5, Kickstarter!B:E, 4, FALSE)</f>
        <v>1168</v>
      </c>
      <c r="E5" s="11">
        <f>VLOOKUP(A5, Kickstarter!B:P, 15, FALSE)</f>
        <v>44.92</v>
      </c>
      <c r="F5" s="11">
        <f>VLOOKUP(A5, Kickstarter!B:P, 11, FALSE)</f>
        <v>26</v>
      </c>
    </row>
    <row r="6" spans="1:6" x14ac:dyDescent="0.2">
      <c r="A6" s="11" t="s">
        <v>3221</v>
      </c>
      <c r="B6" s="11" t="str">
        <f>VLOOKUP(A6, Kickstarter!B:C, 2, FALSE)</f>
        <v>A one-man show about love, loss, and motorways, written &amp; performed by Ben Norris. Help us get to the 2015 Edinburgh Fringe and beyond!</v>
      </c>
      <c r="C6" s="11">
        <f>VLOOKUP(A6, Kickstarter!B:E, 3, FALSE)</f>
        <v>4000</v>
      </c>
      <c r="D6" s="11">
        <f>VLOOKUP(A6, Kickstarter!B:E, 4, FALSE)</f>
        <v>4137</v>
      </c>
      <c r="E6" s="11">
        <f>VLOOKUP(A6, Kickstarter!B:P, 15, FALSE)</f>
        <v>36.61</v>
      </c>
      <c r="F6" s="11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Box and Whisper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Anderson, John</cp:lastModifiedBy>
  <dcterms:created xsi:type="dcterms:W3CDTF">2017-04-20T15:17:24Z</dcterms:created>
  <dcterms:modified xsi:type="dcterms:W3CDTF">2022-03-27T19:23:07Z</dcterms:modified>
</cp:coreProperties>
</file>