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3236" yWindow="-228" windowWidth="19392" windowHeight="754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3" i="1" l="1"/>
  <c r="O13" i="1" s="1"/>
  <c r="B12" i="1"/>
  <c r="O12" i="1" s="1"/>
  <c r="B11" i="1"/>
  <c r="O11" i="1" s="1"/>
  <c r="B10" i="1"/>
  <c r="B9" i="1"/>
  <c r="B8" i="1"/>
  <c r="B7" i="1"/>
  <c r="O10" i="1" s="1"/>
  <c r="B6" i="1"/>
  <c r="O6" i="1" s="1"/>
  <c r="B5" i="1"/>
  <c r="O5" i="1" s="1"/>
  <c r="O2" i="1"/>
  <c r="O3" i="1"/>
  <c r="O9" i="1" l="1"/>
  <c r="B4" i="1"/>
  <c r="O4" i="1" s="1"/>
  <c r="O7" i="1" s="1"/>
  <c r="O8" i="1" l="1"/>
</calcChain>
</file>

<file path=xl/sharedStrings.xml><?xml version="1.0" encoding="utf-8"?>
<sst xmlns="http://schemas.openxmlformats.org/spreadsheetml/2006/main" count="47" uniqueCount="35">
  <si>
    <t>캐릭터 베이스 어빌리티</t>
  </si>
  <si>
    <t>캐릭터</t>
  </si>
  <si>
    <t>레벨</t>
  </si>
  <si>
    <t>힘</t>
  </si>
  <si>
    <t>민첩</t>
  </si>
  <si>
    <t>지능</t>
  </si>
  <si>
    <t>체력</t>
  </si>
  <si>
    <t>공격력</t>
  </si>
  <si>
    <t>공격속도</t>
  </si>
  <si>
    <t>생명력</t>
  </si>
  <si>
    <t>방어력</t>
  </si>
  <si>
    <t>치명타확률</t>
  </si>
  <si>
    <t>치명타 데미지</t>
  </si>
  <si>
    <t>아이템 선택</t>
    <phoneticPr fontId="1" type="noConversion"/>
  </si>
  <si>
    <t>최종 어빌리티</t>
    <phoneticPr fontId="1" type="noConversion"/>
  </si>
  <si>
    <t>힘</t>
    <phoneticPr fontId="1" type="noConversion"/>
  </si>
  <si>
    <t>민첩</t>
    <phoneticPr fontId="1" type="noConversion"/>
  </si>
  <si>
    <t>지능</t>
    <phoneticPr fontId="1" type="noConversion"/>
  </si>
  <si>
    <t>체력</t>
    <phoneticPr fontId="1" type="noConversion"/>
  </si>
  <si>
    <t>공격속도</t>
    <phoneticPr fontId="1" type="noConversion"/>
  </si>
  <si>
    <t>방어도</t>
    <phoneticPr fontId="1" type="noConversion"/>
  </si>
  <si>
    <t>힘</t>
    <phoneticPr fontId="1" type="noConversion"/>
  </si>
  <si>
    <t>민</t>
    <phoneticPr fontId="1" type="noConversion"/>
  </si>
  <si>
    <t>지</t>
    <phoneticPr fontId="1" type="noConversion"/>
  </si>
  <si>
    <t>체</t>
    <phoneticPr fontId="1" type="noConversion"/>
  </si>
  <si>
    <t>기본</t>
    <phoneticPr fontId="1" type="noConversion"/>
  </si>
  <si>
    <t>공격력</t>
    <phoneticPr fontId="1" type="noConversion"/>
  </si>
  <si>
    <t>치명타 확률</t>
    <phoneticPr fontId="1" type="noConversion"/>
  </si>
  <si>
    <t>치명타 데미지</t>
    <phoneticPr fontId="1" type="noConversion"/>
  </si>
  <si>
    <t>나르</t>
    <phoneticPr fontId="1" type="noConversion"/>
  </si>
  <si>
    <t>단검</t>
    <phoneticPr fontId="1" type="noConversion"/>
  </si>
  <si>
    <t>선빵필승!</t>
    <phoneticPr fontId="1" type="noConversion"/>
  </si>
  <si>
    <t>공격력</t>
    <phoneticPr fontId="1" type="noConversion"/>
  </si>
  <si>
    <t>치명타 확률</t>
    <phoneticPr fontId="1" type="noConversion"/>
  </si>
  <si>
    <t>레벨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</si>
</sst>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2" fillId="3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6" xfId="0" applyFont="1" applyBorder="1">
      <alignment vertical="center"/>
    </xf>
    <xf numFmtId="0" fontId="0" fillId="0" borderId="0" xfId="0">
      <alignment vertical="center"/>
    </xf>
    <xf numFmtId="0" fontId="5" fillId="0" borderId="0" xfId="0" applyFont="1">
      <alignment vertical="center"/>
    </xf>
    <xf numFmtId="9" fontId="5" fillId="0" borderId="0" xfId="0" applyNumberFormat="1" applyFont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5" fillId="0" borderId="6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2" xfId="0" applyFont="1" applyBorder="1">
      <alignment vertical="center"/>
    </xf>
    <xf numFmtId="0" fontId="2" fillId="3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7" fillId="5" borderId="8" xfId="0" applyFont="1" applyFill="1" applyBorder="1">
      <alignment vertical="center"/>
    </xf>
    <xf numFmtId="0" fontId="7" fillId="5" borderId="5" xfId="0" applyFont="1" applyFill="1" applyBorder="1">
      <alignment vertical="center"/>
    </xf>
    <xf numFmtId="0" fontId="7" fillId="5" borderId="12" xfId="0" applyFont="1" applyFill="1" applyBorder="1">
      <alignment vertical="center"/>
    </xf>
    <xf numFmtId="0" fontId="7" fillId="5" borderId="5" xfId="0" quotePrefix="1" applyFont="1" applyFill="1" applyBorder="1">
      <alignment vertical="center"/>
    </xf>
    <xf numFmtId="0" fontId="0" fillId="0" borderId="6" xfId="0" applyBorder="1">
      <alignment vertical="center"/>
    </xf>
    <xf numFmtId="0" fontId="5" fillId="0" borderId="11" xfId="0" applyFont="1" applyBorder="1">
      <alignment vertical="center"/>
    </xf>
    <xf numFmtId="0" fontId="0" fillId="0" borderId="15" xfId="0" applyBorder="1">
      <alignment vertical="center"/>
    </xf>
    <xf numFmtId="0" fontId="0" fillId="0" borderId="0" xfId="0" applyFill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8" xfId="0" applyFont="1" applyBorder="1">
      <alignment vertical="center"/>
    </xf>
    <xf numFmtId="0" fontId="8" fillId="0" borderId="5" xfId="0" applyFont="1" applyBorder="1">
      <alignment vertical="center"/>
    </xf>
    <xf numFmtId="0" fontId="8" fillId="0" borderId="12" xfId="0" applyFont="1" applyBorder="1">
      <alignment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zoomScale="85" zoomScaleNormal="85" workbookViewId="0">
      <selection activeCell="H18" sqref="H18"/>
    </sheetView>
  </sheetViews>
  <sheetFormatPr defaultRowHeight="17.399999999999999" x14ac:dyDescent="0.4"/>
  <cols>
    <col min="1" max="1" width="12.5" customWidth="1"/>
    <col min="2" max="2" width="17.5" customWidth="1"/>
    <col min="4" max="4" width="11.8984375" bestFit="1" customWidth="1"/>
    <col min="5" max="5" width="5.19921875" bestFit="1" customWidth="1"/>
    <col min="6" max="6" width="10" customWidth="1"/>
    <col min="7" max="8" width="10" style="5" customWidth="1"/>
    <col min="9" max="11" width="12.69921875" style="5" customWidth="1"/>
    <col min="12" max="12" width="14.3984375" style="5" customWidth="1"/>
    <col min="13" max="13" width="4.59765625" style="5" customWidth="1"/>
    <col min="14" max="14" width="12.8984375" customWidth="1"/>
    <col min="15" max="15" width="20" customWidth="1"/>
  </cols>
  <sheetData>
    <row r="1" spans="1:22" ht="19.2" x14ac:dyDescent="0.4">
      <c r="A1" s="30" t="s">
        <v>0</v>
      </c>
      <c r="B1" s="31"/>
      <c r="D1" s="4" t="s">
        <v>13</v>
      </c>
      <c r="E1" s="8"/>
      <c r="F1" s="8"/>
      <c r="G1" s="8"/>
      <c r="H1" s="8"/>
      <c r="I1" s="8"/>
      <c r="J1" s="8"/>
      <c r="K1" s="8"/>
      <c r="L1" s="9"/>
      <c r="M1" s="8"/>
      <c r="N1" s="32" t="s">
        <v>14</v>
      </c>
      <c r="O1" s="33"/>
    </row>
    <row r="2" spans="1:22" x14ac:dyDescent="0.4">
      <c r="A2" s="1" t="s">
        <v>1</v>
      </c>
      <c r="B2" s="2" t="s">
        <v>29</v>
      </c>
      <c r="D2" s="10"/>
      <c r="E2" s="11"/>
      <c r="F2" s="11"/>
      <c r="G2" s="11"/>
      <c r="H2" s="11"/>
      <c r="I2" s="11"/>
      <c r="J2" s="11"/>
      <c r="K2" s="11"/>
      <c r="L2" s="12"/>
      <c r="M2" s="11"/>
      <c r="N2" s="1" t="s">
        <v>1</v>
      </c>
      <c r="O2" s="2" t="str">
        <f>B2</f>
        <v>나르</v>
      </c>
    </row>
    <row r="3" spans="1:22" ht="18" thickBot="1" x14ac:dyDescent="0.45">
      <c r="A3" s="20" t="s">
        <v>2</v>
      </c>
      <c r="B3" s="21">
        <v>25</v>
      </c>
      <c r="D3" s="13" t="s">
        <v>15</v>
      </c>
      <c r="E3" s="14" t="s">
        <v>16</v>
      </c>
      <c r="F3" s="14" t="s">
        <v>17</v>
      </c>
      <c r="G3" s="14" t="s">
        <v>18</v>
      </c>
      <c r="H3" s="14" t="s">
        <v>26</v>
      </c>
      <c r="I3" s="14" t="s">
        <v>19</v>
      </c>
      <c r="J3" s="15" t="s">
        <v>20</v>
      </c>
      <c r="K3" s="29" t="s">
        <v>27</v>
      </c>
      <c r="L3" s="28" t="s">
        <v>28</v>
      </c>
      <c r="M3" s="11"/>
      <c r="N3" s="20" t="s">
        <v>2</v>
      </c>
      <c r="O3" s="21">
        <f>B3</f>
        <v>25</v>
      </c>
      <c r="R3" t="s">
        <v>34</v>
      </c>
    </row>
    <row r="4" spans="1:22" x14ac:dyDescent="0.4">
      <c r="A4" s="16" t="s">
        <v>3</v>
      </c>
      <c r="B4" s="22">
        <f>C19+(B3*2)</f>
        <v>60</v>
      </c>
      <c r="D4" s="26"/>
      <c r="E4" s="8"/>
      <c r="F4" s="8"/>
      <c r="G4" s="8"/>
      <c r="H4" s="8"/>
      <c r="I4" s="8"/>
      <c r="J4" s="8"/>
      <c r="K4" s="8"/>
      <c r="L4" s="9"/>
      <c r="N4" s="16" t="s">
        <v>3</v>
      </c>
      <c r="O4" s="9">
        <f>B4*(1+D4+D5+D6+D7+D8+D9+D10+D11+D12+D13)</f>
        <v>60</v>
      </c>
      <c r="R4">
        <v>1</v>
      </c>
    </row>
    <row r="5" spans="1:22" x14ac:dyDescent="0.4">
      <c r="A5" s="17" t="s">
        <v>4</v>
      </c>
      <c r="B5" s="23">
        <f>C20+B3*2</f>
        <v>51.5</v>
      </c>
      <c r="D5" s="10"/>
      <c r="E5" s="11"/>
      <c r="F5" s="11"/>
      <c r="G5" s="11"/>
      <c r="H5" s="11"/>
      <c r="I5" s="11"/>
      <c r="J5" s="11"/>
      <c r="K5" s="11"/>
      <c r="L5" s="12"/>
      <c r="N5" s="17" t="s">
        <v>4</v>
      </c>
      <c r="O5" s="12">
        <f>B5*(1+E4+E5+E6+E7+E8+E9+E10+E11+E12+E13)</f>
        <v>51.5</v>
      </c>
      <c r="R5">
        <v>2</v>
      </c>
    </row>
    <row r="6" spans="1:22" x14ac:dyDescent="0.4">
      <c r="A6" s="17" t="s">
        <v>5</v>
      </c>
      <c r="B6" s="25">
        <f>C21+B3*25</f>
        <v>645</v>
      </c>
      <c r="D6" s="10"/>
      <c r="E6" s="11"/>
      <c r="F6" s="11"/>
      <c r="G6" s="11"/>
      <c r="H6" s="11"/>
      <c r="I6" s="11"/>
      <c r="J6" s="11"/>
      <c r="K6" s="11"/>
      <c r="L6" s="12"/>
      <c r="N6" s="17" t="s">
        <v>5</v>
      </c>
      <c r="O6" s="12">
        <f>B6</f>
        <v>645</v>
      </c>
      <c r="R6" s="5">
        <v>3</v>
      </c>
    </row>
    <row r="7" spans="1:22" ht="18" thickBot="1" x14ac:dyDescent="0.45">
      <c r="A7" s="18" t="s">
        <v>6</v>
      </c>
      <c r="B7" s="24">
        <f>C22+B3*50</f>
        <v>1260</v>
      </c>
      <c r="D7" s="10"/>
      <c r="E7" s="11"/>
      <c r="F7" s="11"/>
      <c r="G7" s="11"/>
      <c r="H7" s="11"/>
      <c r="I7" s="11"/>
      <c r="J7" s="29"/>
      <c r="K7" s="11"/>
      <c r="L7" s="12"/>
      <c r="N7" s="17" t="s">
        <v>6</v>
      </c>
      <c r="O7" s="12">
        <f>INT(B7*(1+G4+G5+G6+G7+G8+G9+G10+G11+G12+G13)+5/O4)</f>
        <v>1260</v>
      </c>
      <c r="R7" s="5">
        <v>4</v>
      </c>
    </row>
    <row r="8" spans="1:22" x14ac:dyDescent="0.4">
      <c r="A8" s="3" t="s">
        <v>7</v>
      </c>
      <c r="B8">
        <f>B3+3</f>
        <v>28</v>
      </c>
      <c r="D8" s="10"/>
      <c r="E8" s="11"/>
      <c r="F8" s="11"/>
      <c r="G8" s="11"/>
      <c r="H8" s="11"/>
      <c r="I8" s="11"/>
      <c r="J8" s="29"/>
      <c r="K8" s="11"/>
      <c r="L8" s="12"/>
      <c r="N8" s="17" t="s">
        <v>7</v>
      </c>
      <c r="O8" s="12">
        <f xml:space="preserve"> INT(B8*(1+H4+H5+H7+H6+H8+H9+H10+H11+H12+H13)+10/O4)</f>
        <v>28</v>
      </c>
      <c r="R8" s="5">
        <v>5</v>
      </c>
    </row>
    <row r="9" spans="1:22" x14ac:dyDescent="0.4">
      <c r="A9" s="3" t="s">
        <v>8</v>
      </c>
      <c r="B9">
        <f>INT(B3*1.1)</f>
        <v>27</v>
      </c>
      <c r="D9" s="10"/>
      <c r="E9" s="11"/>
      <c r="F9" s="11"/>
      <c r="G9" s="11"/>
      <c r="H9" s="11"/>
      <c r="I9" s="11"/>
      <c r="J9" s="29"/>
      <c r="K9" s="11"/>
      <c r="L9" s="12"/>
      <c r="N9" s="17" t="s">
        <v>8</v>
      </c>
      <c r="O9" s="12">
        <f>INT(B9/2*(1+I4+I5+I6+I7+I8+I9+I10+I11+I12+I13)+2/O5)</f>
        <v>13</v>
      </c>
      <c r="R9" s="5">
        <v>6</v>
      </c>
    </row>
    <row r="10" spans="1:22" x14ac:dyDescent="0.4">
      <c r="A10" s="3" t="s">
        <v>9</v>
      </c>
      <c r="B10">
        <f>200*B3</f>
        <v>5000</v>
      </c>
      <c r="D10" s="10"/>
      <c r="E10" s="11"/>
      <c r="F10" s="11"/>
      <c r="G10" s="11"/>
      <c r="H10" s="11"/>
      <c r="I10" s="11"/>
      <c r="J10" s="29"/>
      <c r="K10" s="11"/>
      <c r="L10" s="12"/>
      <c r="N10" s="17" t="s">
        <v>9</v>
      </c>
      <c r="O10" s="12">
        <f>INT(G4+B7+G5+G6+G7+G8+G9+G10+G11+G12+G13)</f>
        <v>1260</v>
      </c>
      <c r="R10" s="5">
        <v>7</v>
      </c>
    </row>
    <row r="11" spans="1:22" x14ac:dyDescent="0.4">
      <c r="A11" s="3" t="s">
        <v>10</v>
      </c>
      <c r="B11">
        <f>B3*0.1</f>
        <v>2.5</v>
      </c>
      <c r="D11" s="10"/>
      <c r="E11" s="11"/>
      <c r="F11" s="11"/>
      <c r="G11" s="11"/>
      <c r="H11" s="11"/>
      <c r="I11" s="11"/>
      <c r="J11" s="29"/>
      <c r="K11" s="11"/>
      <c r="L11" s="12"/>
      <c r="N11" s="17" t="s">
        <v>10</v>
      </c>
      <c r="O11" s="12">
        <f>INT(B11+(J4+J5+J6+J7+J8+J9+J10+J11+J12+J13))/2</f>
        <v>1</v>
      </c>
      <c r="R11" s="5">
        <v>8</v>
      </c>
    </row>
    <row r="12" spans="1:22" x14ac:dyDescent="0.4">
      <c r="A12" s="3" t="s">
        <v>11</v>
      </c>
      <c r="B12">
        <f>INT(B3*0.2)</f>
        <v>5</v>
      </c>
      <c r="D12" s="10"/>
      <c r="E12" s="11"/>
      <c r="F12" s="11"/>
      <c r="G12" s="11"/>
      <c r="H12" s="11"/>
      <c r="I12" s="11"/>
      <c r="J12" s="29"/>
      <c r="K12" s="11"/>
      <c r="L12" s="12"/>
      <c r="N12" s="17" t="s">
        <v>11</v>
      </c>
      <c r="O12" s="12">
        <f>B12+K4+K5+K6+K7+K8+K9+K10+K11+K12+K13</f>
        <v>5</v>
      </c>
      <c r="R12" s="5">
        <v>9</v>
      </c>
    </row>
    <row r="13" spans="1:22" ht="18" thickBot="1" x14ac:dyDescent="0.45">
      <c r="A13" s="3" t="s">
        <v>12</v>
      </c>
      <c r="B13">
        <f>INT(B3*0.3)</f>
        <v>7</v>
      </c>
      <c r="D13" s="18"/>
      <c r="E13" s="27"/>
      <c r="F13" s="27"/>
      <c r="G13" s="27"/>
      <c r="H13" s="27"/>
      <c r="I13" s="14"/>
      <c r="J13" s="14"/>
      <c r="K13" s="14"/>
      <c r="L13" s="19"/>
      <c r="M13" s="6"/>
      <c r="N13" s="18" t="s">
        <v>12</v>
      </c>
      <c r="O13" s="19">
        <f>B13+L4+L5+L6+L7+L8+L9+L10+L11+L12+L13</f>
        <v>7</v>
      </c>
      <c r="P13" s="6"/>
      <c r="Q13" s="6"/>
      <c r="R13" s="5">
        <v>10</v>
      </c>
      <c r="S13" s="6"/>
      <c r="T13" s="6"/>
      <c r="U13" s="6"/>
      <c r="V13" s="6"/>
    </row>
    <row r="14" spans="1:22" x14ac:dyDescent="0.4">
      <c r="D14" s="6"/>
      <c r="E14" s="6"/>
      <c r="F14" s="6"/>
      <c r="G14" s="6"/>
      <c r="H14" s="6"/>
      <c r="L14" s="6"/>
      <c r="M14" s="6"/>
      <c r="N14" s="6"/>
      <c r="O14" s="6"/>
      <c r="P14" s="6"/>
      <c r="Q14" s="6"/>
      <c r="R14" s="5">
        <v>11</v>
      </c>
      <c r="S14" s="6"/>
      <c r="T14" s="6"/>
      <c r="U14" s="6"/>
      <c r="V14" s="6"/>
    </row>
    <row r="15" spans="1:22" x14ac:dyDescent="0.4">
      <c r="D15" s="6"/>
      <c r="E15" s="6"/>
      <c r="F15" s="6"/>
      <c r="G15" s="6"/>
      <c r="H15" s="6"/>
      <c r="L15" s="6"/>
      <c r="M15" s="6"/>
      <c r="N15" s="6"/>
      <c r="O15" s="6"/>
      <c r="P15" s="6"/>
      <c r="Q15" s="6"/>
      <c r="R15" s="5">
        <v>12</v>
      </c>
      <c r="S15" s="6"/>
      <c r="T15" s="6"/>
      <c r="U15" s="7"/>
      <c r="V15" s="6"/>
    </row>
    <row r="16" spans="1:22" x14ac:dyDescent="0.4">
      <c r="D16" s="6"/>
      <c r="E16" s="6"/>
      <c r="F16" s="6"/>
      <c r="G16" s="6"/>
      <c r="H16" s="6"/>
      <c r="L16" s="6"/>
      <c r="M16" s="6"/>
      <c r="N16" s="6"/>
      <c r="O16" s="6"/>
      <c r="P16" s="6"/>
      <c r="Q16" s="6"/>
      <c r="R16" s="5">
        <v>13</v>
      </c>
      <c r="S16" s="6"/>
      <c r="T16" s="6"/>
      <c r="U16" s="7"/>
      <c r="V16" s="6"/>
    </row>
    <row r="17" spans="2:22" ht="18" thickBot="1" x14ac:dyDescent="0.45">
      <c r="D17" s="6"/>
      <c r="E17" s="6"/>
      <c r="F17" s="6"/>
      <c r="G17" s="6"/>
      <c r="H17" s="6"/>
      <c r="L17" s="6"/>
      <c r="M17" s="6"/>
      <c r="N17" s="6"/>
      <c r="O17" s="6"/>
      <c r="P17" s="6"/>
      <c r="Q17" s="6"/>
      <c r="R17" s="5">
        <v>14</v>
      </c>
      <c r="S17" s="6"/>
      <c r="T17" s="6"/>
      <c r="U17" s="7"/>
      <c r="V17" s="6"/>
    </row>
    <row r="18" spans="2:22" ht="18" thickBot="1" x14ac:dyDescent="0.45">
      <c r="B18" s="37" t="s">
        <v>25</v>
      </c>
      <c r="C18" s="38"/>
      <c r="D18" s="39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5">
        <v>15</v>
      </c>
      <c r="S18" s="6"/>
      <c r="T18" s="6"/>
      <c r="U18" s="7"/>
      <c r="V18" s="6"/>
    </row>
    <row r="19" spans="2:22" x14ac:dyDescent="0.4">
      <c r="B19" s="26" t="s">
        <v>21</v>
      </c>
      <c r="C19" s="8">
        <v>10</v>
      </c>
      <c r="D19" s="34">
        <v>1.2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5">
        <v>16</v>
      </c>
      <c r="S19" s="6"/>
      <c r="T19" s="6"/>
      <c r="U19" s="7"/>
      <c r="V19" s="6"/>
    </row>
    <row r="20" spans="2:22" x14ac:dyDescent="0.4">
      <c r="B20" s="10" t="s">
        <v>22</v>
      </c>
      <c r="C20" s="11">
        <v>1.5</v>
      </c>
      <c r="D20" s="35">
        <v>1.5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5">
        <v>17</v>
      </c>
      <c r="S20" s="6"/>
      <c r="T20" s="6"/>
      <c r="U20" s="7"/>
      <c r="V20" s="6"/>
    </row>
    <row r="21" spans="2:22" x14ac:dyDescent="0.4">
      <c r="B21" s="10" t="s">
        <v>23</v>
      </c>
      <c r="C21" s="11">
        <v>20</v>
      </c>
      <c r="D21" s="35">
        <v>1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5">
        <v>18</v>
      </c>
      <c r="S21" s="6"/>
      <c r="T21" s="6"/>
      <c r="U21" s="7"/>
      <c r="V21" s="6"/>
    </row>
    <row r="22" spans="2:22" ht="18" thickBot="1" x14ac:dyDescent="0.45">
      <c r="B22" s="13" t="s">
        <v>24</v>
      </c>
      <c r="C22" s="14">
        <v>10</v>
      </c>
      <c r="D22" s="36">
        <v>0.8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5">
        <v>19</v>
      </c>
      <c r="S22" s="6"/>
      <c r="T22" s="6"/>
      <c r="U22" s="7"/>
      <c r="V22" s="6"/>
    </row>
    <row r="23" spans="2:22" x14ac:dyDescent="0.4"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5">
        <v>20</v>
      </c>
      <c r="S23" s="6"/>
      <c r="T23" s="6"/>
      <c r="U23" s="7"/>
      <c r="V23" s="6"/>
    </row>
    <row r="24" spans="2:22" x14ac:dyDescent="0.4"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5">
        <v>21</v>
      </c>
      <c r="S24" s="6"/>
      <c r="T24" s="6"/>
      <c r="U24" s="7"/>
      <c r="V24" s="6"/>
    </row>
    <row r="25" spans="2:22" x14ac:dyDescent="0.4">
      <c r="R25" s="5">
        <v>22</v>
      </c>
    </row>
    <row r="26" spans="2:22" x14ac:dyDescent="0.4">
      <c r="R26" s="5">
        <v>23</v>
      </c>
    </row>
    <row r="27" spans="2:22" x14ac:dyDescent="0.4">
      <c r="R27" s="5">
        <v>24</v>
      </c>
    </row>
    <row r="28" spans="2:22" x14ac:dyDescent="0.4">
      <c r="R28" s="5">
        <v>25</v>
      </c>
    </row>
  </sheetData>
  <mergeCells count="3">
    <mergeCell ref="A1:B1"/>
    <mergeCell ref="N1:O1"/>
    <mergeCell ref="B18:D18"/>
  </mergeCells>
  <phoneticPr fontId="1" type="noConversion"/>
  <dataValidations count="1">
    <dataValidation type="list" allowBlank="1" showInputMessage="1" showErrorMessage="1" sqref="B3">
      <formula1>$R$4:$R$28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K3"/>
  <sheetViews>
    <sheetView topLeftCell="E1" workbookViewId="0">
      <selection activeCell="H3" sqref="H3"/>
    </sheetView>
  </sheetViews>
  <sheetFormatPr defaultRowHeight="17.399999999999999" x14ac:dyDescent="0.4"/>
  <cols>
    <col min="7" max="7" width="13.796875" customWidth="1"/>
    <col min="8" max="8" width="10.296875" customWidth="1"/>
  </cols>
  <sheetData>
    <row r="1" spans="6:11" ht="18" thickBot="1" x14ac:dyDescent="0.45">
      <c r="G1" t="s">
        <v>32</v>
      </c>
      <c r="H1" t="s">
        <v>33</v>
      </c>
    </row>
    <row r="2" spans="6:11" x14ac:dyDescent="0.4">
      <c r="F2" t="s">
        <v>30</v>
      </c>
      <c r="G2" s="26"/>
      <c r="H2" s="8"/>
      <c r="I2" s="8"/>
      <c r="J2" s="8"/>
      <c r="K2" s="9"/>
    </row>
    <row r="3" spans="6:11" ht="18" thickBot="1" x14ac:dyDescent="0.45">
      <c r="F3" t="s">
        <v>31</v>
      </c>
      <c r="G3" s="13"/>
      <c r="H3" s="14"/>
      <c r="I3" s="14"/>
      <c r="J3" s="14"/>
      <c r="K3" s="1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9" sqref="B19"/>
    </sheetView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</dc:creator>
  <cp:lastModifiedBy>ROG</cp:lastModifiedBy>
  <dcterms:created xsi:type="dcterms:W3CDTF">2019-10-03T11:27:29Z</dcterms:created>
  <dcterms:modified xsi:type="dcterms:W3CDTF">2021-04-04T15:38:19Z</dcterms:modified>
</cp:coreProperties>
</file>