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6440"/>
  </bookViews>
  <sheets>
    <sheet name="개발프로그램리스트" sheetId="1" r:id="rId1"/>
  </sheets>
  <definedNames>
    <definedName name="_xlnm._FilterDatabase" localSheetId="0" hidden="1">개발프로그램리스트!$B$4:$X$129</definedName>
    <definedName name="데이터처리방식">#REF!</definedName>
    <definedName name="리포트방식">#REF!</definedName>
    <definedName name="리포트조회주기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9" i="1" l="1"/>
  <c r="I129" i="1"/>
  <c r="H129" i="1"/>
  <c r="G129" i="1"/>
  <c r="F129" i="1"/>
  <c r="E129" i="1"/>
  <c r="D129" i="1"/>
  <c r="C129" i="1"/>
  <c r="Q129" i="1"/>
  <c r="P129" i="1"/>
  <c r="O129" i="1"/>
  <c r="N134" i="1"/>
  <c r="K119" i="1" a="1"/>
  <c r="K120" i="1" a="1"/>
  <c r="K80" i="1" a="1"/>
  <c r="U120" i="1" a="1"/>
  <c r="U79" i="1" a="1"/>
  <c r="K79" i="1" a="1"/>
  <c r="K122" i="1" a="1"/>
  <c r="U122" i="1" a="1"/>
  <c r="K121" i="1" a="1"/>
  <c r="U80" i="1" a="1"/>
  <c r="U121" i="1" a="1"/>
  <c r="U119" i="1" a="1"/>
  <c r="U121" i="1" l="1"/>
  <c r="R121" i="1" s="1"/>
  <c r="K120" i="1"/>
  <c r="K122" i="1"/>
  <c r="U119" i="1"/>
  <c r="R119" i="1" s="1"/>
  <c r="U122" i="1"/>
  <c r="R122" i="1" s="1"/>
  <c r="K121" i="1"/>
  <c r="U120" i="1"/>
  <c r="R120" i="1" s="1"/>
  <c r="K119" i="1"/>
  <c r="K80" i="1"/>
  <c r="U79" i="1"/>
  <c r="R79" i="1" s="1"/>
  <c r="U80" i="1"/>
  <c r="R80" i="1" s="1"/>
  <c r="K79" i="1"/>
  <c r="AB147" i="1"/>
  <c r="AC147" i="1" s="1"/>
  <c r="AD147" i="1" s="1"/>
  <c r="AE147" i="1" s="1"/>
  <c r="AH133" i="1"/>
  <c r="AI133" i="1"/>
  <c r="AJ133" i="1"/>
  <c r="AH134" i="1"/>
  <c r="AI134" i="1"/>
  <c r="AJ134" i="1"/>
  <c r="AH135" i="1"/>
  <c r="AI135" i="1"/>
  <c r="AJ135" i="1"/>
  <c r="AI132" i="1"/>
  <c r="AJ132" i="1"/>
  <c r="AH132" i="1"/>
  <c r="AB132" i="1"/>
  <c r="AF132" i="1"/>
  <c r="AG132" i="1"/>
  <c r="AF133" i="1"/>
  <c r="AG133" i="1"/>
  <c r="AF134" i="1"/>
  <c r="AG134" i="1"/>
  <c r="AF135" i="1"/>
  <c r="AG135" i="1"/>
  <c r="AE133" i="1"/>
  <c r="AE134" i="1"/>
  <c r="AE135" i="1"/>
  <c r="AE132" i="1"/>
  <c r="AB133" i="1"/>
  <c r="AC133" i="1"/>
  <c r="AD133" i="1"/>
  <c r="AB134" i="1"/>
  <c r="AC134" i="1"/>
  <c r="AD134" i="1"/>
  <c r="AB135" i="1"/>
  <c r="AC135" i="1"/>
  <c r="AD135" i="1"/>
  <c r="AC132" i="1"/>
  <c r="AD132" i="1"/>
  <c r="AA133" i="1"/>
  <c r="AA134" i="1"/>
  <c r="AA135" i="1"/>
  <c r="AA132" i="1"/>
  <c r="K43" i="1" a="1"/>
  <c r="K109" i="1" a="1"/>
  <c r="K110" i="1" a="1"/>
  <c r="K78" i="1" a="1"/>
  <c r="K6" i="1"/>
  <c r="K47" i="1" a="1"/>
  <c r="K113" i="1" a="1"/>
  <c r="K114" i="1" a="1"/>
  <c r="K18" i="1" a="1"/>
  <c r="K84" i="1" a="1"/>
  <c r="K64" i="1" a="1"/>
  <c r="K83" i="1" a="1"/>
  <c r="U12" i="1" a="1"/>
  <c r="K105" i="1" a="1"/>
  <c r="K58" i="1" a="1"/>
  <c r="U27" i="1" a="1"/>
  <c r="K24" i="1" a="1"/>
  <c r="K126" i="1" a="1"/>
  <c r="K67" i="1" a="1"/>
  <c r="K28" i="1" a="1"/>
  <c r="K37" i="1" a="1"/>
  <c r="K38" i="1" a="1"/>
  <c r="K104" i="1" a="1"/>
  <c r="K106" i="1" a="1"/>
  <c r="K125" i="1" a="1"/>
  <c r="U110" i="1" a="1"/>
  <c r="K71" i="1" a="1"/>
  <c r="K102" i="1" a="1"/>
  <c r="K42" i="1" a="1"/>
  <c r="K48" i="1" a="1"/>
  <c r="U7" i="1" a="1"/>
  <c r="K46" i="1" a="1"/>
  <c r="K9" i="1" a="1"/>
  <c r="K59" i="1" a="1"/>
  <c r="K56" i="1" a="1"/>
  <c r="K63" i="1" a="1"/>
  <c r="K29" i="1" a="1"/>
  <c r="K100" i="1" a="1"/>
  <c r="K115" i="1" a="1"/>
  <c r="K68" i="1" a="1"/>
  <c r="U40" i="1" a="1"/>
  <c r="K19" i="1" a="1"/>
  <c r="K60" i="1" a="1"/>
  <c r="K54" i="1" a="1"/>
  <c r="K25" i="1" a="1"/>
  <c r="K127" i="1" a="1"/>
  <c r="K13" i="1" a="1"/>
  <c r="K118" i="1" a="1"/>
  <c r="K96" i="1" a="1"/>
  <c r="K11" i="1" a="1"/>
  <c r="K44" i="1" a="1"/>
  <c r="K73" i="1" a="1"/>
  <c r="K81" i="1" a="1"/>
  <c r="K69" i="1" a="1"/>
  <c r="K50" i="1" a="1"/>
  <c r="K17" i="1" a="1"/>
  <c r="K7" i="1" a="1"/>
  <c r="K82" i="1" a="1"/>
  <c r="U16" i="1" a="1"/>
  <c r="K101" i="1" a="1"/>
  <c r="K111" i="1" a="1"/>
  <c r="K40" i="1" a="1"/>
  <c r="U21" i="1" a="1"/>
  <c r="K123" i="1" a="1"/>
  <c r="K92" i="1" a="1"/>
  <c r="U54" i="1" a="1"/>
  <c r="U20" i="1" a="1"/>
  <c r="K27" i="1" a="1"/>
  <c r="K93" i="1" a="1"/>
  <c r="K76" i="1" a="1"/>
  <c r="K30" i="1" a="1"/>
  <c r="U26" i="1" a="1"/>
  <c r="K31" i="1" a="1"/>
  <c r="K97" i="1" a="1"/>
  <c r="K86" i="1" a="1"/>
  <c r="K103" i="1" a="1"/>
  <c r="K66" i="1" a="1"/>
  <c r="K32" i="1" a="1"/>
  <c r="K49" i="1" a="1"/>
  <c r="U58" i="1" a="1"/>
  <c r="K55" i="1" a="1"/>
  <c r="K26" i="1" a="1"/>
  <c r="K33" i="1" a="1"/>
  <c r="K62" i="1" a="1"/>
  <c r="K45" i="1"/>
  <c r="K51" i="1" a="1"/>
  <c r="K117" i="1" a="1"/>
  <c r="K124" i="1" a="1"/>
  <c r="K22" i="1" a="1"/>
  <c r="K88" i="1" a="1"/>
  <c r="K72" i="1" a="1"/>
  <c r="K91" i="1" a="1"/>
  <c r="U35" i="1" a="1"/>
  <c r="K39" i="1" a="1"/>
  <c r="K36" i="1" a="1"/>
  <c r="K10" i="1" a="1"/>
  <c r="K16" i="1" a="1"/>
  <c r="K99" i="1" a="1"/>
  <c r="K95" i="1" a="1"/>
  <c r="K90" i="1" a="1"/>
  <c r="U103" i="1" a="1"/>
  <c r="U127" i="1" a="1"/>
  <c r="K8" i="1" a="1"/>
  <c r="K21" i="1" a="1"/>
  <c r="U126" i="1" a="1"/>
  <c r="K20" i="1" a="1"/>
  <c r="K34" i="1" a="1"/>
  <c r="K98" i="1" a="1"/>
  <c r="U30" i="1" a="1"/>
  <c r="K108" i="1" a="1"/>
  <c r="K41" i="1" a="1"/>
  <c r="K85" i="1" a="1"/>
  <c r="K77" i="1" a="1"/>
  <c r="K12" i="1" a="1"/>
  <c r="U8" i="1" a="1"/>
  <c r="K89" i="1" a="1"/>
  <c r="K74" i="1" a="1"/>
  <c r="U104" i="1" a="1"/>
  <c r="K107" i="1" a="1"/>
  <c r="K75" i="1" a="1"/>
  <c r="K61" i="1" a="1"/>
  <c r="K15" i="1" a="1"/>
  <c r="K52" i="1" a="1"/>
  <c r="K116" i="1" a="1"/>
  <c r="U33" i="1" a="1"/>
  <c r="K53" i="1" a="1"/>
  <c r="K14" i="1" a="1"/>
  <c r="K35" i="1" a="1"/>
  <c r="K94" i="1" a="1"/>
  <c r="K70" i="1" a="1"/>
  <c r="K57" i="1" a="1"/>
  <c r="K23" i="1" a="1"/>
  <c r="K87" i="1" a="1"/>
  <c r="K65" i="1" a="1"/>
  <c r="K112" i="1" a="1"/>
  <c r="U127" i="1" l="1"/>
  <c r="R127" i="1" s="1"/>
  <c r="K127" i="1"/>
  <c r="U54" i="1"/>
  <c r="R54" i="1" s="1"/>
  <c r="U110" i="1"/>
  <c r="R110" i="1" s="1"/>
  <c r="U30" i="1"/>
  <c r="R30" i="1" s="1"/>
  <c r="U103" i="1"/>
  <c r="R103" i="1" s="1"/>
  <c r="U40" i="1"/>
  <c r="R40" i="1" s="1"/>
  <c r="U35" i="1"/>
  <c r="R35" i="1" s="1"/>
  <c r="U12" i="1"/>
  <c r="R12" i="1" s="1"/>
  <c r="U20" i="1"/>
  <c r="R20" i="1" s="1"/>
  <c r="U104" i="1"/>
  <c r="R104" i="1" s="1"/>
  <c r="U21" i="1"/>
  <c r="R21" i="1" s="1"/>
  <c r="U58" i="1"/>
  <c r="R58" i="1" s="1"/>
  <c r="U26" i="1"/>
  <c r="R26" i="1" s="1"/>
  <c r="U7" i="1"/>
  <c r="R7" i="1" s="1"/>
  <c r="U8" i="1"/>
  <c r="R8" i="1" s="1"/>
  <c r="U33" i="1"/>
  <c r="R33" i="1" s="1"/>
  <c r="U16" i="1"/>
  <c r="R16" i="1" s="1"/>
  <c r="U27" i="1"/>
  <c r="R27" i="1" s="1"/>
  <c r="K125" i="1"/>
  <c r="K115" i="1"/>
  <c r="K107" i="1"/>
  <c r="K99" i="1"/>
  <c r="K91" i="1"/>
  <c r="K83" i="1"/>
  <c r="K73" i="1"/>
  <c r="K65" i="1"/>
  <c r="K57" i="1"/>
  <c r="K49" i="1"/>
  <c r="K41" i="1"/>
  <c r="K33" i="1"/>
  <c r="K25" i="1"/>
  <c r="K17" i="1"/>
  <c r="K9" i="1"/>
  <c r="K118" i="1"/>
  <c r="K106" i="1"/>
  <c r="K98" i="1"/>
  <c r="K90" i="1"/>
  <c r="K82" i="1"/>
  <c r="K72" i="1"/>
  <c r="K64" i="1"/>
  <c r="K56" i="1"/>
  <c r="K48" i="1"/>
  <c r="K40" i="1"/>
  <c r="K32" i="1"/>
  <c r="K24" i="1"/>
  <c r="K16" i="1"/>
  <c r="K12" i="1"/>
  <c r="K116" i="1"/>
  <c r="K112" i="1"/>
  <c r="K108" i="1"/>
  <c r="K104" i="1"/>
  <c r="K100" i="1"/>
  <c r="K96" i="1"/>
  <c r="K92" i="1"/>
  <c r="K88" i="1"/>
  <c r="K84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111" i="1"/>
  <c r="K103" i="1"/>
  <c r="K95" i="1"/>
  <c r="K87" i="1"/>
  <c r="K77" i="1"/>
  <c r="K69" i="1"/>
  <c r="K61" i="1"/>
  <c r="K53" i="1"/>
  <c r="K37" i="1"/>
  <c r="K29" i="1"/>
  <c r="K21" i="1"/>
  <c r="K13" i="1"/>
  <c r="K124" i="1"/>
  <c r="K114" i="1"/>
  <c r="K110" i="1"/>
  <c r="K102" i="1"/>
  <c r="K94" i="1"/>
  <c r="K86" i="1"/>
  <c r="K76" i="1"/>
  <c r="K68" i="1"/>
  <c r="K60" i="1"/>
  <c r="K52" i="1"/>
  <c r="K44" i="1"/>
  <c r="K36" i="1"/>
  <c r="K28" i="1"/>
  <c r="K20" i="1"/>
  <c r="K8" i="1"/>
  <c r="K123" i="1"/>
  <c r="K117" i="1"/>
  <c r="K113" i="1"/>
  <c r="K109" i="1"/>
  <c r="K105" i="1"/>
  <c r="K101" i="1"/>
  <c r="K97" i="1"/>
  <c r="K93" i="1"/>
  <c r="K89" i="1"/>
  <c r="K85" i="1"/>
  <c r="K81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126" i="1"/>
  <c r="U126" i="1"/>
  <c r="R126" i="1" s="1"/>
  <c r="AA136" i="1"/>
  <c r="AC136" i="1"/>
  <c r="AD136" i="1"/>
  <c r="AB136" i="1"/>
  <c r="AH136" i="1"/>
  <c r="AJ136" i="1"/>
  <c r="AI136" i="1"/>
  <c r="AE136" i="1"/>
  <c r="AF136" i="1"/>
  <c r="AG136" i="1"/>
  <c r="U124" i="1" a="1"/>
  <c r="U23" i="1" a="1"/>
  <c r="U51" i="1" a="1"/>
  <c r="U11" i="1" a="1"/>
  <c r="U107" i="1" a="1"/>
  <c r="U55" i="1" a="1"/>
  <c r="U117" i="1" a="1"/>
  <c r="U105" i="1" a="1"/>
  <c r="U10" i="1" a="1"/>
  <c r="U32" i="1" a="1"/>
  <c r="U114" i="1" a="1"/>
  <c r="U118" i="1" a="1"/>
  <c r="U115" i="1" a="1"/>
  <c r="U113" i="1" a="1"/>
  <c r="U98" i="1" a="1"/>
  <c r="U106" i="1" a="1"/>
  <c r="U108" i="1" a="1"/>
  <c r="U59" i="1" a="1"/>
  <c r="U34" i="1" a="1"/>
  <c r="U37" i="1" a="1"/>
  <c r="U38" i="1" a="1"/>
  <c r="U15" i="1" a="1"/>
  <c r="U56" i="1" a="1"/>
  <c r="U116" i="1" a="1"/>
  <c r="U31" i="1" a="1"/>
  <c r="U14" i="1" a="1"/>
  <c r="U64" i="1" a="1"/>
  <c r="U46" i="1" a="1"/>
  <c r="U24" i="1" a="1"/>
  <c r="U109" i="1" a="1"/>
  <c r="U111" i="1" a="1"/>
  <c r="U9" i="1" a="1"/>
  <c r="U63" i="1" a="1"/>
  <c r="U86" i="1" a="1"/>
  <c r="U112" i="1" a="1"/>
  <c r="U6" i="1" a="1"/>
  <c r="U28" i="1" a="1"/>
  <c r="U29" i="1" a="1"/>
  <c r="U78" i="1" a="1"/>
  <c r="U53" i="1" a="1"/>
  <c r="U46" i="1" l="1"/>
  <c r="R46" i="1" s="1"/>
  <c r="U55" i="1"/>
  <c r="R55" i="1" s="1"/>
  <c r="U51" i="1"/>
  <c r="R51" i="1" s="1"/>
  <c r="U86" i="1"/>
  <c r="R86" i="1" s="1"/>
  <c r="U10" i="1"/>
  <c r="R10" i="1" s="1"/>
  <c r="U29" i="1"/>
  <c r="R29" i="1" s="1"/>
  <c r="U6" i="1"/>
  <c r="R6" i="1" s="1"/>
  <c r="U31" i="1"/>
  <c r="R31" i="1" s="1"/>
  <c r="U14" i="1"/>
  <c r="R14" i="1" s="1"/>
  <c r="U37" i="1"/>
  <c r="R37" i="1" s="1"/>
  <c r="U109" i="1"/>
  <c r="R109" i="1" s="1"/>
  <c r="U34" i="1"/>
  <c r="R34" i="1" s="1"/>
  <c r="U63" i="1"/>
  <c r="R63" i="1" s="1"/>
  <c r="U113" i="1"/>
  <c r="R113" i="1" s="1"/>
  <c r="U114" i="1"/>
  <c r="R114" i="1" s="1"/>
  <c r="U108" i="1"/>
  <c r="R108" i="1" s="1"/>
  <c r="U106" i="1"/>
  <c r="R106" i="1" s="1"/>
  <c r="U107" i="1"/>
  <c r="R107" i="1" s="1"/>
  <c r="U23" i="1"/>
  <c r="R23" i="1" s="1"/>
  <c r="U32" i="1"/>
  <c r="R32" i="1" s="1"/>
  <c r="U105" i="1"/>
  <c r="R105" i="1" s="1"/>
  <c r="U116" i="1"/>
  <c r="R116" i="1" s="1"/>
  <c r="U56" i="1"/>
  <c r="R56" i="1" s="1"/>
  <c r="U9" i="1"/>
  <c r="R9" i="1" s="1"/>
  <c r="U78" i="1"/>
  <c r="R78" i="1" s="1"/>
  <c r="U111" i="1"/>
  <c r="R111" i="1" s="1"/>
  <c r="U59" i="1"/>
  <c r="R59" i="1" s="1"/>
  <c r="U53" i="1"/>
  <c r="R53" i="1" s="1"/>
  <c r="U38" i="1"/>
  <c r="R38" i="1" s="1"/>
  <c r="U115" i="1"/>
  <c r="R115" i="1" s="1"/>
  <c r="U64" i="1"/>
  <c r="R64" i="1" s="1"/>
  <c r="U15" i="1"/>
  <c r="R15" i="1" s="1"/>
  <c r="U98" i="1"/>
  <c r="R98" i="1" s="1"/>
  <c r="U11" i="1"/>
  <c r="R11" i="1" s="1"/>
  <c r="U124" i="1"/>
  <c r="R124" i="1" s="1"/>
  <c r="U24" i="1"/>
  <c r="R24" i="1" s="1"/>
  <c r="U117" i="1"/>
  <c r="R117" i="1" s="1"/>
  <c r="U28" i="1"/>
  <c r="R28" i="1" s="1"/>
  <c r="U112" i="1"/>
  <c r="R112" i="1" s="1"/>
  <c r="U118" i="1"/>
  <c r="R118" i="1" s="1"/>
  <c r="AF147" i="1"/>
  <c r="AG147" i="1" s="1"/>
  <c r="U41" i="1" a="1"/>
  <c r="U72" i="1" a="1"/>
  <c r="U45" i="1" a="1"/>
  <c r="U52" i="1" a="1"/>
  <c r="U83" i="1" a="1"/>
  <c r="U13" i="1" a="1"/>
  <c r="U19" i="1" a="1"/>
  <c r="U102" i="1" a="1"/>
  <c r="U69" i="1" a="1"/>
  <c r="U85" i="1" a="1"/>
  <c r="U18" i="1" a="1"/>
  <c r="U92" i="1" a="1"/>
  <c r="U17" i="1" a="1"/>
  <c r="U36" i="1" a="1"/>
  <c r="U99" i="1" a="1"/>
  <c r="U22" i="1" a="1"/>
  <c r="U25" i="1" a="1"/>
  <c r="U72" i="1" l="1"/>
  <c r="R72" i="1" s="1"/>
  <c r="U41" i="1"/>
  <c r="R41" i="1" s="1"/>
  <c r="U45" i="1"/>
  <c r="R45" i="1" s="1"/>
  <c r="U25" i="1"/>
  <c r="R25" i="1" s="1"/>
  <c r="U22" i="1"/>
  <c r="R22" i="1" s="1"/>
  <c r="U102" i="1"/>
  <c r="R102" i="1" s="1"/>
  <c r="U36" i="1"/>
  <c r="R36" i="1" s="1"/>
  <c r="U13" i="1"/>
  <c r="R13" i="1" s="1"/>
  <c r="U99" i="1"/>
  <c r="R99" i="1" s="1"/>
  <c r="U83" i="1"/>
  <c r="R83" i="1" s="1"/>
  <c r="U69" i="1"/>
  <c r="R69" i="1" s="1"/>
  <c r="U92" i="1"/>
  <c r="R92" i="1" s="1"/>
  <c r="U18" i="1"/>
  <c r="R18" i="1" s="1"/>
  <c r="U85" i="1"/>
  <c r="R85" i="1" s="1"/>
  <c r="U52" i="1"/>
  <c r="R52" i="1" s="1"/>
  <c r="U19" i="1"/>
  <c r="R19" i="1" s="1"/>
  <c r="U17" i="1"/>
  <c r="R17" i="1" s="1"/>
  <c r="AH147" i="1"/>
  <c r="U82" i="1" a="1"/>
  <c r="U100" i="1" a="1"/>
  <c r="U93" i="1" a="1"/>
  <c r="U42" i="1" a="1"/>
  <c r="U96" i="1" a="1"/>
  <c r="U89" i="1" a="1"/>
  <c r="U68" i="1" a="1"/>
  <c r="U94" i="1" a="1"/>
  <c r="U44" i="1" a="1"/>
  <c r="U62" i="1" a="1"/>
  <c r="U88" i="1" a="1"/>
  <c r="U47" i="1" a="1"/>
  <c r="U125" i="1" a="1"/>
  <c r="U123" i="1" a="1"/>
  <c r="U48" i="1" a="1"/>
  <c r="U65" i="1" a="1"/>
  <c r="U67" i="1" a="1"/>
  <c r="U66" i="1" a="1"/>
  <c r="U39" i="1" a="1"/>
  <c r="U66" i="1" l="1"/>
  <c r="R66" i="1" s="1"/>
  <c r="U100" i="1"/>
  <c r="R100" i="1" s="1"/>
  <c r="U68" i="1"/>
  <c r="R68" i="1" s="1"/>
  <c r="U42" i="1"/>
  <c r="R42" i="1" s="1"/>
  <c r="U93" i="1"/>
  <c r="R93" i="1" s="1"/>
  <c r="U65" i="1"/>
  <c r="R65" i="1" s="1"/>
  <c r="U67" i="1"/>
  <c r="R67" i="1" s="1"/>
  <c r="U123" i="1"/>
  <c r="R123" i="1" s="1"/>
  <c r="U82" i="1"/>
  <c r="R82" i="1" s="1"/>
  <c r="U125" i="1"/>
  <c r="R125" i="1" s="1"/>
  <c r="U48" i="1"/>
  <c r="R48" i="1" s="1"/>
  <c r="U62" i="1"/>
  <c r="R62" i="1" s="1"/>
  <c r="U94" i="1"/>
  <c r="R94" i="1" s="1"/>
  <c r="U47" i="1"/>
  <c r="R47" i="1" s="1"/>
  <c r="U88" i="1"/>
  <c r="R88" i="1" s="1"/>
  <c r="U89" i="1"/>
  <c r="R89" i="1" s="1"/>
  <c r="U96" i="1"/>
  <c r="R96" i="1" s="1"/>
  <c r="U44" i="1"/>
  <c r="R44" i="1" s="1"/>
  <c r="U39" i="1"/>
  <c r="R39" i="1" s="1"/>
  <c r="AI147" i="1"/>
  <c r="U60" i="1" a="1"/>
  <c r="U84" i="1" a="1"/>
  <c r="U77" i="1" a="1"/>
  <c r="U70" i="1" a="1"/>
  <c r="U87" i="1" a="1"/>
  <c r="U95" i="1" a="1"/>
  <c r="U81" i="1" a="1"/>
  <c r="U74" i="1" a="1"/>
  <c r="U73" i="1" a="1"/>
  <c r="U50" i="1" a="1"/>
  <c r="U90" i="1" a="1"/>
  <c r="U97" i="1" a="1"/>
  <c r="U43" i="1" a="1"/>
  <c r="U49" i="1" a="1"/>
  <c r="U71" i="1" a="1"/>
  <c r="U76" i="1" a="1"/>
  <c r="U75" i="1" a="1"/>
  <c r="U57" i="1" a="1"/>
  <c r="U43" i="1" l="1"/>
  <c r="R43" i="1" s="1"/>
  <c r="U70" i="1"/>
  <c r="R70" i="1" s="1"/>
  <c r="U75" i="1"/>
  <c r="R75" i="1" s="1"/>
  <c r="U81" i="1"/>
  <c r="R81" i="1" s="1"/>
  <c r="U87" i="1"/>
  <c r="R87" i="1" s="1"/>
  <c r="U74" i="1"/>
  <c r="R74" i="1" s="1"/>
  <c r="U71" i="1"/>
  <c r="R71" i="1" s="1"/>
  <c r="U49" i="1"/>
  <c r="R49" i="1" s="1"/>
  <c r="U57" i="1"/>
  <c r="R57" i="1" s="1"/>
  <c r="U76" i="1"/>
  <c r="R76" i="1" s="1"/>
  <c r="U50" i="1"/>
  <c r="R50" i="1" s="1"/>
  <c r="U73" i="1"/>
  <c r="R73" i="1" s="1"/>
  <c r="U95" i="1"/>
  <c r="R95" i="1" s="1"/>
  <c r="U90" i="1"/>
  <c r="R90" i="1" s="1"/>
  <c r="U84" i="1"/>
  <c r="R84" i="1" s="1"/>
  <c r="U60" i="1"/>
  <c r="R60" i="1" s="1"/>
  <c r="U97" i="1"/>
  <c r="R97" i="1" s="1"/>
  <c r="U77" i="1"/>
  <c r="R77" i="1" s="1"/>
  <c r="U91" i="1" a="1"/>
  <c r="U61" i="1" a="1"/>
  <c r="U101" i="1" a="1"/>
  <c r="U101" i="1" l="1"/>
  <c r="R101" i="1" s="1"/>
  <c r="U61" i="1"/>
  <c r="R61" i="1" s="1"/>
  <c r="U91" i="1"/>
  <c r="R91" i="1" s="1"/>
  <c r="AE148" i="1" l="1"/>
  <c r="AF148" i="1"/>
  <c r="AC148" i="1"/>
  <c r="AA148" i="1"/>
  <c r="AD148" i="1"/>
  <c r="AH148" i="1"/>
  <c r="AI148" i="1"/>
  <c r="AG148" i="1"/>
  <c r="AB148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<sst xmlns="http://schemas.openxmlformats.org/spreadsheetml/2006/main" count="1159" uniqueCount="355">
  <si>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</si>
  <si>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</si>
  <si>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</si>
  <si>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</si>
  <si>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</si>
  <si>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</si>
  <si>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</si>
  <si>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</si>
  <si>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</si>
  <si>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</si>
  <si>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</si>
  <si>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</si>
  <si>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</si>
  <si>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</si>
  <si>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</si>
  <si>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</si>
  <si>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</si>
  <si>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</si>
  <si>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</si>
  <si>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</si>
  <si>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</si>
  <si>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</si>
  <si>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</si>
  <si>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</si>
  <si>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</si>
  <si>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</si>
  <si>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</si>
  <si>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</si>
  <si>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</si>
  <si>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</si>
  <si>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</si>
  <si>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</si>
  <si>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</si>
  <si>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</si>
  <si>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</si>
  <si>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</si>
  <si>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</si>
  <si>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</si>
  <si>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</si>
  <si>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</si>
  <si>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</si>
  <si>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</si>
  <si>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</si>
  <si>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</si>
  <si>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</si>
  <si>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</si>
  <si>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</si>
  <si>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</si>
  <si>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</si>
  <si>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</si>
  <si>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</si>
  <si>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</si>
  <si>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</si>
  <si>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</si>
  <si>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</si>
  <si>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</si>
  <si>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</si>
  <si>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</si>
  <si>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</si>
  <si>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</si>
  <si>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</si>
  <si>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</si>
  <si>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</si>
  <si>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</si>
  <si>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</si>
  <si>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</si>
  <si>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</si>
  <si>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</si>
  <si>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</si>
  <si>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</si>
  <si>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</si>
  <si>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</si>
  <si>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</si>
  <si>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</si>
  <si>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</si>
  <si>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</si>
  <si>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</si>
  <si>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</si>
  <si>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</si>
  <si>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</si>
  <si>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</si>
  <si>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</si>
  <si>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</si>
  <si>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</si>
  <si>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</si>
  <si>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</si>
  <si>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</si>
  <si>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</si>
  <si>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</si>
  <si>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</si>
  <si>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</si>
  <si>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</si>
  <si>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</si>
  <si>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</si>
  <si>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</si>
  <si>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</si>
  <si>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</si>
  <si>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</si>
  <si>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</si>
  <si>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</si>
  <si>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</si>
  <si>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</si>
  <si>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</si>
  <si>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</si>
  <si>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</si>
  <si>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</si>
  <si>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</si>
  <si>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</si>
  <si>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</si>
  <si>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</si>
  <si>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</si>
  <si>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</si>
  <si>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</si>
  <si>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</si>
  <si>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</si>
  <si>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</si>
  <si>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</si>
  <si>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</si>
  <si>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</si>
  <si>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</si>
  <si>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</si>
  <si>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</si>
  <si>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</si>
  <si>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</si>
  <si>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</si>
  <si>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</si>
  <si>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</si>
  <si>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</si>
  <si>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</si>
  <si>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</si>
  <si>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</si>
  <si>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</si>
  <si>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</si>
  <si>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</si>
  <si>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</si>
  <si>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</si>
  <si>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</si>
  <si>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</si>
  <si>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</si>
  <si>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</si>
  <si>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</si>
  <si>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</si>
  <si>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</si>
  <si>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</si>
  <si>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</si>
  <si>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</si>
  <si>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</si>
  <si>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</si>
  <si>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</si>
  <si>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</si>
  <si>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</si>
  <si>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</si>
  <si>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</si>
  <si>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</si>
  <si>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</si>
  <si>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</si>
  <si>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</si>
  <si>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</si>
  <si>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</si>
  <si>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</si>
  <si>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</si>
  <si>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</si>
  <si>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</si>
  <si>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</si>
  <si>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</si>
  <si>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</si>
  <si>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</si>
  <si>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</si>
  <si>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</si>
  <si>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</si>
  <si>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</si>
  <si>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</si>
  <si>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</si>
  <si>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</si>
  <si>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</si>
  <si>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</si>
  <si>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</si>
  <si>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</si>
  <si>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</si>
  <si>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</si>
  <si>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</si>
  <si>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</si>
  <si>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</si>
  <si>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</si>
  <si>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</si>
  <si>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</si>
  <si>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</si>
  <si>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</si>
  <si>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</si>
  <si>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</si>
  <si>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</si>
  <si>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</si>
  <si>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</si>
  <si>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</si>
  <si>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</si>
  <si>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</si>
  <si>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</si>
  <si>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</si>
  <si>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</si>
  <si>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</si>
  <si>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</si>
  <si>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</si>
  <si>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</si>
  <si>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</si>
  <si>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</si>
  <si>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</si>
  <si>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</si>
  <si>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</si>
  <si>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</si>
  <si>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</si>
  <si>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</si>
  <si>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</si>
  <si>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</si>
  <si>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</si>
  <si>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</si>
  <si>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</si>
  <si>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</si>
  <si>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</si>
  <si>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</si>
  <si>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</si>
  <si>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</si>
  <si>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</si>
  <si>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</si>
  <si>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</si>
  <si>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</si>
  <si>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</si>
  <si>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</si>
  <si>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</si>
  <si>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</si>
  <si>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</si>
  <si>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</si>
  <si>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</si>
  <si>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</si>
  <si>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</si>
  <si>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</si>
  <si>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</si>
  <si>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</si>
  <si>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</si>
  <si>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</si>
  <si>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</si>
  <si>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</si>
  <si>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</si>
  <si>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</si>
  <si>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</si>
  <si>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</si>
  <si>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</si>
  <si>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</si>
  <si>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</si>
  <si>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</si>
  <si>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</si>
  <si>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</si>
  <si>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</si>
  <si>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</si>
  <si>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</si>
  <si>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</si>
  <si>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</si>
  <si>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</si>
  <si>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</si>
  <si>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</si>
  <si>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</si>
  <si>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</si>
  <si>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</si>
  <si>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</si>
  <si>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</si>
  <si>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</si>
  <si>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</si>
  <si>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</si>
  <si>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</si>
  <si>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</si>
  <si>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</si>
  <si>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</si>
  <si>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</si>
  <si>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</si>
  <si>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</si>
  <si>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</si>
  <si>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</si>
  <si>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</si>
  <si>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</si>
  <si>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</si>
  <si>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</si>
  <si>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</si>
  <si>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</si>
  <si>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</si>
  <si>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</si>
  <si>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</si>
  <si>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</si>
  <si>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</si>
  <si>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</si>
  <si>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</si>
  <si>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</si>
  <si>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</si>
  <si>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</si>
  <si>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</si>
  <si>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</si>
  <si>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</si>
  <si>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</si>
  <si>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</si>
  <si>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</si>
  <si>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</si>
  <si>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</si>
  <si>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</si>
  <si>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</si>
  <si>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</si>
  <si>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</si>
  <si>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</si>
  <si>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</si>
  <si>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</si>
  <si>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</si>
  <si>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</si>
  <si>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</si>
  <si>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</si>
  <si>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</si>
  <si>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</si>
  <si>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</si>
  <si>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</si>
  <si>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</si>
  <si>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</si>
  <si>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</si>
  <si>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</si>
  <si>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</si>
  <si>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</si>
  <si>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</si>
  <si>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</si>
  <si>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</si>
  <si>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</si>
  <si>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</si>
  <si>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</si>
  <si>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</si>
  <si>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</si>
  <si>
    <t>postView.jsp 
게시글 내용을 표시하는 페이지</t>
    <phoneticPr fontId="2" type="noConversion"/>
  </si>
  <si>
    <t>CommentDAOImpl.java
CommentDAO 인터페이스를 구현한 클래스</t>
    <phoneticPr fontId="2" type="noConversion"/>
  </si>
  <si>
    <t>UserVO.java
사용자 VO</t>
    <phoneticPr fontId="2" type="noConversion"/>
  </si>
  <si>
    <t>0118</t>
  </si>
  <si>
    <t>O</t>
    <phoneticPr fontId="2" type="noConversion"/>
  </si>
  <si>
    <t>subjectList.jsp 
과목 목록 표출화면 : 특정 과목 내 단원 목록 및 진척도 조회</t>
    <phoneticPr fontId="2" type="noConversion"/>
  </si>
  <si>
    <t>subject-list.js
진척도 계산 및 인터페이스를 구현함</t>
    <phoneticPr fontId="2" type="noConversion"/>
  </si>
  <si>
    <t>LearningController.java
이론학습과 관련된 요청 처리</t>
    <phoneticPr fontId="2" type="noConversion"/>
  </si>
  <si>
    <t>LearningService.java
이론학습 서비스의 기능을 정의한 인터페이스</t>
    <phoneticPr fontId="2" type="noConversion"/>
  </si>
  <si>
    <t>TutorApplicationVO.java
튜터신청서 VO</t>
    <phoneticPr fontId="2" type="noConversion"/>
  </si>
  <si>
    <t xml:space="preserve">중 </t>
    <phoneticPr fontId="2" type="noConversion"/>
  </si>
  <si>
    <t>하</t>
    <phoneticPr fontId="2" type="noConversion"/>
  </si>
  <si>
    <t>기타</t>
    <phoneticPr fontId="2" type="noConversion"/>
  </si>
  <si>
    <t>CommentManager.java
CommentService 인터페이스를 구현한 클래스</t>
    <phoneticPr fontId="2" type="noConversion"/>
  </si>
  <si>
    <t>1.5.2</t>
  </si>
  <si>
    <t>1.5.3</t>
  </si>
  <si>
    <t>BoardService.java
게시판 기능을 정의하는 인터페이스</t>
    <phoneticPr fontId="2" type="noConversion"/>
  </si>
  <si>
    <t>BoardManager.java
BoardService를 구현한 인터페이스</t>
    <phoneticPr fontId="2" type="noConversion"/>
  </si>
  <si>
    <t>0097</t>
  </si>
  <si>
    <t>0119</t>
  </si>
  <si>
    <t>0120</t>
  </si>
  <si>
    <t>O</t>
    <phoneticPr fontId="2" type="noConversion"/>
  </si>
  <si>
    <t>QuizAnswerVO.java
마무리문제 답안 VO</t>
    <phoneticPr fontId="2" type="noConversion"/>
  </si>
  <si>
    <t>0121</t>
  </si>
  <si>
    <t>0122</t>
  </si>
  <si>
    <t>BoardCategoryVO.java
게시판 카데고리 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</si>
</sst>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54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4" fillId="5" borderId="0" xfId="1" applyFont="1" applyFill="1">
      <alignment vertical="center"/>
    </xf>
    <xf numFmtId="41" fontId="4" fillId="5" borderId="2" xfId="1" applyFont="1" applyFill="1" applyBorder="1" applyAlignment="1">
      <alignment horizontal="center" vertical="center"/>
    </xf>
    <xf numFmtId="41" fontId="4" fillId="5" borderId="2" xfId="1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2" xfId="0" applyFont="1" applyFill="1" applyBorder="1" applyAlignment="1">
      <alignment vertical="center" wrapText="1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48"/>
  <sheetViews>
    <sheetView showGridLines="0" tabSelected="1" zoomScale="70" zoomScaleNormal="70" workbookViewId="0">
      <pane ySplit="5" topLeftCell="A6" activePane="bottomLeft" state="frozen"/>
      <selection pane="bottomLeft" activeCell="AC14" sqref="AC14"/>
    </sheetView>
  </sheetViews>
  <sheetFormatPr defaultColWidth="9" defaultRowHeight="15.95" customHeight="1" x14ac:dyDescent="0.3"/>
  <cols>
    <col min="1" max="1" width="7.125" style="3" bestFit="1" customWidth="1"/>
    <col min="2" max="2" width="14.625" style="8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75" style="9" bestFit="1" customWidth="1"/>
    <col min="12" max="12" width="6.5" style="9" customWidth="1"/>
    <col min="13" max="14" width="10.875" style="9" bestFit="1" customWidth="1"/>
    <col min="15" max="15" width="6.625" style="9" customWidth="1"/>
    <col min="16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43" t="s">
        <v>26</v>
      </c>
      <c r="C4" s="39" t="s">
        <v>27</v>
      </c>
      <c r="D4" s="43" t="s">
        <v>1</v>
      </c>
      <c r="E4" s="43" t="s">
        <v>2</v>
      </c>
      <c r="F4" s="41" t="s">
        <v>3</v>
      </c>
      <c r="G4" s="42"/>
      <c r="H4" s="42"/>
      <c r="I4" s="42"/>
      <c r="J4" s="42"/>
      <c r="K4" s="37" t="s">
        <v>4</v>
      </c>
      <c r="L4" s="37" t="s">
        <v>5</v>
      </c>
      <c r="M4" s="39" t="s">
        <v>6</v>
      </c>
      <c r="N4" s="39" t="s">
        <v>7</v>
      </c>
      <c r="O4" s="41" t="s">
        <v>8</v>
      </c>
      <c r="P4" s="42"/>
      <c r="Q4" s="42"/>
      <c r="R4" s="41" t="s">
        <v>9</v>
      </c>
      <c r="S4" s="42"/>
      <c r="T4" s="18"/>
      <c r="U4" s="43" t="s">
        <v>10</v>
      </c>
      <c r="V4" s="43"/>
      <c r="W4" s="43"/>
      <c r="X4" s="39" t="s">
        <v>11</v>
      </c>
    </row>
    <row r="5" spans="2:25" ht="36" customHeight="1" x14ac:dyDescent="0.3">
      <c r="B5" s="44"/>
      <c r="C5" s="40"/>
      <c r="D5" s="43"/>
      <c r="E5" s="43"/>
      <c r="F5" s="6" t="s">
        <v>164</v>
      </c>
      <c r="G5" s="6" t="s">
        <v>165</v>
      </c>
      <c r="H5" s="35" t="s">
        <v>166</v>
      </c>
      <c r="I5" s="35" t="s">
        <v>167</v>
      </c>
      <c r="J5" s="6" t="s">
        <v>28</v>
      </c>
      <c r="K5" s="38"/>
      <c r="L5" s="38"/>
      <c r="M5" s="40"/>
      <c r="N5" s="40"/>
      <c r="O5" s="7" t="s">
        <v>12</v>
      </c>
      <c r="P5" s="7" t="s">
        <v>13</v>
      </c>
      <c r="Q5" s="7" t="s">
        <v>14</v>
      </c>
      <c r="R5" s="17" t="s">
        <v>15</v>
      </c>
      <c r="S5" s="6" t="s">
        <v>16</v>
      </c>
      <c r="T5" s="19" t="s">
        <v>17</v>
      </c>
      <c r="U5" s="17" t="s">
        <v>15</v>
      </c>
      <c r="V5" s="6" t="s">
        <v>16</v>
      </c>
      <c r="W5" s="6" t="s">
        <v>17</v>
      </c>
      <c r="X5" s="40"/>
    </row>
    <row r="6" spans="2:25" s="20" customFormat="1" ht="27" x14ac:dyDescent="0.3">
      <c r="B6" s="46" t="s">
        <v>78</v>
      </c>
      <c r="C6" s="28" t="s">
        <v>334</v>
      </c>
      <c r="D6" s="21" t="s">
        <v>29</v>
      </c>
      <c r="E6" s="21" t="s">
        <v>35</v>
      </c>
      <c r="F6" s="22"/>
      <c r="G6" s="22" t="s">
        <v>20</v>
      </c>
      <c r="H6" s="22"/>
      <c r="I6" s="22"/>
      <c r="J6" s="22"/>
      <c r="K6" s="47" t="e">
        <f ca="1">INDEX( $AA$140:$AC$142, M129_xlfn.XMATCH($M6,$Z$140:$Z$142), _xlfn.XMATCH($N6,$AA$143:$AC$143) )</f>
        <v>#NAME?</v>
      </c>
      <c r="L6" s="23" t="s">
        <v>56</v>
      </c>
      <c r="M6" s="23" t="s">
        <v>18</v>
      </c>
      <c r="N6" s="23" t="s">
        <v>36</v>
      </c>
      <c r="O6" s="23" t="s">
        <v>20</v>
      </c>
      <c r="P6" s="23"/>
      <c r="Q6" s="23"/>
      <c r="R6" s="48" t="e">
        <f ca="1">U6-1</f>
        <v>#NAME?</v>
      </c>
      <c r="S6" s="24"/>
      <c r="T6" s="24"/>
      <c r="U6" s="48" t="e" cm="1">
        <f t="array" aca="1" ref="U6" ca="1">INDEX($AA$146:$AI$147,2,_xlfn.XMATCH($K6,$AA$146:$AI$146))</f>
        <v>#NAME?</v>
      </c>
      <c r="V6" s="24"/>
      <c r="W6" s="24"/>
      <c r="X6" s="24"/>
    </row>
    <row r="7" spans="2:25" s="20" customFormat="1" ht="27" x14ac:dyDescent="0.3">
      <c r="B7" s="46" t="s">
        <v>79</v>
      </c>
      <c r="C7" s="28" t="s">
        <v>335</v>
      </c>
      <c r="D7" s="21" t="s">
        <v>29</v>
      </c>
      <c r="E7" s="21" t="s">
        <v>35</v>
      </c>
      <c r="F7" s="22"/>
      <c r="G7" s="22"/>
      <c r="H7" s="22"/>
      <c r="I7" s="22" t="s">
        <v>20</v>
      </c>
      <c r="J7" s="22"/>
      <c r="K7" s="47" t="e" cm="1">
        <f t="array" aca="1" ref="K7" ca="1">INDEX( $AA$140:$AC$142, _xlfn.XMATCH($M7,$Z$140:$Z$142), _xlfn.XMATCH($N7,$AA$143:$AC$143) )</f>
        <v>#NAME?</v>
      </c>
      <c r="L7" s="23" t="s">
        <v>311</v>
      </c>
      <c r="M7" s="23" t="s">
        <v>307</v>
      </c>
      <c r="N7" s="23" t="s">
        <v>310</v>
      </c>
      <c r="O7" s="23" t="s">
        <v>20</v>
      </c>
      <c r="P7" s="23"/>
      <c r="Q7" s="23"/>
      <c r="R7" s="48" t="e">
        <f t="shared" ref="R7:R70" ca="1" si="0">U7-1</f>
        <v>#NAME?</v>
      </c>
      <c r="S7" s="24"/>
      <c r="T7" s="24"/>
      <c r="U7" s="48" t="e" cm="1">
        <f t="array" aca="1" ref="U7" ca="1">INDEX($AA$146:$AI$147,2,_xlfn.XMATCH($K7,$AA$146:$AI$146))</f>
        <v>#NAME?</v>
      </c>
      <c r="V7" s="24"/>
      <c r="W7" s="24"/>
      <c r="X7" s="24"/>
    </row>
    <row r="8" spans="2:25" s="20" customFormat="1" ht="27" x14ac:dyDescent="0.3">
      <c r="B8" s="46" t="s">
        <v>80</v>
      </c>
      <c r="C8" s="28" t="s">
        <v>308</v>
      </c>
      <c r="D8" s="21" t="s">
        <v>29</v>
      </c>
      <c r="E8" s="21" t="s">
        <v>35</v>
      </c>
      <c r="F8" s="22"/>
      <c r="G8" s="22"/>
      <c r="H8" s="22" t="s">
        <v>20</v>
      </c>
      <c r="I8" s="22"/>
      <c r="J8" s="22"/>
      <c r="K8" s="47" t="e" cm="1">
        <f t="array" aca="1" ref="K8" ca="1">INDEX( $AA$140:$AC$142, _xlfn.XMATCH($M8,$Z$140:$Z$142), _xlfn.XMATCH($N8,$AA$143:$AC$143) )</f>
        <v>#NAME?</v>
      </c>
      <c r="L8" s="23" t="s">
        <v>312</v>
      </c>
      <c r="M8" s="23" t="s">
        <v>309</v>
      </c>
      <c r="N8" s="23" t="s">
        <v>307</v>
      </c>
      <c r="O8" s="23" t="s">
        <v>20</v>
      </c>
      <c r="P8" s="23"/>
      <c r="Q8" s="23"/>
      <c r="R8" s="48" t="e">
        <f t="shared" ca="1" si="0"/>
        <v>#NAME?</v>
      </c>
      <c r="S8" s="24"/>
      <c r="T8" s="24"/>
      <c r="U8" s="48" t="e" cm="1">
        <f t="array" aca="1" ref="U8" ca="1">INDEX($AA$146:$AI$147,2,_xlfn.XMATCH($K8,$AA$146:$AI$146))</f>
        <v>#NAME?</v>
      </c>
      <c r="V8" s="24"/>
      <c r="W8" s="24"/>
      <c r="X8" s="24"/>
    </row>
    <row r="9" spans="2:25" s="20" customFormat="1" ht="27" x14ac:dyDescent="0.3">
      <c r="B9" s="46" t="s">
        <v>81</v>
      </c>
      <c r="C9" s="28" t="s">
        <v>336</v>
      </c>
      <c r="D9" s="21" t="s">
        <v>29</v>
      </c>
      <c r="E9" s="21" t="s">
        <v>35</v>
      </c>
      <c r="F9" s="22" t="s">
        <v>20</v>
      </c>
      <c r="G9" s="22"/>
      <c r="H9" s="22"/>
      <c r="I9" s="22"/>
      <c r="J9" s="22"/>
      <c r="K9" s="47" t="e" cm="1">
        <f t="array" aca="1" ref="K9" ca="1">INDEX( $AA$140:$AC$142, _xlfn.XMATCH($M9,$Z$140:$Z$142), _xlfn.XMATCH($N9,$AA$143:$AC$143) )</f>
        <v>#NAME?</v>
      </c>
      <c r="L9" s="23" t="s">
        <v>311</v>
      </c>
      <c r="M9" s="23" t="s">
        <v>307</v>
      </c>
      <c r="N9" s="23" t="s">
        <v>310</v>
      </c>
      <c r="O9" s="23" t="s">
        <v>20</v>
      </c>
      <c r="P9" s="23"/>
      <c r="Q9" s="23"/>
      <c r="R9" s="48" t="e">
        <f t="shared" ca="1" si="0"/>
        <v>#NAME?</v>
      </c>
      <c r="S9" s="24"/>
      <c r="T9" s="24"/>
      <c r="U9" s="48" t="e" cm="1">
        <f t="array" aca="1" ref="U9" ca="1">INDEX($AA$146:$AI$147,2,_xlfn.XMATCH($K9,$AA$146:$AI$146))</f>
        <v>#NAME?</v>
      </c>
      <c r="V9" s="24"/>
      <c r="W9" s="24"/>
      <c r="X9" s="24"/>
    </row>
    <row r="10" spans="2:25" s="20" customFormat="1" ht="27" x14ac:dyDescent="0.3">
      <c r="B10" s="46" t="s">
        <v>82</v>
      </c>
      <c r="C10" s="28" t="s">
        <v>337</v>
      </c>
      <c r="D10" s="21" t="s">
        <v>29</v>
      </c>
      <c r="E10" s="21" t="s">
        <v>35</v>
      </c>
      <c r="F10" s="22" t="s">
        <v>20</v>
      </c>
      <c r="G10" s="22"/>
      <c r="H10" s="22"/>
      <c r="I10" s="22"/>
      <c r="J10" s="22"/>
      <c r="K10" s="47" t="e" cm="1">
        <f t="array" aca="1" ref="K10" ca="1">INDEX( $AA$140:$AC$142, _xlfn.XMATCH($M10,$Z$140:$Z$142), _xlfn.XMATCH($N10,$AA$143:$AC$143) )</f>
        <v>#NAME?</v>
      </c>
      <c r="L10" s="23" t="s">
        <v>59</v>
      </c>
      <c r="M10" s="23" t="s">
        <v>18</v>
      </c>
      <c r="N10" s="23" t="s">
        <v>19</v>
      </c>
      <c r="O10" s="23" t="s">
        <v>20</v>
      </c>
      <c r="P10" s="23"/>
      <c r="Q10" s="23"/>
      <c r="R10" s="48" t="e">
        <f t="shared" ca="1" si="0"/>
        <v>#NAME?</v>
      </c>
      <c r="S10" s="24"/>
      <c r="T10" s="24"/>
      <c r="U10" s="48" t="e" cm="1">
        <f t="array" aca="1" ref="U10" ca="1">INDEX($AA$146:$AI$147,2,_xlfn.XMATCH($K10,$AA$146:$AI$146))</f>
        <v>#NAME?</v>
      </c>
      <c r="V10" s="24"/>
      <c r="W10" s="24"/>
      <c r="X10" s="24"/>
    </row>
    <row r="11" spans="2:25" s="20" customFormat="1" ht="27" x14ac:dyDescent="0.3">
      <c r="B11" s="46" t="s">
        <v>83</v>
      </c>
      <c r="C11" s="28" t="s">
        <v>146</v>
      </c>
      <c r="D11" s="21" t="s">
        <v>29</v>
      </c>
      <c r="E11" s="21" t="s">
        <v>35</v>
      </c>
      <c r="F11" s="22" t="s">
        <v>20</v>
      </c>
      <c r="G11" s="22"/>
      <c r="H11" s="22"/>
      <c r="I11" s="22"/>
      <c r="J11" s="22"/>
      <c r="K11" s="47" t="e" cm="1">
        <f t="array" aca="1" ref="K11" ca="1">INDEX( $AA$140:$AC$142, _xlfn.XMATCH($M11,$Z$140:$Z$142), _xlfn.XMATCH($N11,$AA$143:$AC$143) )</f>
        <v>#NAME?</v>
      </c>
      <c r="L11" s="23" t="s">
        <v>57</v>
      </c>
      <c r="M11" s="23" t="s">
        <v>18</v>
      </c>
      <c r="N11" s="23" t="s">
        <v>19</v>
      </c>
      <c r="O11" s="23" t="s">
        <v>20</v>
      </c>
      <c r="P11" s="23"/>
      <c r="Q11" s="23"/>
      <c r="R11" s="48" t="e">
        <f t="shared" ca="1" si="0"/>
        <v>#NAME?</v>
      </c>
      <c r="S11" s="24"/>
      <c r="T11" s="24"/>
      <c r="U11" s="48" t="e" cm="1">
        <f t="array" aca="1" ref="U11" ca="1">INDEX($AA$146:$AI$147,2,_xlfn.XMATCH($K11,$AA$146:$AI$146))</f>
        <v>#NAME?</v>
      </c>
      <c r="V11" s="24"/>
      <c r="W11" s="24"/>
      <c r="X11" s="24"/>
    </row>
    <row r="12" spans="2:25" s="20" customFormat="1" ht="27" x14ac:dyDescent="0.3">
      <c r="B12" s="46" t="s">
        <v>84</v>
      </c>
      <c r="C12" s="28" t="s">
        <v>193</v>
      </c>
      <c r="D12" s="21" t="s">
        <v>29</v>
      </c>
      <c r="E12" s="21" t="s">
        <v>35</v>
      </c>
      <c r="F12" s="22"/>
      <c r="G12" s="22"/>
      <c r="H12" s="22" t="s">
        <v>20</v>
      </c>
      <c r="I12" s="22"/>
      <c r="J12" s="22"/>
      <c r="K12" s="47" t="e" cm="1">
        <f t="array" aca="1" ref="K12" ca="1">INDEX( $AA$140:$AC$142, _xlfn.XMATCH($M12,$Z$140:$Z$142), _xlfn.XMATCH($N12,$AA$143:$AC$143) )</f>
        <v>#NAME?</v>
      </c>
      <c r="L12" s="23" t="s">
        <v>312</v>
      </c>
      <c r="M12" s="23" t="s">
        <v>309</v>
      </c>
      <c r="N12" s="23" t="s">
        <v>307</v>
      </c>
      <c r="O12" s="23"/>
      <c r="P12" s="23" t="s">
        <v>20</v>
      </c>
      <c r="Q12" s="23"/>
      <c r="R12" s="48" t="e">
        <f t="shared" ca="1" si="0"/>
        <v>#NAME?</v>
      </c>
      <c r="S12" s="24"/>
      <c r="T12" s="24"/>
      <c r="U12" s="48" t="e" cm="1">
        <f t="array" aca="1" ref="U12" ca="1">INDEX($AA$146:$AI$147,2,_xlfn.XMATCH($K12,$AA$146:$AI$146))</f>
        <v>#NAME?</v>
      </c>
      <c r="V12" s="24"/>
      <c r="W12" s="24"/>
      <c r="X12" s="24"/>
    </row>
    <row r="13" spans="2:25" s="20" customFormat="1" ht="27" x14ac:dyDescent="0.3">
      <c r="B13" s="46" t="s">
        <v>85</v>
      </c>
      <c r="C13" s="28" t="s">
        <v>194</v>
      </c>
      <c r="D13" s="21" t="s">
        <v>29</v>
      </c>
      <c r="E13" s="21" t="s">
        <v>35</v>
      </c>
      <c r="F13" s="22"/>
      <c r="G13" s="22"/>
      <c r="H13" s="22"/>
      <c r="I13" s="22" t="s">
        <v>20</v>
      </c>
      <c r="J13" s="22"/>
      <c r="K13" s="47" t="e" cm="1">
        <f t="array" aca="1" ref="K13" ca="1">INDEX( $AA$140:$AC$142, _xlfn.XMATCH($M13,$Z$140:$Z$142), _xlfn.XMATCH($N13,$AA$143:$AC$143) )</f>
        <v>#NAME?</v>
      </c>
      <c r="L13" s="23" t="s">
        <v>311</v>
      </c>
      <c r="M13" s="23" t="s">
        <v>307</v>
      </c>
      <c r="N13" s="23" t="s">
        <v>307</v>
      </c>
      <c r="O13" s="23"/>
      <c r="P13" s="23" t="s">
        <v>20</v>
      </c>
      <c r="Q13" s="23"/>
      <c r="R13" s="48" t="e">
        <f t="shared" ca="1" si="0"/>
        <v>#NAME?</v>
      </c>
      <c r="S13" s="24"/>
      <c r="T13" s="24"/>
      <c r="U13" s="48" t="e" cm="1">
        <f t="array" aca="1" ref="U13" ca="1">INDEX($AA$146:$AI$147,2,_xlfn.XMATCH($K13,$AA$146:$AI$146))</f>
        <v>#NAME?</v>
      </c>
      <c r="V13" s="24"/>
      <c r="W13" s="24"/>
      <c r="X13" s="24"/>
    </row>
    <row r="14" spans="2:25" s="20" customFormat="1" ht="27" x14ac:dyDescent="0.3">
      <c r="B14" s="46" t="s">
        <v>86</v>
      </c>
      <c r="C14" s="28" t="s">
        <v>158</v>
      </c>
      <c r="D14" s="21" t="s">
        <v>29</v>
      </c>
      <c r="E14" s="21" t="s">
        <v>35</v>
      </c>
      <c r="F14" s="22" t="s">
        <v>20</v>
      </c>
      <c r="G14" s="22"/>
      <c r="H14" s="22"/>
      <c r="I14" s="22"/>
      <c r="J14" s="22"/>
      <c r="K14" s="47" t="e" cm="1">
        <f t="array" aca="1" ref="K14" ca="1">INDEX( $AA$140:$AC$142, _xlfn.XMATCH($M14,$Z$140:$Z$142), _xlfn.XMATCH($N14,$AA$143:$AC$143) )</f>
        <v>#NAME?</v>
      </c>
      <c r="L14" s="23" t="s">
        <v>56</v>
      </c>
      <c r="M14" s="23" t="s">
        <v>19</v>
      </c>
      <c r="N14" s="23" t="s">
        <v>19</v>
      </c>
      <c r="O14" s="23" t="s">
        <v>23</v>
      </c>
      <c r="P14" s="23"/>
      <c r="Q14" s="23"/>
      <c r="R14" s="48" t="e">
        <f t="shared" ca="1" si="0"/>
        <v>#NAME?</v>
      </c>
      <c r="S14" s="24"/>
      <c r="T14" s="24"/>
      <c r="U14" s="48" t="e" cm="1">
        <f t="array" aca="1" ref="U14" ca="1">INDEX($AA$146:$AI$147,2,_xlfn.XMATCH($K14,$AA$146:$AI$146))</f>
        <v>#NAME?</v>
      </c>
      <c r="V14" s="24"/>
      <c r="W14" s="24"/>
      <c r="X14" s="24"/>
    </row>
    <row r="15" spans="2:25" s="20" customFormat="1" ht="27" x14ac:dyDescent="0.3">
      <c r="B15" s="46" t="s">
        <v>87</v>
      </c>
      <c r="C15" s="28" t="s">
        <v>315</v>
      </c>
      <c r="D15" s="21" t="s">
        <v>30</v>
      </c>
      <c r="E15" s="21" t="s">
        <v>38</v>
      </c>
      <c r="F15" s="22"/>
      <c r="G15" s="22" t="s">
        <v>20</v>
      </c>
      <c r="H15" s="22"/>
      <c r="I15" s="22"/>
      <c r="J15" s="22"/>
      <c r="K15" s="47" t="e" cm="1">
        <f t="array" aca="1" ref="K15" ca="1">INDEX( $AA$140:$AC$142, _xlfn.XMATCH($M15,$Z$140:$Z$142), _xlfn.XMATCH($N15,$AA$143:$AC$143) )</f>
        <v>#NAME?</v>
      </c>
      <c r="L15" s="23" t="s">
        <v>57</v>
      </c>
      <c r="M15" s="23" t="s">
        <v>18</v>
      </c>
      <c r="N15" s="23" t="s">
        <v>19</v>
      </c>
      <c r="O15" s="23" t="s">
        <v>20</v>
      </c>
      <c r="P15" s="23"/>
      <c r="Q15" s="23"/>
      <c r="R15" s="48" t="e">
        <f t="shared" ca="1" si="0"/>
        <v>#NAME?</v>
      </c>
      <c r="S15" s="24"/>
      <c r="T15" s="24"/>
      <c r="U15" s="48" t="e" cm="1">
        <f t="array" aca="1" ref="U15" ca="1">INDEX($AA$146:$AI$147,2,_xlfn.XMATCH($K15,$AA$146:$AI$146))</f>
        <v>#NAME?</v>
      </c>
      <c r="V15" s="24"/>
      <c r="W15" s="24"/>
      <c r="X15" s="24"/>
    </row>
    <row r="16" spans="2:25" s="20" customFormat="1" ht="27" x14ac:dyDescent="0.3">
      <c r="B16" s="46" t="s">
        <v>88</v>
      </c>
      <c r="C16" s="28" t="s">
        <v>316</v>
      </c>
      <c r="D16" s="21" t="s">
        <v>30</v>
      </c>
      <c r="E16" s="21" t="s">
        <v>38</v>
      </c>
      <c r="F16" s="22"/>
      <c r="G16" s="22"/>
      <c r="H16" s="22" t="s">
        <v>20</v>
      </c>
      <c r="I16" s="22"/>
      <c r="J16" s="22"/>
      <c r="K16" s="47" t="e" cm="1">
        <f t="array" aca="1" ref="K16" ca="1">INDEX( $AA$140:$AC$142, _xlfn.XMATCH($M16,$Z$140:$Z$142), _xlfn.XMATCH($N16,$AA$143:$AC$143) )</f>
        <v>#NAME?</v>
      </c>
      <c r="L16" s="23" t="s">
        <v>312</v>
      </c>
      <c r="M16" s="23" t="s">
        <v>309</v>
      </c>
      <c r="N16" s="23" t="s">
        <v>307</v>
      </c>
      <c r="O16" s="23" t="s">
        <v>20</v>
      </c>
      <c r="P16" s="23"/>
      <c r="Q16" s="23"/>
      <c r="R16" s="48" t="e">
        <f t="shared" ca="1" si="0"/>
        <v>#NAME?</v>
      </c>
      <c r="S16" s="24"/>
      <c r="T16" s="24"/>
      <c r="U16" s="48" t="e" cm="1">
        <f t="array" aca="1" ref="U16" ca="1">INDEX($AA$146:$AI$147,2,_xlfn.XMATCH($K16,$AA$146:$AI$146))</f>
        <v>#NAME?</v>
      </c>
      <c r="V16" s="24"/>
      <c r="W16" s="24"/>
      <c r="X16" s="24"/>
    </row>
    <row r="17" spans="1:24" s="20" customFormat="1" ht="27" x14ac:dyDescent="0.3">
      <c r="B17" s="46" t="s">
        <v>89</v>
      </c>
      <c r="C17" s="28" t="s">
        <v>317</v>
      </c>
      <c r="D17" s="21" t="s">
        <v>30</v>
      </c>
      <c r="E17" s="21" t="s">
        <v>38</v>
      </c>
      <c r="F17" s="22"/>
      <c r="G17" s="22"/>
      <c r="H17" s="22"/>
      <c r="I17" s="22" t="s">
        <v>20</v>
      </c>
      <c r="J17" s="22"/>
      <c r="K17" s="47" t="e" cm="1">
        <f t="array" aca="1" ref="K17" ca="1">INDEX( $AA$140:$AC$142, _xlfn.XMATCH($M17,$Z$140:$Z$142), _xlfn.XMATCH($N17,$AA$143:$AC$143) )</f>
        <v>#NAME?</v>
      </c>
      <c r="L17" s="23" t="s">
        <v>312</v>
      </c>
      <c r="M17" s="23" t="s">
        <v>307</v>
      </c>
      <c r="N17" s="23" t="s">
        <v>307</v>
      </c>
      <c r="O17" s="23"/>
      <c r="P17" s="23" t="s">
        <v>20</v>
      </c>
      <c r="Q17" s="23"/>
      <c r="R17" s="48" t="e">
        <f t="shared" ca="1" si="0"/>
        <v>#NAME?</v>
      </c>
      <c r="S17" s="24"/>
      <c r="T17" s="24"/>
      <c r="U17" s="48" t="e" cm="1">
        <f t="array" aca="1" ref="U17" ca="1">INDEX($AA$146:$AI$147,2,_xlfn.XMATCH($K17,$AA$146:$AI$146))</f>
        <v>#NAME?</v>
      </c>
      <c r="V17" s="24"/>
      <c r="W17" s="24"/>
      <c r="X17" s="24"/>
    </row>
    <row r="18" spans="1:24" s="20" customFormat="1" ht="27" x14ac:dyDescent="0.3">
      <c r="B18" s="46" t="s">
        <v>90</v>
      </c>
      <c r="C18" s="28" t="s">
        <v>149</v>
      </c>
      <c r="D18" s="36" t="s">
        <v>259</v>
      </c>
      <c r="E18" s="21" t="s">
        <v>258</v>
      </c>
      <c r="F18" s="22" t="s">
        <v>20</v>
      </c>
      <c r="G18" s="22"/>
      <c r="H18" s="22"/>
      <c r="I18" s="22"/>
      <c r="J18" s="22"/>
      <c r="K18" s="47" t="e" cm="1">
        <f t="array" aca="1" ref="K18" ca="1">INDEX( $AA$140:$AC$142, _xlfn.XMATCH($M18,$Z$140:$Z$142), _xlfn.XMATCH($N18,$AA$143:$AC$143) )</f>
        <v>#NAME?</v>
      </c>
      <c r="L18" s="23" t="s">
        <v>57</v>
      </c>
      <c r="M18" s="23" t="s">
        <v>18</v>
      </c>
      <c r="N18" s="23" t="s">
        <v>18</v>
      </c>
      <c r="O18" s="23"/>
      <c r="P18" s="23" t="s">
        <v>20</v>
      </c>
      <c r="Q18" s="23"/>
      <c r="R18" s="48" t="e">
        <f t="shared" ca="1" si="0"/>
        <v>#NAME?</v>
      </c>
      <c r="S18" s="24"/>
      <c r="T18" s="24"/>
      <c r="U18" s="48" t="e" cm="1">
        <f t="array" aca="1" ref="U18" ca="1">INDEX($AA$146:$AI$147,2,_xlfn.XMATCH($K18,$AA$146:$AI$146))</f>
        <v>#NAME?</v>
      </c>
      <c r="V18" s="24"/>
      <c r="W18" s="24"/>
      <c r="X18" s="24"/>
    </row>
    <row r="19" spans="1:24" s="20" customFormat="1" ht="27" x14ac:dyDescent="0.3">
      <c r="B19" s="46" t="s">
        <v>91</v>
      </c>
      <c r="C19" s="28" t="s">
        <v>150</v>
      </c>
      <c r="D19" s="36" t="s">
        <v>259</v>
      </c>
      <c r="E19" s="21" t="s">
        <v>258</v>
      </c>
      <c r="F19" s="22" t="s">
        <v>20</v>
      </c>
      <c r="G19" s="22"/>
      <c r="H19" s="22"/>
      <c r="I19" s="22"/>
      <c r="J19" s="22"/>
      <c r="K19" s="47" t="e" cm="1">
        <f t="array" aca="1" ref="K19" ca="1">INDEX( $AA$140:$AC$142, _xlfn.XMATCH($M19,$Z$140:$Z$142), _xlfn.XMATCH($N19,$AA$143:$AC$143) )</f>
        <v>#NAME?</v>
      </c>
      <c r="L19" s="23" t="s">
        <v>57</v>
      </c>
      <c r="M19" s="23" t="s">
        <v>19</v>
      </c>
      <c r="N19" s="23" t="s">
        <v>18</v>
      </c>
      <c r="O19" s="23" t="s">
        <v>37</v>
      </c>
      <c r="P19" s="23"/>
      <c r="Q19" s="23"/>
      <c r="R19" s="48" t="e">
        <f t="shared" ca="1" si="0"/>
        <v>#NAME?</v>
      </c>
      <c r="S19" s="24"/>
      <c r="T19" s="24"/>
      <c r="U19" s="48" t="e" cm="1">
        <f t="array" aca="1" ref="U19" ca="1">INDEX($AA$146:$AI$147,2,_xlfn.XMATCH($K19,$AA$146:$AI$146))</f>
        <v>#NAME?</v>
      </c>
      <c r="V19" s="24"/>
      <c r="W19" s="24"/>
      <c r="X19" s="24"/>
    </row>
    <row r="20" spans="1:24" s="49" customFormat="1" ht="27" x14ac:dyDescent="0.3">
      <c r="B20" s="46" t="s">
        <v>92</v>
      </c>
      <c r="C20" s="28" t="s">
        <v>159</v>
      </c>
      <c r="D20" s="36" t="s">
        <v>259</v>
      </c>
      <c r="E20" s="21" t="s">
        <v>258</v>
      </c>
      <c r="F20" s="22"/>
      <c r="G20" s="22"/>
      <c r="H20" s="22"/>
      <c r="I20" s="22"/>
      <c r="J20" s="22" t="s">
        <v>20</v>
      </c>
      <c r="K20" s="50" t="e" cm="1">
        <f t="array" aca="1" ref="K20" ca="1">INDEX( $AA$140:$AC$142, _xlfn.XMATCH($M20,$Z$140:$Z$142), _xlfn.XMATCH($N20,$AA$143:$AC$143) )</f>
        <v>#NAME?</v>
      </c>
      <c r="L20" s="50" t="s">
        <v>311</v>
      </c>
      <c r="M20" s="50" t="s">
        <v>310</v>
      </c>
      <c r="N20" s="50" t="s">
        <v>310</v>
      </c>
      <c r="O20" s="50"/>
      <c r="P20" s="50" t="s">
        <v>20</v>
      </c>
      <c r="Q20" s="50"/>
      <c r="R20" s="50" t="e">
        <f t="shared" ca="1" si="0"/>
        <v>#NAME?</v>
      </c>
      <c r="S20" s="51"/>
      <c r="T20" s="51"/>
      <c r="U20" s="50" t="e" cm="1">
        <f t="array" aca="1" ref="U20" ca="1">INDEX($AA$146:$AI$147,2,_xlfn.XMATCH($K20,$AA$146:$AI$146))</f>
        <v>#NAME?</v>
      </c>
      <c r="V20" s="51"/>
      <c r="W20" s="51"/>
      <c r="X20" s="51"/>
    </row>
    <row r="21" spans="1:24" s="20" customFormat="1" ht="27" x14ac:dyDescent="0.3">
      <c r="A21" s="25"/>
      <c r="B21" s="46" t="s">
        <v>93</v>
      </c>
      <c r="C21" s="28" t="s">
        <v>319</v>
      </c>
      <c r="D21" s="21" t="s">
        <v>31</v>
      </c>
      <c r="E21" s="21" t="s">
        <v>39</v>
      </c>
      <c r="F21" s="22"/>
      <c r="G21" s="22" t="s">
        <v>20</v>
      </c>
      <c r="H21" s="22"/>
      <c r="I21" s="22"/>
      <c r="J21" s="22"/>
      <c r="K21" s="47" t="e" cm="1">
        <f t="array" aca="1" ref="K21" ca="1">INDEX( $AA$140:$AC$142, _xlfn.XMATCH($M21,$Z$140:$Z$142), _xlfn.XMATCH($N21,$AA$143:$AC$143) )</f>
        <v>#NAME?</v>
      </c>
      <c r="L21" s="23" t="s">
        <v>59</v>
      </c>
      <c r="M21" s="23" t="s">
        <v>18</v>
      </c>
      <c r="N21" s="23" t="s">
        <v>25</v>
      </c>
      <c r="O21" s="23" t="s">
        <v>37</v>
      </c>
      <c r="P21" s="23"/>
      <c r="Q21" s="23"/>
      <c r="R21" s="48" t="e">
        <f t="shared" ca="1" si="0"/>
        <v>#NAME?</v>
      </c>
      <c r="S21" s="24"/>
      <c r="T21" s="24"/>
      <c r="U21" s="48" t="e" cm="1">
        <f t="array" aca="1" ref="U21" ca="1">INDEX($AA$146:$AI$147,2,_xlfn.XMATCH($K21,$AA$146:$AI$146))</f>
        <v>#NAME?</v>
      </c>
      <c r="V21" s="24"/>
      <c r="W21" s="24"/>
      <c r="X21" s="24"/>
    </row>
    <row r="22" spans="1:24" s="20" customFormat="1" ht="27" x14ac:dyDescent="0.3">
      <c r="A22" s="25"/>
      <c r="B22" s="46" t="s">
        <v>94</v>
      </c>
      <c r="C22" s="28" t="s">
        <v>207</v>
      </c>
      <c r="D22" s="21" t="s">
        <v>31</v>
      </c>
      <c r="E22" s="21" t="s">
        <v>39</v>
      </c>
      <c r="F22" s="22"/>
      <c r="G22" s="22"/>
      <c r="H22" s="22" t="s">
        <v>20</v>
      </c>
      <c r="I22" s="22"/>
      <c r="J22" s="22"/>
      <c r="K22" s="47" t="e" cm="1">
        <f t="array" aca="1" ref="K22" ca="1">INDEX( $AA$140:$AC$142, _xlfn.XMATCH($M22,$Z$140:$Z$142), _xlfn.XMATCH($N22,$AA$143:$AC$143) )</f>
        <v>#NAME?</v>
      </c>
      <c r="L22" s="23" t="s">
        <v>312</v>
      </c>
      <c r="M22" s="23" t="s">
        <v>307</v>
      </c>
      <c r="N22" s="23" t="s">
        <v>307</v>
      </c>
      <c r="O22" s="23"/>
      <c r="P22" s="23" t="s">
        <v>20</v>
      </c>
      <c r="Q22" s="23"/>
      <c r="R22" s="48" t="e">
        <f t="shared" ca="1" si="0"/>
        <v>#NAME?</v>
      </c>
      <c r="S22" s="24"/>
      <c r="T22" s="24"/>
      <c r="U22" s="48" t="e" cm="1">
        <f t="array" aca="1" ref="U22" ca="1">INDEX($AA$146:$AI$147,2,_xlfn.XMATCH($K22,$AA$146:$AI$146))</f>
        <v>#NAME?</v>
      </c>
      <c r="V22" s="24"/>
      <c r="W22" s="24"/>
      <c r="X22" s="24"/>
    </row>
    <row r="23" spans="1:24" s="20" customFormat="1" ht="27" x14ac:dyDescent="0.3">
      <c r="A23" s="25"/>
      <c r="B23" s="46" t="s">
        <v>95</v>
      </c>
      <c r="C23" s="28" t="s">
        <v>215</v>
      </c>
      <c r="D23" s="21" t="s">
        <v>31</v>
      </c>
      <c r="E23" s="21" t="s">
        <v>39</v>
      </c>
      <c r="F23" s="22"/>
      <c r="G23" s="22"/>
      <c r="H23" s="22"/>
      <c r="I23" s="22" t="s">
        <v>20</v>
      </c>
      <c r="J23" s="22"/>
      <c r="K23" s="47" t="e" cm="1">
        <f t="array" aca="1" ref="K23" ca="1">INDEX( $AA$140:$AC$142, _xlfn.XMATCH($M23,$Z$140:$Z$142), _xlfn.XMATCH($N23,$AA$143:$AC$143) )</f>
        <v>#NAME?</v>
      </c>
      <c r="L23" s="23" t="s">
        <v>313</v>
      </c>
      <c r="M23" s="23" t="s">
        <v>307</v>
      </c>
      <c r="N23" s="23" t="s">
        <v>310</v>
      </c>
      <c r="O23" s="23" t="s">
        <v>20</v>
      </c>
      <c r="P23" s="23"/>
      <c r="Q23" s="23"/>
      <c r="R23" s="48" t="e">
        <f t="shared" ca="1" si="0"/>
        <v>#NAME?</v>
      </c>
      <c r="S23" s="24"/>
      <c r="T23" s="24"/>
      <c r="U23" s="48" t="e" cm="1">
        <f t="array" aca="1" ref="U23" ca="1">INDEX($AA$146:$AI$147,2,_xlfn.XMATCH($K23,$AA$146:$AI$146))</f>
        <v>#NAME?</v>
      </c>
      <c r="V23" s="24"/>
      <c r="W23" s="24"/>
      <c r="X23" s="24"/>
    </row>
    <row r="24" spans="1:24" s="20" customFormat="1" ht="27" x14ac:dyDescent="0.3">
      <c r="A24" s="25"/>
      <c r="B24" s="46" t="s">
        <v>96</v>
      </c>
      <c r="C24" s="28" t="s">
        <v>320</v>
      </c>
      <c r="D24" s="21" t="s">
        <v>31</v>
      </c>
      <c r="E24" s="21" t="s">
        <v>39</v>
      </c>
      <c r="G24" s="22" t="s">
        <v>20</v>
      </c>
      <c r="H24" s="22"/>
      <c r="I24" s="22"/>
      <c r="J24" s="22"/>
      <c r="K24" s="47" t="e" cm="1">
        <f t="array" aca="1" ref="K24" ca="1">INDEX( $AA$140:$AC$142, _xlfn.XMATCH($M24,$Z$140:$Z$142), _xlfn.XMATCH($N24,$AA$143:$AC$143) )</f>
        <v>#NAME?</v>
      </c>
      <c r="L24" s="23" t="s">
        <v>59</v>
      </c>
      <c r="M24" s="23" t="s">
        <v>19</v>
      </c>
      <c r="N24" s="23" t="s">
        <v>25</v>
      </c>
      <c r="O24" s="23"/>
      <c r="P24" s="23" t="s">
        <v>37</v>
      </c>
      <c r="Q24" s="23"/>
      <c r="R24" s="48" t="e">
        <f t="shared" ca="1" si="0"/>
        <v>#NAME?</v>
      </c>
      <c r="S24" s="24"/>
      <c r="T24" s="24"/>
      <c r="U24" s="48" t="e" cm="1">
        <f t="array" aca="1" ref="U24" ca="1">INDEX($AA$146:$AI$147,2,_xlfn.XMATCH($K24,$AA$146:$AI$146))</f>
        <v>#NAME?</v>
      </c>
      <c r="V24" s="24"/>
      <c r="W24" s="24"/>
      <c r="X24" s="24"/>
    </row>
    <row r="25" spans="1:24" s="20" customFormat="1" ht="27" x14ac:dyDescent="0.3">
      <c r="A25" s="25"/>
      <c r="B25" s="46" t="s">
        <v>97</v>
      </c>
      <c r="C25" s="28" t="s">
        <v>321</v>
      </c>
      <c r="D25" s="21" t="s">
        <v>33</v>
      </c>
      <c r="E25" s="21" t="s">
        <v>40</v>
      </c>
      <c r="F25" s="22"/>
      <c r="G25" s="22"/>
      <c r="H25" s="22" t="s">
        <v>20</v>
      </c>
      <c r="I25" s="22"/>
      <c r="J25" s="22"/>
      <c r="K25" s="47" t="e" cm="1">
        <f t="array" aca="1" ref="K25" ca="1">INDEX( $AA$140:$AC$142, _xlfn.XMATCH($M25,$Z$140:$Z$142), _xlfn.XMATCH($N25,$AA$143:$AC$143) )</f>
        <v>#NAME?</v>
      </c>
      <c r="L25" s="23" t="s">
        <v>313</v>
      </c>
      <c r="M25" s="23" t="s">
        <v>307</v>
      </c>
      <c r="N25" s="23" t="s">
        <v>307</v>
      </c>
      <c r="O25" s="23"/>
      <c r="P25" s="23" t="s">
        <v>20</v>
      </c>
      <c r="Q25" s="23"/>
      <c r="R25" s="48" t="e">
        <f t="shared" ca="1" si="0"/>
        <v>#NAME?</v>
      </c>
      <c r="S25" s="24"/>
      <c r="T25" s="24"/>
      <c r="U25" s="48" t="e" cm="1">
        <f t="array" aca="1" ref="U25" ca="1">INDEX($AA$146:$AI$147,2,_xlfn.XMATCH($K25,$AA$146:$AI$146))</f>
        <v>#NAME?</v>
      </c>
      <c r="V25" s="24"/>
      <c r="W25" s="24"/>
      <c r="X25" s="24"/>
    </row>
    <row r="26" spans="1:24" s="20" customFormat="1" ht="27" x14ac:dyDescent="0.3">
      <c r="A26" s="25"/>
      <c r="B26" s="46" t="s">
        <v>98</v>
      </c>
      <c r="C26" s="28" t="s">
        <v>322</v>
      </c>
      <c r="D26" s="21" t="s">
        <v>33</v>
      </c>
      <c r="E26" s="21" t="s">
        <v>40</v>
      </c>
      <c r="F26" s="22"/>
      <c r="G26" s="22"/>
      <c r="H26" s="22"/>
      <c r="I26" s="22" t="s">
        <v>20</v>
      </c>
      <c r="J26" s="22"/>
      <c r="K26" s="47" t="e" cm="1">
        <f t="array" aca="1" ref="K26" ca="1">INDEX( $AA$140:$AC$142, _xlfn.XMATCH($M26,$Z$140:$Z$142), _xlfn.XMATCH($N26,$AA$143:$AC$143) )</f>
        <v>#NAME?</v>
      </c>
      <c r="L26" s="23" t="s">
        <v>313</v>
      </c>
      <c r="M26" s="23" t="s">
        <v>310</v>
      </c>
      <c r="N26" s="23" t="s">
        <v>310</v>
      </c>
      <c r="O26" s="23"/>
      <c r="P26" s="23" t="s">
        <v>20</v>
      </c>
      <c r="Q26" s="23"/>
      <c r="R26" s="48" t="e">
        <f t="shared" ca="1" si="0"/>
        <v>#NAME?</v>
      </c>
      <c r="S26" s="24"/>
      <c r="T26" s="24"/>
      <c r="U26" s="48" t="e" cm="1">
        <f t="array" aca="1" ref="U26" ca="1">INDEX($AA$146:$AI$147,2,_xlfn.XMATCH($K26,$AA$146:$AI$146))</f>
        <v>#NAME?</v>
      </c>
      <c r="V26" s="24"/>
      <c r="W26" s="24"/>
      <c r="X26" s="24"/>
    </row>
    <row r="27" spans="1:24" s="20" customFormat="1" ht="27" x14ac:dyDescent="0.3">
      <c r="A27" s="25"/>
      <c r="B27" s="46" t="s">
        <v>99</v>
      </c>
      <c r="C27" s="28" t="s">
        <v>179</v>
      </c>
      <c r="D27" s="36" t="s">
        <v>256</v>
      </c>
      <c r="E27" s="21" t="s">
        <v>257</v>
      </c>
      <c r="F27" s="22" t="s">
        <v>20</v>
      </c>
      <c r="G27" s="22"/>
      <c r="H27" s="22"/>
      <c r="I27" s="22"/>
      <c r="J27" s="22"/>
      <c r="K27" s="47" t="e" cm="1">
        <f t="array" aca="1" ref="K27" ca="1">INDEX( $AA$140:$AC$142, _xlfn.XMATCH($M27,$Z$140:$Z$142), _xlfn.XMATCH($N27,$AA$143:$AC$143) )</f>
        <v>#NAME?</v>
      </c>
      <c r="L27" s="23" t="s">
        <v>59</v>
      </c>
      <c r="M27" s="23" t="s">
        <v>18</v>
      </c>
      <c r="N27" s="23" t="s">
        <v>19</v>
      </c>
      <c r="O27" s="23"/>
      <c r="P27" s="23"/>
      <c r="Q27" s="23" t="s">
        <v>37</v>
      </c>
      <c r="R27" s="48" t="e">
        <f t="shared" ca="1" si="0"/>
        <v>#NAME?</v>
      </c>
      <c r="S27" s="24"/>
      <c r="T27" s="24"/>
      <c r="U27" s="48" t="e" cm="1">
        <f t="array" aca="1" ref="U27" ca="1">INDEX($AA$146:$AI$147,2,_xlfn.XMATCH($K27,$AA$146:$AI$146))</f>
        <v>#NAME?</v>
      </c>
      <c r="V27" s="24"/>
      <c r="W27" s="24"/>
      <c r="X27" s="24"/>
    </row>
    <row r="28" spans="1:24" s="20" customFormat="1" ht="27" x14ac:dyDescent="0.3">
      <c r="A28" s="25"/>
      <c r="B28" s="46" t="s">
        <v>100</v>
      </c>
      <c r="C28" s="28" t="s">
        <v>154</v>
      </c>
      <c r="D28" s="36" t="s">
        <v>256</v>
      </c>
      <c r="E28" s="21" t="s">
        <v>257</v>
      </c>
      <c r="F28" s="22" t="s">
        <v>20</v>
      </c>
      <c r="G28" s="22"/>
      <c r="H28" s="22"/>
      <c r="I28" s="22"/>
      <c r="J28" s="22"/>
      <c r="K28" s="47" t="e" cm="1">
        <f t="array" aca="1" ref="K28" ca="1">INDEX( $AA$140:$AC$142, _xlfn.XMATCH($M28,$Z$140:$Z$142), _xlfn.XMATCH($N28,$AA$143:$AC$143) )</f>
        <v>#NAME?</v>
      </c>
      <c r="L28" s="23" t="s">
        <v>59</v>
      </c>
      <c r="M28" s="23" t="s">
        <v>21</v>
      </c>
      <c r="N28" s="23" t="s">
        <v>19</v>
      </c>
      <c r="O28" s="23" t="s">
        <v>37</v>
      </c>
      <c r="P28" s="23"/>
      <c r="Q28" s="23"/>
      <c r="R28" s="48" t="e">
        <f t="shared" ca="1" si="0"/>
        <v>#NAME?</v>
      </c>
      <c r="S28" s="24"/>
      <c r="T28" s="24"/>
      <c r="U28" s="48" t="e" cm="1">
        <f t="array" aca="1" ref="U28" ca="1">INDEX($AA$146:$AI$147,2,_xlfn.XMATCH($K28,$AA$146:$AI$146))</f>
        <v>#NAME?</v>
      </c>
      <c r="V28" s="24"/>
      <c r="W28" s="24"/>
      <c r="X28" s="24"/>
    </row>
    <row r="29" spans="1:24" s="20" customFormat="1" ht="27" x14ac:dyDescent="0.3">
      <c r="A29" s="29"/>
      <c r="B29" s="46" t="s">
        <v>101</v>
      </c>
      <c r="C29" s="28" t="s">
        <v>260</v>
      </c>
      <c r="D29" s="36" t="s">
        <v>256</v>
      </c>
      <c r="E29" s="21" t="s">
        <v>257</v>
      </c>
      <c r="F29" s="22" t="s">
        <v>350</v>
      </c>
      <c r="G29" s="22"/>
      <c r="H29" s="22"/>
      <c r="I29" s="22"/>
      <c r="J29" s="22"/>
      <c r="K29" s="47" t="e" cm="1">
        <f t="array" aca="1" ref="K29" ca="1">INDEX( $AA$140:$AC$142, _xlfn.XMATCH($M29,$Z$140:$Z$142), _xlfn.XMATCH($N29,$AA$143:$AC$143) )</f>
        <v>#NAME?</v>
      </c>
      <c r="L29" s="23" t="s">
        <v>59</v>
      </c>
      <c r="M29" s="23" t="s">
        <v>307</v>
      </c>
      <c r="N29" s="23" t="s">
        <v>310</v>
      </c>
      <c r="O29" s="23" t="s">
        <v>20</v>
      </c>
      <c r="P29" s="23"/>
      <c r="Q29" s="23"/>
      <c r="R29" s="48" t="e">
        <f t="shared" ca="1" si="0"/>
        <v>#NAME?</v>
      </c>
      <c r="S29" s="24"/>
      <c r="T29" s="24"/>
      <c r="U29" s="48" t="e" cm="1">
        <f t="array" aca="1" ref="U29" ca="1">INDEX($AA$146:$AI$147,2,_xlfn.XMATCH($K29,$AA$146:$AI$146))</f>
        <v>#NAME?</v>
      </c>
      <c r="V29" s="24"/>
      <c r="W29" s="24"/>
      <c r="X29" s="24"/>
    </row>
    <row r="30" spans="1:24" s="20" customFormat="1" ht="27" x14ac:dyDescent="0.3">
      <c r="A30" s="29"/>
      <c r="B30" s="46" t="s">
        <v>102</v>
      </c>
      <c r="C30" s="28" t="s">
        <v>261</v>
      </c>
      <c r="D30" s="36" t="s">
        <v>256</v>
      </c>
      <c r="E30" s="21" t="s">
        <v>257</v>
      </c>
      <c r="F30" s="22"/>
      <c r="G30" s="22"/>
      <c r="H30" s="22"/>
      <c r="I30" s="22"/>
      <c r="J30" s="22" t="s">
        <v>350</v>
      </c>
      <c r="K30" s="47" t="e" cm="1">
        <f t="array" aca="1" ref="K30" ca="1">INDEX( $AA$140:$AC$142, _xlfn.XMATCH($M30,$Z$140:$Z$142), _xlfn.XMATCH($N30,$AA$143:$AC$143) )</f>
        <v>#NAME?</v>
      </c>
      <c r="L30" s="23" t="s">
        <v>313</v>
      </c>
      <c r="M30" s="23" t="s">
        <v>310</v>
      </c>
      <c r="N30" s="23" t="s">
        <v>310</v>
      </c>
      <c r="O30" s="23"/>
      <c r="P30" s="23" t="s">
        <v>20</v>
      </c>
      <c r="Q30" s="23"/>
      <c r="R30" s="48" t="e">
        <f t="shared" ca="1" si="0"/>
        <v>#NAME?</v>
      </c>
      <c r="S30" s="24"/>
      <c r="T30" s="24"/>
      <c r="U30" s="48" t="e" cm="1">
        <f t="array" aca="1" ref="U30" ca="1">INDEX($AA$146:$AI$147,2,_xlfn.XMATCH($K30,$AA$146:$AI$146))</f>
        <v>#NAME?</v>
      </c>
      <c r="V30" s="24"/>
      <c r="W30" s="24"/>
      <c r="X30" s="24"/>
    </row>
    <row r="31" spans="1:24" s="20" customFormat="1" ht="27" x14ac:dyDescent="0.3">
      <c r="A31" s="52"/>
      <c r="B31" s="46" t="s">
        <v>103</v>
      </c>
      <c r="C31" s="28" t="s">
        <v>323</v>
      </c>
      <c r="D31" s="21" t="s">
        <v>33</v>
      </c>
      <c r="E31" s="21" t="s">
        <v>40</v>
      </c>
      <c r="F31" s="22"/>
      <c r="G31" s="22"/>
      <c r="H31" s="22"/>
      <c r="I31" s="22" t="s">
        <v>20</v>
      </c>
      <c r="J31" s="22"/>
      <c r="K31" s="47" t="e" cm="1">
        <f t="array" aca="1" ref="K31" ca="1">INDEX( $AA$140:$AC$142, _xlfn.XMATCH($M31,$Z$140:$Z$142), _xlfn.XMATCH($N31,$AA$143:$AC$143) )</f>
        <v>#NAME?</v>
      </c>
      <c r="L31" s="23" t="s">
        <v>57</v>
      </c>
      <c r="M31" s="23" t="s">
        <v>19</v>
      </c>
      <c r="N31" s="23" t="s">
        <v>19</v>
      </c>
      <c r="O31" s="23"/>
      <c r="P31" s="23" t="s">
        <v>37</v>
      </c>
      <c r="Q31" s="23"/>
      <c r="R31" s="48" t="e">
        <f t="shared" ca="1" si="0"/>
        <v>#NAME?</v>
      </c>
      <c r="S31" s="24"/>
      <c r="T31" s="24"/>
      <c r="U31" s="48" t="e" cm="1">
        <f t="array" aca="1" ref="U31" ca="1">INDEX($AA$146:$AI$147,2,_xlfn.XMATCH($K31,$AA$146:$AI$146))</f>
        <v>#NAME?</v>
      </c>
      <c r="V31" s="24"/>
      <c r="W31" s="24"/>
      <c r="X31" s="24"/>
    </row>
    <row r="32" spans="1:24" s="20" customFormat="1" ht="27" x14ac:dyDescent="0.3">
      <c r="A32" s="25"/>
      <c r="B32" s="46" t="s">
        <v>104</v>
      </c>
      <c r="C32" s="28" t="s">
        <v>152</v>
      </c>
      <c r="D32" s="21" t="s">
        <v>33</v>
      </c>
      <c r="E32" s="21" t="s">
        <v>40</v>
      </c>
      <c r="F32" s="22" t="s">
        <v>20</v>
      </c>
      <c r="G32" s="22"/>
      <c r="H32" s="22"/>
      <c r="I32" s="22"/>
      <c r="J32" s="22"/>
      <c r="K32" s="47" t="e" cm="1">
        <f t="array" aca="1" ref="K32" ca="1">INDEX( $AA$140:$AC$142, _xlfn.XMATCH($M32,$Z$140:$Z$142), _xlfn.XMATCH($N32,$AA$143:$AC$143) )</f>
        <v>#NAME?</v>
      </c>
      <c r="L32" s="23" t="s">
        <v>59</v>
      </c>
      <c r="M32" s="23" t="s">
        <v>18</v>
      </c>
      <c r="N32" s="23" t="s">
        <v>19</v>
      </c>
      <c r="O32" s="23" t="s">
        <v>37</v>
      </c>
      <c r="P32" s="23"/>
      <c r="Q32" s="23"/>
      <c r="R32" s="48" t="e">
        <f t="shared" ca="1" si="0"/>
        <v>#NAME?</v>
      </c>
      <c r="S32" s="24"/>
      <c r="T32" s="24"/>
      <c r="U32" s="48" t="e" cm="1">
        <f t="array" aca="1" ref="U32" ca="1">INDEX($AA$146:$AI$147,2,_xlfn.XMATCH($K32,$AA$146:$AI$146))</f>
        <v>#NAME?</v>
      </c>
      <c r="V32" s="24"/>
      <c r="W32" s="24"/>
      <c r="X32" s="24"/>
    </row>
    <row r="33" spans="1:24" s="20" customFormat="1" ht="27" x14ac:dyDescent="0.3">
      <c r="A33" s="25"/>
      <c r="B33" s="46" t="s">
        <v>105</v>
      </c>
      <c r="C33" s="28" t="s">
        <v>153</v>
      </c>
      <c r="D33" s="21" t="s">
        <v>33</v>
      </c>
      <c r="E33" s="21" t="s">
        <v>40</v>
      </c>
      <c r="F33" s="22" t="s">
        <v>20</v>
      </c>
      <c r="G33" s="22"/>
      <c r="H33" s="22"/>
      <c r="I33" s="22"/>
      <c r="J33" s="22"/>
      <c r="K33" s="47" t="e" cm="1">
        <f t="array" aca="1" ref="K33" ca="1">INDEX( $AA$140:$AC$142, _xlfn.XMATCH($M33,$Z$140:$Z$142), _xlfn.XMATCH($N33,$AA$143:$AC$143) )</f>
        <v>#NAME?</v>
      </c>
      <c r="L33" s="23" t="s">
        <v>59</v>
      </c>
      <c r="M33" s="23" t="s">
        <v>19</v>
      </c>
      <c r="N33" s="23" t="s">
        <v>22</v>
      </c>
      <c r="O33" s="23"/>
      <c r="P33" s="23" t="s">
        <v>37</v>
      </c>
      <c r="Q33" s="23"/>
      <c r="R33" s="48" t="e">
        <f t="shared" ca="1" si="0"/>
        <v>#NAME?</v>
      </c>
      <c r="S33" s="24"/>
      <c r="T33" s="24"/>
      <c r="U33" s="48" t="e" cm="1">
        <f t="array" aca="1" ref="U33" ca="1">INDEX($AA$146:$AI$147,2,_xlfn.XMATCH($K33,$AA$146:$AI$146))</f>
        <v>#NAME?</v>
      </c>
      <c r="V33" s="24"/>
      <c r="W33" s="24"/>
      <c r="X33" s="24"/>
    </row>
    <row r="34" spans="1:24" s="20" customFormat="1" ht="27" x14ac:dyDescent="0.3">
      <c r="B34" s="46" t="s">
        <v>106</v>
      </c>
      <c r="C34" s="28" t="s">
        <v>156</v>
      </c>
      <c r="D34" s="21" t="s">
        <v>33</v>
      </c>
      <c r="E34" s="21" t="s">
        <v>40</v>
      </c>
      <c r="F34" s="22" t="s">
        <v>20</v>
      </c>
      <c r="G34" s="22"/>
      <c r="H34" s="22"/>
      <c r="I34" s="22"/>
      <c r="J34" s="22"/>
      <c r="K34" s="47" t="e" cm="1">
        <f t="array" aca="1" ref="K34" ca="1">INDEX( $AA$140:$AC$142, _xlfn.XMATCH($M34,$Z$140:$Z$142), _xlfn.XMATCH($N34,$AA$143:$AC$143) )</f>
        <v>#NAME?</v>
      </c>
      <c r="L34" s="23" t="s">
        <v>313</v>
      </c>
      <c r="M34" s="23" t="s">
        <v>307</v>
      </c>
      <c r="N34" s="23" t="s">
        <v>310</v>
      </c>
      <c r="O34" s="23" t="s">
        <v>20</v>
      </c>
      <c r="P34" s="23"/>
      <c r="Q34" s="23"/>
      <c r="R34" s="48" t="e">
        <f t="shared" ca="1" si="0"/>
        <v>#NAME?</v>
      </c>
      <c r="S34" s="24"/>
      <c r="T34" s="24"/>
      <c r="U34" s="48" t="e" cm="1">
        <f t="array" aca="1" ref="U34" ca="1">INDEX($AA$146:$AI$147,2,_xlfn.XMATCH($K34,$AA$146:$AI$146))</f>
        <v>#NAME?</v>
      </c>
      <c r="V34" s="24"/>
      <c r="W34" s="24"/>
      <c r="X34" s="24"/>
    </row>
    <row r="35" spans="1:24" s="20" customFormat="1" ht="27" x14ac:dyDescent="0.3">
      <c r="A35" s="25"/>
      <c r="B35" s="46" t="s">
        <v>107</v>
      </c>
      <c r="C35" s="28" t="s">
        <v>157</v>
      </c>
      <c r="D35" s="21" t="s">
        <v>33</v>
      </c>
      <c r="E35" s="21" t="s">
        <v>40</v>
      </c>
      <c r="F35" s="22" t="s">
        <v>20</v>
      </c>
      <c r="G35" s="22"/>
      <c r="H35" s="22"/>
      <c r="I35" s="22"/>
      <c r="J35" s="22"/>
      <c r="K35" s="47" t="e" cm="1">
        <f t="array" aca="1" ref="K35" ca="1">INDEX( $AA$140:$AC$142, _xlfn.XMATCH($M35,$Z$140:$Z$142), _xlfn.XMATCH($N35,$AA$143:$AC$143) )</f>
        <v>#NAME?</v>
      </c>
      <c r="L35" s="23" t="s">
        <v>59</v>
      </c>
      <c r="M35" s="23" t="s">
        <v>18</v>
      </c>
      <c r="N35" s="23" t="s">
        <v>19</v>
      </c>
      <c r="O35" s="23" t="s">
        <v>37</v>
      </c>
      <c r="P35" s="23"/>
      <c r="Q35" s="23"/>
      <c r="R35" s="48" t="e">
        <f t="shared" ca="1" si="0"/>
        <v>#NAME?</v>
      </c>
      <c r="S35" s="24"/>
      <c r="T35" s="24"/>
      <c r="U35" s="48" t="e" cm="1">
        <f t="array" aca="1" ref="U35" ca="1">INDEX($AA$146:$AI$147,2,_xlfn.XMATCH($K35,$AA$146:$AI$146))</f>
        <v>#NAME?</v>
      </c>
      <c r="V35" s="24"/>
      <c r="W35" s="24"/>
      <c r="X35" s="24"/>
    </row>
    <row r="36" spans="1:24" s="20" customFormat="1" ht="27" x14ac:dyDescent="0.3">
      <c r="B36" s="46" t="s">
        <v>108</v>
      </c>
      <c r="C36" s="28" t="s">
        <v>151</v>
      </c>
      <c r="D36" s="21" t="s">
        <v>32</v>
      </c>
      <c r="E36" s="21" t="s">
        <v>41</v>
      </c>
      <c r="F36" s="22"/>
      <c r="G36" s="22" t="s">
        <v>20</v>
      </c>
      <c r="H36" s="22"/>
      <c r="I36" s="22"/>
      <c r="J36" s="22"/>
      <c r="K36" s="47" t="e" cm="1">
        <f t="array" aca="1" ref="K36" ca="1">INDEX( $AA$140:$AC$142, _xlfn.XMATCH($M36,$Z$140:$Z$142), _xlfn.XMATCH($N36,$AA$143:$AC$143) )</f>
        <v>#NAME?</v>
      </c>
      <c r="L36" s="23" t="s">
        <v>59</v>
      </c>
      <c r="M36" s="23" t="s">
        <v>18</v>
      </c>
      <c r="N36" s="23" t="s">
        <v>18</v>
      </c>
      <c r="O36" s="23"/>
      <c r="P36" s="23" t="s">
        <v>37</v>
      </c>
      <c r="Q36" s="23"/>
      <c r="R36" s="48" t="e">
        <f t="shared" ca="1" si="0"/>
        <v>#NAME?</v>
      </c>
      <c r="S36" s="24"/>
      <c r="T36" s="24"/>
      <c r="U36" s="48" t="e" cm="1">
        <f t="array" aca="1" ref="U36" ca="1">INDEX($AA$146:$AI$147,2,_xlfn.XMATCH($K36,$AA$146:$AI$146))</f>
        <v>#NAME?</v>
      </c>
      <c r="V36" s="24"/>
      <c r="W36" s="24"/>
      <c r="X36" s="24"/>
    </row>
    <row r="37" spans="1:24" s="20" customFormat="1" ht="27" x14ac:dyDescent="0.3">
      <c r="B37" s="46" t="s">
        <v>109</v>
      </c>
      <c r="C37" s="28" t="s">
        <v>208</v>
      </c>
      <c r="D37" s="21" t="s">
        <v>32</v>
      </c>
      <c r="E37" s="21" t="s">
        <v>41</v>
      </c>
      <c r="F37" s="22"/>
      <c r="G37" s="22"/>
      <c r="H37" s="22" t="s">
        <v>20</v>
      </c>
      <c r="I37" s="22"/>
      <c r="J37" s="22"/>
      <c r="K37" s="47" t="e" cm="1">
        <f t="array" aca="1" ref="K37" ca="1">INDEX( $AA$140:$AC$142, _xlfn.XMATCH($M37,$Z$140:$Z$142), _xlfn.XMATCH($N37,$AA$143:$AC$143) )</f>
        <v>#NAME?</v>
      </c>
      <c r="L37" s="23" t="s">
        <v>312</v>
      </c>
      <c r="M37" s="23" t="s">
        <v>309</v>
      </c>
      <c r="N37" s="23" t="s">
        <v>307</v>
      </c>
      <c r="O37" s="23" t="s">
        <v>20</v>
      </c>
      <c r="P37" s="23"/>
      <c r="Q37" s="23"/>
      <c r="R37" s="48" t="e">
        <f t="shared" ca="1" si="0"/>
        <v>#NAME?</v>
      </c>
      <c r="S37" s="24"/>
      <c r="T37" s="24"/>
      <c r="U37" s="48" t="e" cm="1">
        <f t="array" aca="1" ref="U37" ca="1">INDEX($AA$146:$AI$147,2,_xlfn.XMATCH($K37,$AA$146:$AI$146))</f>
        <v>#NAME?</v>
      </c>
      <c r="V37" s="24"/>
      <c r="W37" s="24"/>
      <c r="X37" s="24"/>
    </row>
    <row r="38" spans="1:24" s="20" customFormat="1" ht="27" x14ac:dyDescent="0.3">
      <c r="B38" s="46" t="s">
        <v>110</v>
      </c>
      <c r="C38" s="28" t="s">
        <v>216</v>
      </c>
      <c r="D38" s="21" t="s">
        <v>32</v>
      </c>
      <c r="E38" s="21" t="s">
        <v>41</v>
      </c>
      <c r="F38" s="22"/>
      <c r="G38" s="22"/>
      <c r="H38" s="22"/>
      <c r="I38" s="22" t="s">
        <v>20</v>
      </c>
      <c r="J38" s="22"/>
      <c r="K38" s="47" t="e" cm="1">
        <f t="array" aca="1" ref="K38" ca="1">INDEX( $AA$140:$AC$142, _xlfn.XMATCH($M38,$Z$140:$Z$142), _xlfn.XMATCH($N38,$AA$143:$AC$143) )</f>
        <v>#NAME?</v>
      </c>
      <c r="L38" s="23" t="s">
        <v>313</v>
      </c>
      <c r="M38" s="23" t="s">
        <v>309</v>
      </c>
      <c r="N38" s="23" t="s">
        <v>310</v>
      </c>
      <c r="O38" s="23" t="s">
        <v>20</v>
      </c>
      <c r="P38" s="23"/>
      <c r="Q38" s="23"/>
      <c r="R38" s="48" t="e">
        <f t="shared" ca="1" si="0"/>
        <v>#NAME?</v>
      </c>
      <c r="S38" s="24"/>
      <c r="T38" s="24"/>
      <c r="U38" s="48" t="e" cm="1">
        <f t="array" aca="1" ref="U38" ca="1">INDEX($AA$146:$AI$147,2,_xlfn.XMATCH($K38,$AA$146:$AI$146))</f>
        <v>#NAME?</v>
      </c>
      <c r="V38" s="24"/>
      <c r="W38" s="24"/>
      <c r="X38" s="24"/>
    </row>
    <row r="39" spans="1:24" s="20" customFormat="1" ht="27" x14ac:dyDescent="0.3">
      <c r="A39" s="25"/>
      <c r="B39" s="46" t="s">
        <v>111</v>
      </c>
      <c r="C39" s="28" t="s">
        <v>180</v>
      </c>
      <c r="D39" s="21" t="s">
        <v>32</v>
      </c>
      <c r="E39" s="21" t="s">
        <v>41</v>
      </c>
      <c r="F39" s="22" t="s">
        <v>20</v>
      </c>
      <c r="G39" s="22"/>
      <c r="H39" s="22"/>
      <c r="I39" s="22"/>
      <c r="J39" s="22"/>
      <c r="K39" s="47" t="e" cm="1">
        <f t="array" aca="1" ref="K39" ca="1">INDEX( $AA$140:$AC$142, _xlfn.XMATCH($M39,$Z$140:$Z$142), _xlfn.XMATCH($N39,$AA$143:$AC$143) )</f>
        <v>#NAME?</v>
      </c>
      <c r="L39" s="23" t="s">
        <v>59</v>
      </c>
      <c r="M39" s="23" t="s">
        <v>19</v>
      </c>
      <c r="N39" s="23" t="s">
        <v>18</v>
      </c>
      <c r="O39" s="23"/>
      <c r="P39" s="23"/>
      <c r="Q39" s="23" t="s">
        <v>37</v>
      </c>
      <c r="R39" s="48" t="e">
        <f t="shared" ca="1" si="0"/>
        <v>#NAME?</v>
      </c>
      <c r="S39" s="24"/>
      <c r="T39" s="24"/>
      <c r="U39" s="48" t="e" cm="1">
        <f t="array" aca="1" ref="U39" ca="1">INDEX($AA$146:$AI$147,2,_xlfn.XMATCH($K39,$AA$146:$AI$146))</f>
        <v>#NAME?</v>
      </c>
      <c r="V39" s="24"/>
      <c r="W39" s="24"/>
      <c r="X39" s="24"/>
    </row>
    <row r="40" spans="1:24" s="20" customFormat="1" ht="27" x14ac:dyDescent="0.3">
      <c r="A40" s="29"/>
      <c r="B40" s="46" t="s">
        <v>112</v>
      </c>
      <c r="C40" s="28" t="s">
        <v>155</v>
      </c>
      <c r="D40" s="21" t="s">
        <v>32</v>
      </c>
      <c r="E40" s="21" t="s">
        <v>41</v>
      </c>
      <c r="F40" s="22" t="s">
        <v>20</v>
      </c>
      <c r="G40" s="22"/>
      <c r="H40" s="22"/>
      <c r="I40" s="22"/>
      <c r="J40" s="22"/>
      <c r="K40" s="47" t="e" cm="1">
        <f t="array" aca="1" ref="K40" ca="1">INDEX( $AA$140:$AC$142, _xlfn.XMATCH($M40,$Z$140:$Z$142), _xlfn.XMATCH($N40,$AA$143:$AC$143) )</f>
        <v>#NAME?</v>
      </c>
      <c r="L40" s="23" t="s">
        <v>313</v>
      </c>
      <c r="M40" s="23" t="s">
        <v>307</v>
      </c>
      <c r="N40" s="23" t="s">
        <v>310</v>
      </c>
      <c r="O40" s="23" t="s">
        <v>20</v>
      </c>
      <c r="P40" s="23"/>
      <c r="Q40" s="23"/>
      <c r="R40" s="48" t="e">
        <f t="shared" ca="1" si="0"/>
        <v>#NAME?</v>
      </c>
      <c r="S40" s="24"/>
      <c r="T40" s="24"/>
      <c r="U40" s="48" t="e" cm="1">
        <f t="array" aca="1" ref="U40" ca="1">INDEX($AA$146:$AI$147,2,_xlfn.XMATCH($K40,$AA$146:$AI$146))</f>
        <v>#NAME?</v>
      </c>
      <c r="V40" s="24"/>
      <c r="W40" s="24"/>
      <c r="X40" s="24"/>
    </row>
    <row r="41" spans="1:24" s="20" customFormat="1" ht="27" x14ac:dyDescent="0.3">
      <c r="A41" s="29"/>
      <c r="B41" s="46" t="s">
        <v>113</v>
      </c>
      <c r="C41" s="28" t="s">
        <v>318</v>
      </c>
      <c r="D41" s="21" t="s">
        <v>32</v>
      </c>
      <c r="E41" s="21" t="s">
        <v>41</v>
      </c>
      <c r="F41" s="22" t="s">
        <v>20</v>
      </c>
      <c r="G41" s="22"/>
      <c r="H41" s="22"/>
      <c r="I41" s="22"/>
      <c r="J41" s="22"/>
      <c r="K41" s="47" t="e" cm="1">
        <f t="array" aca="1" ref="K41" ca="1">INDEX( $AA$140:$AC$142, _xlfn.XMATCH($M41,$Z$140:$Z$142), _xlfn.XMATCH($N41,$AA$143:$AC$143) )</f>
        <v>#NAME?</v>
      </c>
      <c r="L41" s="23" t="s">
        <v>59</v>
      </c>
      <c r="M41" s="23" t="s">
        <v>19</v>
      </c>
      <c r="N41" s="23" t="s">
        <v>63</v>
      </c>
      <c r="O41" s="23"/>
      <c r="P41" s="23" t="s">
        <v>37</v>
      </c>
      <c r="Q41" s="23"/>
      <c r="R41" s="48" t="e">
        <f t="shared" ca="1" si="0"/>
        <v>#NAME?</v>
      </c>
      <c r="S41" s="24"/>
      <c r="T41" s="24"/>
      <c r="U41" s="48" t="e" cm="1">
        <f t="array" aca="1" ref="U41" ca="1">INDEX($AA$146:$AI$147,2,_xlfn.XMATCH($K41,$AA$146:$AI$146))</f>
        <v>#NAME?</v>
      </c>
      <c r="V41" s="24"/>
      <c r="W41" s="24"/>
      <c r="X41" s="24"/>
    </row>
    <row r="42" spans="1:24" s="20" customFormat="1" ht="27" x14ac:dyDescent="0.3">
      <c r="B42" s="46" t="s">
        <v>114</v>
      </c>
      <c r="C42" s="28" t="s">
        <v>324</v>
      </c>
      <c r="D42" s="21" t="s">
        <v>34</v>
      </c>
      <c r="E42" s="21" t="s">
        <v>42</v>
      </c>
      <c r="F42" s="22"/>
      <c r="G42" s="22" t="s">
        <v>20</v>
      </c>
      <c r="H42" s="22"/>
      <c r="I42" s="22"/>
      <c r="J42" s="22"/>
      <c r="K42" s="47" t="e" cm="1">
        <f t="array" aca="1" ref="K42" ca="1">INDEX( $AA$140:$AC$142, _xlfn.XMATCH($M42,$Z$140:$Z$142), _xlfn.XMATCH($N42,$AA$143:$AC$143) )</f>
        <v>#NAME?</v>
      </c>
      <c r="L42" s="23" t="s">
        <v>59</v>
      </c>
      <c r="M42" s="23" t="s">
        <v>19</v>
      </c>
      <c r="N42" s="23" t="s">
        <v>18</v>
      </c>
      <c r="O42" s="23"/>
      <c r="P42" s="23" t="s">
        <v>20</v>
      </c>
      <c r="Q42" s="23"/>
      <c r="R42" s="48" t="e">
        <f t="shared" ca="1" si="0"/>
        <v>#NAME?</v>
      </c>
      <c r="S42" s="24"/>
      <c r="T42" s="24"/>
      <c r="U42" s="48" t="e" cm="1">
        <f t="array" aca="1" ref="U42" ca="1">INDEX($AA$146:$AI$147,2,_xlfn.XMATCH($K42,$AA$146:$AI$146))</f>
        <v>#NAME?</v>
      </c>
      <c r="V42" s="24"/>
      <c r="W42" s="24"/>
      <c r="X42" s="24"/>
    </row>
    <row r="43" spans="1:24" s="20" customFormat="1" ht="27" x14ac:dyDescent="0.3">
      <c r="B43" s="46" t="s">
        <v>115</v>
      </c>
      <c r="C43" s="28" t="s">
        <v>265</v>
      </c>
      <c r="D43" s="21" t="s">
        <v>34</v>
      </c>
      <c r="E43" s="21" t="s">
        <v>42</v>
      </c>
      <c r="F43" s="22"/>
      <c r="G43" s="22"/>
      <c r="H43" s="22" t="s">
        <v>20</v>
      </c>
      <c r="I43" s="22"/>
      <c r="J43" s="22"/>
      <c r="K43" s="47" t="e" cm="1">
        <f t="array" aca="1" ref="K43" ca="1">INDEX( $AA$140:$AC$142, _xlfn.XMATCH($M43,$Z$140:$Z$142), _xlfn.XMATCH($N43,$AA$143:$AC$143) )</f>
        <v>#NAME?</v>
      </c>
      <c r="L43" s="23" t="s">
        <v>312</v>
      </c>
      <c r="M43" s="23" t="s">
        <v>307</v>
      </c>
      <c r="N43" s="23" t="s">
        <v>309</v>
      </c>
      <c r="O43" s="23"/>
      <c r="P43" s="23"/>
      <c r="Q43" s="23" t="s">
        <v>20</v>
      </c>
      <c r="R43" s="48" t="e">
        <f t="shared" ca="1" si="0"/>
        <v>#NAME?</v>
      </c>
      <c r="S43" s="24"/>
      <c r="T43" s="24"/>
      <c r="U43" s="48" t="e" cm="1">
        <f t="array" aca="1" ref="U43" ca="1">INDEX($AA$146:$AI$147,2,_xlfn.XMATCH($K43,$AA$146:$AI$146))</f>
        <v>#NAME?</v>
      </c>
      <c r="V43" s="24"/>
      <c r="W43" s="24"/>
      <c r="X43" s="24"/>
    </row>
    <row r="44" spans="1:24" s="20" customFormat="1" ht="27" x14ac:dyDescent="0.3">
      <c r="B44" s="46" t="s">
        <v>116</v>
      </c>
      <c r="C44" s="28" t="s">
        <v>266</v>
      </c>
      <c r="D44" s="21" t="s">
        <v>34</v>
      </c>
      <c r="E44" s="21" t="s">
        <v>42</v>
      </c>
      <c r="F44" s="22"/>
      <c r="G44" s="22"/>
      <c r="H44" s="22"/>
      <c r="I44" s="22" t="s">
        <v>20</v>
      </c>
      <c r="J44" s="22"/>
      <c r="K44" s="47" t="e" cm="1">
        <f t="array" aca="1" ref="K44" ca="1">INDEX( $AA$140:$AC$142, _xlfn.XMATCH($M44,$Z$140:$Z$142), _xlfn.XMATCH($N44,$AA$143:$AC$143) )</f>
        <v>#NAME?</v>
      </c>
      <c r="L44" s="23" t="s">
        <v>313</v>
      </c>
      <c r="M44" s="23" t="s">
        <v>310</v>
      </c>
      <c r="N44" s="23" t="s">
        <v>307</v>
      </c>
      <c r="O44" s="23"/>
      <c r="P44" s="23"/>
      <c r="Q44" s="23" t="s">
        <v>20</v>
      </c>
      <c r="R44" s="48" t="e">
        <f t="shared" ca="1" si="0"/>
        <v>#NAME?</v>
      </c>
      <c r="S44" s="24"/>
      <c r="T44" s="24"/>
      <c r="U44" s="48" t="e" cm="1">
        <f t="array" aca="1" ref="U44" ca="1">INDEX($AA$146:$AI$147,2,_xlfn.XMATCH($K44,$AA$146:$AI$146))</f>
        <v>#NAME?</v>
      </c>
      <c r="V44" s="24"/>
      <c r="W44" s="24"/>
      <c r="X44" s="24"/>
    </row>
    <row r="45" spans="1:24" s="20" customFormat="1" ht="27" x14ac:dyDescent="0.3">
      <c r="B45" s="46" t="s">
        <v>117</v>
      </c>
      <c r="C45" s="28" t="s">
        <v>325</v>
      </c>
      <c r="D45" s="21" t="s">
        <v>34</v>
      </c>
      <c r="E45" s="21" t="s">
        <v>42</v>
      </c>
      <c r="F45" s="22"/>
      <c r="G45" s="22" t="s">
        <v>20</v>
      </c>
      <c r="H45" s="22"/>
      <c r="I45" s="22"/>
      <c r="J45" s="22"/>
      <c r="K45" s="47" t="e">
        <f ca="1">INDEX( $AA$140:$AC$142, _xlfn.XMATCH($M45,$Z$140:$Z$142), _xlfn.XMATCH($N45,$AA$143:$AC$143) )</f>
        <v>#NAME?</v>
      </c>
      <c r="L45" s="23" t="s">
        <v>59</v>
      </c>
      <c r="M45" s="23" t="s">
        <v>18</v>
      </c>
      <c r="N45" s="23" t="s">
        <v>18</v>
      </c>
      <c r="O45" s="23"/>
      <c r="P45" s="23" t="s">
        <v>37</v>
      </c>
      <c r="Q45" s="23"/>
      <c r="R45" s="48" t="e">
        <f t="shared" ca="1" si="0"/>
        <v>#NAME?</v>
      </c>
      <c r="S45" s="24"/>
      <c r="T45" s="24"/>
      <c r="U45" s="48" t="e" cm="1">
        <f t="array" aca="1" ref="U45" ca="1">INDEX($AA$146:$AI$147,2,_xlfn.XMATCH($K45,$AA$146:$AI$146))</f>
        <v>#NAME?</v>
      </c>
      <c r="V45" s="24"/>
      <c r="W45" s="24"/>
      <c r="X45" s="24"/>
    </row>
    <row r="46" spans="1:24" s="20" customFormat="1" ht="27" x14ac:dyDescent="0.3">
      <c r="B46" s="46" t="s">
        <v>118</v>
      </c>
      <c r="C46" s="28" t="s">
        <v>209</v>
      </c>
      <c r="D46" s="21" t="s">
        <v>34</v>
      </c>
      <c r="E46" s="21" t="s">
        <v>42</v>
      </c>
      <c r="F46" s="22"/>
      <c r="G46" s="22"/>
      <c r="H46" s="22" t="s">
        <v>20</v>
      </c>
      <c r="I46" s="22"/>
      <c r="J46" s="22"/>
      <c r="K46" s="47" t="e" cm="1">
        <f t="array" aca="1" ref="K46" ca="1">INDEX( $AA$140:$AC$142, _xlfn.XMATCH($M46,$Z$140:$Z$142), _xlfn.XMATCH($N46,$AA$143:$AC$143) )</f>
        <v>#NAME?</v>
      </c>
      <c r="L46" s="23" t="s">
        <v>313</v>
      </c>
      <c r="M46" s="23" t="s">
        <v>309</v>
      </c>
      <c r="N46" s="23" t="s">
        <v>307</v>
      </c>
      <c r="O46" s="23" t="s">
        <v>20</v>
      </c>
      <c r="P46" s="23"/>
      <c r="Q46" s="23"/>
      <c r="R46" s="48" t="e">
        <f t="shared" ca="1" si="0"/>
        <v>#NAME?</v>
      </c>
      <c r="S46" s="24"/>
      <c r="T46" s="24"/>
      <c r="U46" s="48" t="e" cm="1">
        <f t="array" aca="1" ref="U46" ca="1">INDEX($AA$146:$AI$147,2,_xlfn.XMATCH($K46,$AA$146:$AI$146))</f>
        <v>#NAME?</v>
      </c>
      <c r="V46" s="24"/>
      <c r="W46" s="24"/>
      <c r="X46" s="24"/>
    </row>
    <row r="47" spans="1:24" s="20" customFormat="1" ht="27" x14ac:dyDescent="0.3">
      <c r="B47" s="46" t="s">
        <v>119</v>
      </c>
      <c r="C47" s="28" t="s">
        <v>217</v>
      </c>
      <c r="D47" s="21" t="s">
        <v>34</v>
      </c>
      <c r="E47" s="21" t="s">
        <v>42</v>
      </c>
      <c r="F47" s="22"/>
      <c r="G47" s="22"/>
      <c r="H47" s="22"/>
      <c r="I47" s="22" t="s">
        <v>20</v>
      </c>
      <c r="J47" s="22"/>
      <c r="K47" s="47" t="e" cm="1">
        <f t="array" aca="1" ref="K47" ca="1">INDEX( $AA$140:$AC$142, _xlfn.XMATCH($M47,$Z$140:$Z$142), _xlfn.XMATCH($N47,$AA$143:$AC$143) )</f>
        <v>#NAME?</v>
      </c>
      <c r="L47" s="23" t="s">
        <v>313</v>
      </c>
      <c r="M47" s="23" t="s">
        <v>310</v>
      </c>
      <c r="N47" s="23" t="s">
        <v>307</v>
      </c>
      <c r="O47" s="23"/>
      <c r="P47" s="23"/>
      <c r="Q47" s="23" t="s">
        <v>20</v>
      </c>
      <c r="R47" s="48" t="e">
        <f t="shared" ca="1" si="0"/>
        <v>#NAME?</v>
      </c>
      <c r="S47" s="24"/>
      <c r="T47" s="24"/>
      <c r="U47" s="48" t="e" cm="1">
        <f t="array" aca="1" ref="U47" ca="1">INDEX($AA$146:$AI$147,2,_xlfn.XMATCH($K47,$AA$146:$AI$146))</f>
        <v>#NAME?</v>
      </c>
      <c r="V47" s="24"/>
      <c r="W47" s="24"/>
      <c r="X47" s="24"/>
    </row>
    <row r="48" spans="1:24" s="20" customFormat="1" ht="40.5" x14ac:dyDescent="0.3">
      <c r="B48" s="46" t="s">
        <v>120</v>
      </c>
      <c r="C48" s="28" t="s">
        <v>326</v>
      </c>
      <c r="D48" s="21" t="s">
        <v>277</v>
      </c>
      <c r="E48" s="21" t="s">
        <v>278</v>
      </c>
      <c r="F48" s="22"/>
      <c r="G48" s="22" t="s">
        <v>279</v>
      </c>
      <c r="H48" s="22"/>
      <c r="I48" s="22"/>
      <c r="J48" s="22"/>
      <c r="K48" s="47" t="e" cm="1">
        <f t="array" aca="1" ref="K48" ca="1">INDEX( $AA$140:$AC$142, _xlfn.XMATCH($M48,$Z$140:$Z$142), _xlfn.XMATCH($N48,$AA$143:$AC$143) )</f>
        <v>#NAME?</v>
      </c>
      <c r="L48" s="23" t="s">
        <v>313</v>
      </c>
      <c r="M48" s="23" t="s">
        <v>310</v>
      </c>
      <c r="N48" s="23" t="s">
        <v>307</v>
      </c>
      <c r="O48" s="23"/>
      <c r="P48" s="23"/>
      <c r="Q48" s="23" t="s">
        <v>20</v>
      </c>
      <c r="R48" s="48" t="e">
        <f t="shared" ca="1" si="0"/>
        <v>#NAME?</v>
      </c>
      <c r="S48" s="24"/>
      <c r="T48" s="24"/>
      <c r="U48" s="48" t="e" cm="1">
        <f t="array" aca="1" ref="U48" ca="1">INDEX($AA$146:$AI$147,2,_xlfn.XMATCH($K48,$AA$146:$AI$146))</f>
        <v>#NAME?</v>
      </c>
      <c r="V48" s="24"/>
      <c r="W48" s="24"/>
      <c r="X48" s="24"/>
    </row>
    <row r="49" spans="2:24" s="20" customFormat="1" ht="27" x14ac:dyDescent="0.3">
      <c r="B49" s="46" t="s">
        <v>121</v>
      </c>
      <c r="C49" s="28" t="s">
        <v>267</v>
      </c>
      <c r="D49" s="21" t="s">
        <v>277</v>
      </c>
      <c r="E49" s="21" t="s">
        <v>278</v>
      </c>
      <c r="F49" s="22"/>
      <c r="G49" s="22"/>
      <c r="H49" s="22" t="s">
        <v>279</v>
      </c>
      <c r="I49" s="22"/>
      <c r="J49" s="22"/>
      <c r="K49" s="47" t="e" cm="1">
        <f t="array" aca="1" ref="K49" ca="1">INDEX( $AA$140:$AC$142, _xlfn.XMATCH($M49,$Z$140:$Z$142), _xlfn.XMATCH($N49,$AA$143:$AC$143) )</f>
        <v>#NAME?</v>
      </c>
      <c r="L49" s="23" t="s">
        <v>312</v>
      </c>
      <c r="M49" s="23" t="s">
        <v>307</v>
      </c>
      <c r="N49" s="23" t="s">
        <v>309</v>
      </c>
      <c r="O49" s="23"/>
      <c r="P49" s="23"/>
      <c r="Q49" s="23" t="s">
        <v>20</v>
      </c>
      <c r="R49" s="48" t="e">
        <f t="shared" ca="1" si="0"/>
        <v>#NAME?</v>
      </c>
      <c r="S49" s="24"/>
      <c r="T49" s="24"/>
      <c r="U49" s="48" t="e" cm="1">
        <f t="array" aca="1" ref="U49" ca="1">INDEX($AA$146:$AI$147,2,_xlfn.XMATCH($K49,$AA$146:$AI$146))</f>
        <v>#NAME?</v>
      </c>
      <c r="V49" s="24"/>
      <c r="W49" s="24"/>
      <c r="X49" s="24"/>
    </row>
    <row r="50" spans="2:24" s="20" customFormat="1" ht="27" x14ac:dyDescent="0.3">
      <c r="B50" s="46" t="s">
        <v>122</v>
      </c>
      <c r="C50" s="28" t="s">
        <v>268</v>
      </c>
      <c r="D50" s="21" t="s">
        <v>277</v>
      </c>
      <c r="E50" s="21" t="s">
        <v>278</v>
      </c>
      <c r="F50" s="22"/>
      <c r="G50" s="22"/>
      <c r="H50" s="22"/>
      <c r="I50" s="22" t="s">
        <v>279</v>
      </c>
      <c r="J50" s="22"/>
      <c r="K50" s="47" t="e" cm="1">
        <f t="array" aca="1" ref="K50" ca="1">INDEX( $AA$140:$AC$142, _xlfn.XMATCH($M50,$Z$140:$Z$142), _xlfn.XMATCH($N50,$AA$143:$AC$143) )</f>
        <v>#NAME?</v>
      </c>
      <c r="L50" s="23" t="s">
        <v>313</v>
      </c>
      <c r="M50" s="23" t="s">
        <v>307</v>
      </c>
      <c r="N50" s="23" t="s">
        <v>309</v>
      </c>
      <c r="O50" s="23"/>
      <c r="P50" s="23"/>
      <c r="Q50" s="23" t="s">
        <v>20</v>
      </c>
      <c r="R50" s="48" t="e">
        <f t="shared" ca="1" si="0"/>
        <v>#NAME?</v>
      </c>
      <c r="S50" s="24"/>
      <c r="T50" s="24"/>
      <c r="U50" s="48" t="e" cm="1">
        <f t="array" aca="1" ref="U50" ca="1">INDEX($AA$146:$AI$147,2,_xlfn.XMATCH($K50,$AA$146:$AI$146))</f>
        <v>#NAME?</v>
      </c>
      <c r="V50" s="24"/>
      <c r="W50" s="24"/>
      <c r="X50" s="24"/>
    </row>
    <row r="51" spans="2:24" s="20" customFormat="1" ht="27" x14ac:dyDescent="0.3">
      <c r="B51" s="46" t="s">
        <v>123</v>
      </c>
      <c r="C51" s="28" t="s">
        <v>147</v>
      </c>
      <c r="D51" s="36" t="s">
        <v>254</v>
      </c>
      <c r="E51" s="21" t="s">
        <v>255</v>
      </c>
      <c r="F51" s="22" t="s">
        <v>20</v>
      </c>
      <c r="G51" s="22"/>
      <c r="H51" s="22"/>
      <c r="I51" s="22"/>
      <c r="J51" s="22"/>
      <c r="K51" s="47" t="e" cm="1">
        <f t="array" aca="1" ref="K51" ca="1">INDEX( $AA$140:$AC$142, _xlfn.XMATCH($M51,$Z$140:$Z$142), _xlfn.XMATCH($N51,$AA$143:$AC$143) )</f>
        <v>#NAME?</v>
      </c>
      <c r="L51" s="23" t="s">
        <v>59</v>
      </c>
      <c r="M51" s="23" t="s">
        <v>21</v>
      </c>
      <c r="N51" s="23" t="s">
        <v>18</v>
      </c>
      <c r="O51" s="23" t="s">
        <v>37</v>
      </c>
      <c r="P51" s="23"/>
      <c r="Q51" s="23"/>
      <c r="R51" s="48" t="e">
        <f t="shared" ca="1" si="0"/>
        <v>#NAME?</v>
      </c>
      <c r="S51" s="24"/>
      <c r="T51" s="24"/>
      <c r="U51" s="48" t="e" cm="1">
        <f t="array" aca="1" ref="U51" ca="1">INDEX($AA$146:$AI$147,2,_xlfn.XMATCH($K51,$AA$146:$AI$146))</f>
        <v>#NAME?</v>
      </c>
      <c r="V51" s="24"/>
      <c r="W51" s="24"/>
      <c r="X51" s="24"/>
    </row>
    <row r="52" spans="2:24" s="20" customFormat="1" ht="27" x14ac:dyDescent="0.3">
      <c r="B52" s="46" t="s">
        <v>124</v>
      </c>
      <c r="C52" s="28" t="s">
        <v>148</v>
      </c>
      <c r="D52" s="36" t="s">
        <v>254</v>
      </c>
      <c r="E52" s="21" t="s">
        <v>255</v>
      </c>
      <c r="F52" s="22" t="s">
        <v>20</v>
      </c>
      <c r="G52" s="22"/>
      <c r="H52" s="22"/>
      <c r="I52" s="22"/>
      <c r="J52" s="22"/>
      <c r="K52" s="47" t="e" cm="1">
        <f t="array" aca="1" ref="K52" ca="1">INDEX( $AA$140:$AC$142, _xlfn.XMATCH($M52,$Z$140:$Z$142), _xlfn.XMATCH($N52,$AA$143:$AC$143) )</f>
        <v>#NAME?</v>
      </c>
      <c r="L52" s="23" t="s">
        <v>59</v>
      </c>
      <c r="M52" s="23" t="s">
        <v>18</v>
      </c>
      <c r="N52" s="23" t="s">
        <v>18</v>
      </c>
      <c r="O52" s="23"/>
      <c r="P52" s="23" t="s">
        <v>20</v>
      </c>
      <c r="Q52" s="23"/>
      <c r="R52" s="48" t="e">
        <f t="shared" ca="1" si="0"/>
        <v>#NAME?</v>
      </c>
      <c r="S52" s="24"/>
      <c r="T52" s="24"/>
      <c r="U52" s="48" t="e" cm="1">
        <f t="array" aca="1" ref="U52" ca="1">INDEX($AA$146:$AI$147,2,_xlfn.XMATCH($K52,$AA$146:$AI$146))</f>
        <v>#NAME?</v>
      </c>
      <c r="V52" s="24"/>
      <c r="W52" s="24"/>
      <c r="X52" s="24"/>
    </row>
    <row r="53" spans="2:24" s="20" customFormat="1" ht="27" x14ac:dyDescent="0.3">
      <c r="B53" s="46" t="s">
        <v>125</v>
      </c>
      <c r="C53" s="28" t="s">
        <v>211</v>
      </c>
      <c r="D53" s="21" t="s">
        <v>45</v>
      </c>
      <c r="E53" s="21" t="s">
        <v>43</v>
      </c>
      <c r="F53" s="22"/>
      <c r="G53" s="22" t="s">
        <v>20</v>
      </c>
      <c r="H53" s="22"/>
      <c r="I53" s="22"/>
      <c r="J53" s="22"/>
      <c r="K53" s="47" t="e" cm="1">
        <f t="array" aca="1" ref="K53" ca="1">INDEX( $AA$140:$AC$142, _xlfn.XMATCH($M53,$Z$140:$Z$142), _xlfn.XMATCH($N53,$AA$143:$AC$143) )</f>
        <v>#NAME?</v>
      </c>
      <c r="L53" s="23" t="s">
        <v>61</v>
      </c>
      <c r="M53" s="23" t="s">
        <v>21</v>
      </c>
      <c r="N53" s="23" t="s">
        <v>36</v>
      </c>
      <c r="O53" s="23" t="s">
        <v>37</v>
      </c>
      <c r="P53" s="23"/>
      <c r="Q53" s="23"/>
      <c r="R53" s="48" t="e">
        <f t="shared" ca="1" si="0"/>
        <v>#NAME?</v>
      </c>
      <c r="S53" s="24"/>
      <c r="T53" s="24"/>
      <c r="U53" s="48" t="e" cm="1">
        <f t="array" aca="1" ref="U53" ca="1">INDEX($AA$146:$AI$147,2,_xlfn.XMATCH($K53,$AA$146:$AI$146))</f>
        <v>#NAME?</v>
      </c>
      <c r="V53" s="24"/>
      <c r="W53" s="24"/>
      <c r="X53" s="24"/>
    </row>
    <row r="54" spans="2:24" s="20" customFormat="1" ht="27" x14ac:dyDescent="0.3">
      <c r="B54" s="46" t="s">
        <v>126</v>
      </c>
      <c r="C54" s="28" t="s">
        <v>210</v>
      </c>
      <c r="D54" s="21" t="s">
        <v>45</v>
      </c>
      <c r="E54" s="21" t="s">
        <v>43</v>
      </c>
      <c r="F54" s="22"/>
      <c r="G54" s="22"/>
      <c r="H54" s="22" t="s">
        <v>20</v>
      </c>
      <c r="I54" s="22"/>
      <c r="J54" s="22"/>
      <c r="K54" s="47" t="e" cm="1">
        <f t="array" aca="1" ref="K54" ca="1">INDEX( $AA$140:$AC$142, _xlfn.XMATCH($M54,$Z$140:$Z$142), _xlfn.XMATCH($N54,$AA$143:$AC$143) )</f>
        <v>#NAME?</v>
      </c>
      <c r="L54" s="23" t="s">
        <v>314</v>
      </c>
      <c r="M54" s="23" t="s">
        <v>307</v>
      </c>
      <c r="N54" s="23" t="s">
        <v>310</v>
      </c>
      <c r="O54" s="23" t="s">
        <v>20</v>
      </c>
      <c r="P54" s="23"/>
      <c r="Q54" s="23"/>
      <c r="R54" s="48" t="e">
        <f t="shared" ca="1" si="0"/>
        <v>#NAME?</v>
      </c>
      <c r="S54" s="24"/>
      <c r="T54" s="24"/>
      <c r="U54" s="48" t="e" cm="1">
        <f t="array" aca="1" ref="U54" ca="1">INDEX($AA$146:$AI$147,2,_xlfn.XMATCH($K54,$AA$146:$AI$146))</f>
        <v>#NAME?</v>
      </c>
      <c r="V54" s="24"/>
      <c r="W54" s="24"/>
      <c r="X54" s="24"/>
    </row>
    <row r="55" spans="2:24" s="20" customFormat="1" ht="27" x14ac:dyDescent="0.3">
      <c r="B55" s="46" t="s">
        <v>127</v>
      </c>
      <c r="C55" s="28" t="s">
        <v>218</v>
      </c>
      <c r="D55" s="21" t="s">
        <v>45</v>
      </c>
      <c r="E55" s="21" t="s">
        <v>43</v>
      </c>
      <c r="F55" s="22"/>
      <c r="G55" s="22"/>
      <c r="H55" s="22"/>
      <c r="I55" s="22" t="s">
        <v>20</v>
      </c>
      <c r="J55" s="22"/>
      <c r="K55" s="47" t="e" cm="1">
        <f t="array" aca="1" ref="K55" ca="1">INDEX( $AA$140:$AC$142, _xlfn.XMATCH($M55,$Z$140:$Z$142), _xlfn.XMATCH($N55,$AA$143:$AC$143) )</f>
        <v>#NAME?</v>
      </c>
      <c r="L55" s="23" t="s">
        <v>314</v>
      </c>
      <c r="M55" s="23" t="s">
        <v>307</v>
      </c>
      <c r="N55" s="23" t="s">
        <v>310</v>
      </c>
      <c r="O55" s="23" t="s">
        <v>20</v>
      </c>
      <c r="P55" s="23"/>
      <c r="Q55" s="23"/>
      <c r="R55" s="48" t="e">
        <f t="shared" ca="1" si="0"/>
        <v>#NAME?</v>
      </c>
      <c r="S55" s="24"/>
      <c r="T55" s="24"/>
      <c r="U55" s="48" t="e" cm="1">
        <f t="array" aca="1" ref="U55" ca="1">INDEX($AA$146:$AI$147,2,_xlfn.XMATCH($K55,$AA$146:$AI$146))</f>
        <v>#NAME?</v>
      </c>
      <c r="V55" s="24"/>
      <c r="W55" s="24"/>
      <c r="X55" s="24"/>
    </row>
    <row r="56" spans="2:24" s="20" customFormat="1" ht="27" x14ac:dyDescent="0.3">
      <c r="B56" s="46" t="s">
        <v>128</v>
      </c>
      <c r="C56" s="28" t="s">
        <v>213</v>
      </c>
      <c r="D56" s="21" t="s">
        <v>55</v>
      </c>
      <c r="E56" s="21" t="s">
        <v>54</v>
      </c>
      <c r="F56" s="22"/>
      <c r="G56" s="22" t="s">
        <v>20</v>
      </c>
      <c r="H56" s="22"/>
      <c r="I56" s="22"/>
      <c r="J56" s="22"/>
      <c r="K56" s="47" t="e" cm="1">
        <f t="array" aca="1" ref="K56" ca="1">INDEX( $AA$140:$AC$142, _xlfn.XMATCH($M56,$Z$140:$Z$142), _xlfn.XMATCH($N56,$AA$143:$AC$143) )</f>
        <v>#NAME?</v>
      </c>
      <c r="L56" s="23" t="s">
        <v>61</v>
      </c>
      <c r="M56" s="23" t="s">
        <v>21</v>
      </c>
      <c r="N56" s="23" t="s">
        <v>19</v>
      </c>
      <c r="O56" s="23"/>
      <c r="P56" s="23" t="s">
        <v>37</v>
      </c>
      <c r="Q56" s="23"/>
      <c r="R56" s="48" t="e">
        <f t="shared" ca="1" si="0"/>
        <v>#NAME?</v>
      </c>
      <c r="S56" s="24"/>
      <c r="T56" s="24"/>
      <c r="U56" s="48" t="e" cm="1">
        <f t="array" aca="1" ref="U56" ca="1">INDEX($AA$146:$AI$147,2,_xlfn.XMATCH($K56,$AA$146:$AI$146))</f>
        <v>#NAME?</v>
      </c>
      <c r="V56" s="24"/>
      <c r="W56" s="24"/>
      <c r="X56" s="24"/>
    </row>
    <row r="57" spans="2:24" s="20" customFormat="1" ht="27" x14ac:dyDescent="0.3">
      <c r="B57" s="46" t="s">
        <v>129</v>
      </c>
      <c r="C57" s="28" t="s">
        <v>212</v>
      </c>
      <c r="D57" s="21" t="s">
        <v>55</v>
      </c>
      <c r="E57" s="21" t="s">
        <v>54</v>
      </c>
      <c r="F57" s="22"/>
      <c r="G57" s="22"/>
      <c r="H57" s="22" t="s">
        <v>20</v>
      </c>
      <c r="I57" s="22"/>
      <c r="J57" s="22"/>
      <c r="K57" s="47" t="e" cm="1">
        <f t="array" aca="1" ref="K57" ca="1">INDEX( $AA$140:$AC$142, _xlfn.XMATCH($M57,$Z$140:$Z$142), _xlfn.XMATCH($N57,$AA$143:$AC$143) )</f>
        <v>#NAME?</v>
      </c>
      <c r="L57" s="23" t="s">
        <v>57</v>
      </c>
      <c r="M57" s="23" t="s">
        <v>307</v>
      </c>
      <c r="N57" s="23" t="s">
        <v>309</v>
      </c>
      <c r="O57" s="23"/>
      <c r="P57" s="23"/>
      <c r="Q57" s="23" t="s">
        <v>20</v>
      </c>
      <c r="R57" s="48" t="e">
        <f t="shared" ca="1" si="0"/>
        <v>#NAME?</v>
      </c>
      <c r="S57" s="24"/>
      <c r="T57" s="24"/>
      <c r="U57" s="48" t="e" cm="1">
        <f t="array" aca="1" ref="U57" ca="1">INDEX($AA$146:$AI$147,2,_xlfn.XMATCH($K57,$AA$146:$AI$146))</f>
        <v>#NAME?</v>
      </c>
      <c r="V57" s="24"/>
      <c r="W57" s="24"/>
      <c r="X57" s="24"/>
    </row>
    <row r="58" spans="2:24" s="20" customFormat="1" ht="27" x14ac:dyDescent="0.3">
      <c r="B58" s="46" t="s">
        <v>130</v>
      </c>
      <c r="C58" s="28" t="s">
        <v>214</v>
      </c>
      <c r="D58" s="21" t="s">
        <v>55</v>
      </c>
      <c r="E58" s="21" t="s">
        <v>54</v>
      </c>
      <c r="F58" s="22"/>
      <c r="G58" s="22"/>
      <c r="H58" s="22"/>
      <c r="I58" s="22" t="s">
        <v>20</v>
      </c>
      <c r="J58" s="22"/>
      <c r="K58" s="47" t="e" cm="1">
        <f t="array" aca="1" ref="K58" ca="1">INDEX( $AA$140:$AC$142, _xlfn.XMATCH($M58,$Z$140:$Z$142), _xlfn.XMATCH($N58,$AA$143:$AC$143) )</f>
        <v>#NAME?</v>
      </c>
      <c r="L58" s="23" t="s">
        <v>61</v>
      </c>
      <c r="M58" s="23" t="s">
        <v>307</v>
      </c>
      <c r="N58" s="23" t="s">
        <v>310</v>
      </c>
      <c r="O58" s="23" t="s">
        <v>20</v>
      </c>
      <c r="P58" s="23"/>
      <c r="Q58" s="23"/>
      <c r="R58" s="48" t="e">
        <f t="shared" ca="1" si="0"/>
        <v>#NAME?</v>
      </c>
      <c r="S58" s="24"/>
      <c r="T58" s="24"/>
      <c r="U58" s="48" t="e" cm="1">
        <f t="array" aca="1" ref="U58" ca="1">INDEX($AA$146:$AI$147,2,_xlfn.XMATCH($K58,$AA$146:$AI$146))</f>
        <v>#NAME?</v>
      </c>
      <c r="V58" s="24"/>
      <c r="W58" s="24"/>
      <c r="X58" s="24"/>
    </row>
    <row r="59" spans="2:24" s="20" customFormat="1" ht="27" x14ac:dyDescent="0.3">
      <c r="B59" s="46" t="s">
        <v>131</v>
      </c>
      <c r="C59" s="28" t="s">
        <v>160</v>
      </c>
      <c r="D59" s="21" t="s">
        <v>46</v>
      </c>
      <c r="E59" s="21" t="s">
        <v>249</v>
      </c>
      <c r="F59" s="22"/>
      <c r="G59" s="22" t="s">
        <v>20</v>
      </c>
      <c r="H59" s="22"/>
      <c r="I59" s="22"/>
      <c r="J59" s="22"/>
      <c r="K59" s="47" t="e" cm="1">
        <f t="array" aca="1" ref="K59" ca="1">INDEX( $AA$140:$AC$142, _xlfn.XMATCH($M59,$Z$140:$Z$142), _xlfn.XMATCH($N59,$AA$143:$AC$143) )</f>
        <v>#NAME?</v>
      </c>
      <c r="L59" s="23" t="s">
        <v>61</v>
      </c>
      <c r="M59" s="23" t="s">
        <v>18</v>
      </c>
      <c r="N59" s="23" t="s">
        <v>36</v>
      </c>
      <c r="O59" s="23" t="s">
        <v>37</v>
      </c>
      <c r="P59" s="23"/>
      <c r="Q59" s="23"/>
      <c r="R59" s="48" t="e">
        <f t="shared" ca="1" si="0"/>
        <v>#NAME?</v>
      </c>
      <c r="S59" s="24"/>
      <c r="T59" s="24"/>
      <c r="U59" s="48" t="e" cm="1">
        <f t="array" aca="1" ref="U59" ca="1">INDEX($AA$146:$AI$147,2,_xlfn.XMATCH($K59,$AA$146:$AI$146))</f>
        <v>#NAME?</v>
      </c>
      <c r="V59" s="24"/>
      <c r="W59" s="24"/>
      <c r="X59" s="24"/>
    </row>
    <row r="60" spans="2:24" s="20" customFormat="1" ht="27" x14ac:dyDescent="0.3">
      <c r="B60" s="46" t="s">
        <v>132</v>
      </c>
      <c r="C60" s="28" t="s">
        <v>219</v>
      </c>
      <c r="D60" s="21" t="s">
        <v>46</v>
      </c>
      <c r="E60" s="21" t="s">
        <v>249</v>
      </c>
      <c r="F60" s="22"/>
      <c r="G60" s="22"/>
      <c r="H60" s="22" t="s">
        <v>20</v>
      </c>
      <c r="I60" s="22"/>
      <c r="J60" s="22"/>
      <c r="K60" s="47" t="e" cm="1">
        <f t="array" aca="1" ref="K60" ca="1">INDEX( $AA$140:$AC$142, _xlfn.XMATCH($M60,$Z$140:$Z$142), _xlfn.XMATCH($N60,$AA$143:$AC$143) )</f>
        <v>#NAME?</v>
      </c>
      <c r="L60" s="23" t="s">
        <v>61</v>
      </c>
      <c r="M60" s="23" t="s">
        <v>18</v>
      </c>
      <c r="N60" s="23" t="s">
        <v>309</v>
      </c>
      <c r="O60" s="23"/>
      <c r="P60" s="23"/>
      <c r="Q60" s="23" t="s">
        <v>20</v>
      </c>
      <c r="R60" s="48" t="e">
        <f t="shared" ca="1" si="0"/>
        <v>#NAME?</v>
      </c>
      <c r="S60" s="24"/>
      <c r="T60" s="24"/>
      <c r="U60" s="48" t="e" cm="1">
        <f t="array" aca="1" ref="U60" ca="1">INDEX($AA$146:$AI$147,2,_xlfn.XMATCH($K60,$AA$146:$AI$146))</f>
        <v>#NAME?</v>
      </c>
      <c r="V60" s="24"/>
      <c r="W60" s="24"/>
      <c r="X60" s="24"/>
    </row>
    <row r="61" spans="2:24" s="20" customFormat="1" ht="27" x14ac:dyDescent="0.3">
      <c r="B61" s="46" t="s">
        <v>133</v>
      </c>
      <c r="C61" s="28" t="s">
        <v>220</v>
      </c>
      <c r="D61" s="21" t="s">
        <v>46</v>
      </c>
      <c r="E61" s="21" t="s">
        <v>249</v>
      </c>
      <c r="F61" s="22"/>
      <c r="G61" s="22"/>
      <c r="H61" s="22"/>
      <c r="I61" s="22" t="s">
        <v>20</v>
      </c>
      <c r="J61" s="22"/>
      <c r="K61" s="47" t="e" cm="1">
        <f t="array" aca="1" ref="K61" ca="1">INDEX( $AA$140:$AC$142, _xlfn.XMATCH($M61,$Z$140:$Z$142), _xlfn.XMATCH($N61,$AA$143:$AC$143) )</f>
        <v>#NAME?</v>
      </c>
      <c r="L61" s="23" t="s">
        <v>61</v>
      </c>
      <c r="M61" s="23" t="s">
        <v>19</v>
      </c>
      <c r="N61" s="23" t="s">
        <v>309</v>
      </c>
      <c r="O61" s="23"/>
      <c r="P61" s="23"/>
      <c r="Q61" s="23" t="s">
        <v>20</v>
      </c>
      <c r="R61" s="48" t="e">
        <f t="shared" ca="1" si="0"/>
        <v>#NAME?</v>
      </c>
      <c r="S61" s="24"/>
      <c r="T61" s="24"/>
      <c r="U61" s="48" t="e" cm="1">
        <f t="array" aca="1" ref="U61" ca="1">INDEX($AA$146:$AI$147,2,_xlfn.XMATCH($K61,$AA$146:$AI$146))</f>
        <v>#NAME?</v>
      </c>
      <c r="V61" s="24"/>
      <c r="W61" s="24"/>
      <c r="X61" s="24"/>
    </row>
    <row r="62" spans="2:24" s="20" customFormat="1" ht="27" x14ac:dyDescent="0.3">
      <c r="B62" s="46" t="s">
        <v>134</v>
      </c>
      <c r="C62" s="28" t="s">
        <v>181</v>
      </c>
      <c r="D62" s="36" t="s">
        <v>250</v>
      </c>
      <c r="E62" s="21" t="s">
        <v>251</v>
      </c>
      <c r="F62" s="22" t="s">
        <v>20</v>
      </c>
      <c r="G62" s="22"/>
      <c r="H62" s="22"/>
      <c r="I62" s="22"/>
      <c r="J62" s="22"/>
      <c r="K62" s="47" t="e" cm="1">
        <f t="array" aca="1" ref="K62" ca="1">INDEX( $AA$140:$AC$142, _xlfn.XMATCH($M62,$Z$140:$Z$142), _xlfn.XMATCH($N62,$AA$143:$AC$143) )</f>
        <v>#NAME?</v>
      </c>
      <c r="L62" s="23" t="s">
        <v>61</v>
      </c>
      <c r="M62" s="23" t="s">
        <v>21</v>
      </c>
      <c r="N62" s="23" t="s">
        <v>64</v>
      </c>
      <c r="O62" s="23"/>
      <c r="P62" s="23" t="s">
        <v>37</v>
      </c>
      <c r="Q62" s="23"/>
      <c r="R62" s="48" t="e">
        <f t="shared" ca="1" si="0"/>
        <v>#NAME?</v>
      </c>
      <c r="S62" s="24"/>
      <c r="T62" s="24"/>
      <c r="U62" s="48" t="e" cm="1">
        <f t="array" aca="1" ref="U62" ca="1">INDEX($AA$146:$AI$147,2,_xlfn.XMATCH($K62,$AA$146:$AI$146))</f>
        <v>#NAME?</v>
      </c>
      <c r="V62" s="24"/>
      <c r="W62" s="24"/>
      <c r="X62" s="24"/>
    </row>
    <row r="63" spans="2:24" s="20" customFormat="1" ht="27" x14ac:dyDescent="0.3">
      <c r="B63" s="46" t="s">
        <v>135</v>
      </c>
      <c r="C63" s="28" t="s">
        <v>182</v>
      </c>
      <c r="D63" s="36" t="s">
        <v>250</v>
      </c>
      <c r="E63" s="21" t="s">
        <v>251</v>
      </c>
      <c r="F63" s="22" t="s">
        <v>20</v>
      </c>
      <c r="G63" s="22"/>
      <c r="H63" s="22"/>
      <c r="I63" s="22"/>
      <c r="J63" s="22"/>
      <c r="K63" s="47" t="e" cm="1">
        <f t="array" aca="1" ref="K63" ca="1">INDEX( $AA$140:$AC$142, _xlfn.XMATCH($M63,$Z$140:$Z$142), _xlfn.XMATCH($N63,$AA$143:$AC$143) )</f>
        <v>#NAME?</v>
      </c>
      <c r="L63" s="23" t="s">
        <v>61</v>
      </c>
      <c r="M63" s="23" t="s">
        <v>21</v>
      </c>
      <c r="N63" s="23" t="s">
        <v>36</v>
      </c>
      <c r="O63" s="23" t="s">
        <v>37</v>
      </c>
      <c r="P63" s="23"/>
      <c r="Q63" s="23"/>
      <c r="R63" s="48" t="e">
        <f t="shared" ca="1" si="0"/>
        <v>#NAME?</v>
      </c>
      <c r="S63" s="24"/>
      <c r="T63" s="24"/>
      <c r="U63" s="48" t="e" cm="1">
        <f t="array" aca="1" ref="U63" ca="1">INDEX($AA$146:$AI$147,2,_xlfn.XMATCH($K63,$AA$146:$AI$146))</f>
        <v>#NAME?</v>
      </c>
      <c r="V63" s="24"/>
      <c r="W63" s="24"/>
      <c r="X63" s="24"/>
    </row>
    <row r="64" spans="2:24" s="20" customFormat="1" ht="27" x14ac:dyDescent="0.3">
      <c r="B64" s="46" t="s">
        <v>136</v>
      </c>
      <c r="C64" s="28" t="s">
        <v>161</v>
      </c>
      <c r="D64" s="36" t="s">
        <v>250</v>
      </c>
      <c r="E64" s="21" t="s">
        <v>251</v>
      </c>
      <c r="F64" s="22" t="s">
        <v>20</v>
      </c>
      <c r="G64" s="22"/>
      <c r="H64" s="22"/>
      <c r="I64" s="22"/>
      <c r="J64" s="22"/>
      <c r="K64" s="47" t="e" cm="1">
        <f t="array" aca="1" ref="K64" ca="1">INDEX( $AA$140:$AC$142, _xlfn.XMATCH($M64,$Z$140:$Z$142), _xlfn.XMATCH($N64,$AA$143:$AC$143) )</f>
        <v>#NAME?</v>
      </c>
      <c r="L64" s="23" t="s">
        <v>61</v>
      </c>
      <c r="M64" s="23" t="s">
        <v>21</v>
      </c>
      <c r="N64" s="23" t="s">
        <v>63</v>
      </c>
      <c r="O64" s="23"/>
      <c r="P64" s="23" t="s">
        <v>37</v>
      </c>
      <c r="Q64" s="23"/>
      <c r="R64" s="48" t="e">
        <f t="shared" ca="1" si="0"/>
        <v>#NAME?</v>
      </c>
      <c r="S64" s="24"/>
      <c r="T64" s="24"/>
      <c r="U64" s="48" t="e" cm="1">
        <f t="array" aca="1" ref="U64" ca="1">INDEX($AA$146:$AI$147,2,_xlfn.XMATCH($K64,$AA$146:$AI$146))</f>
        <v>#NAME?</v>
      </c>
      <c r="V64" s="24"/>
      <c r="W64" s="24"/>
      <c r="X64" s="24"/>
    </row>
    <row r="65" spans="2:24" s="20" customFormat="1" ht="27" x14ac:dyDescent="0.3">
      <c r="B65" s="46" t="s">
        <v>137</v>
      </c>
      <c r="C65" s="28" t="s">
        <v>162</v>
      </c>
      <c r="D65" s="36" t="s">
        <v>250</v>
      </c>
      <c r="E65" s="21" t="s">
        <v>251</v>
      </c>
      <c r="F65" s="22" t="s">
        <v>20</v>
      </c>
      <c r="G65" s="22"/>
      <c r="H65" s="22"/>
      <c r="I65" s="22"/>
      <c r="J65" s="22"/>
      <c r="K65" s="47" t="e" cm="1">
        <f t="array" aca="1" ref="K65" ca="1">INDEX( $AA$140:$AC$142, _xlfn.XMATCH($M65,$Z$140:$Z$142), _xlfn.XMATCH($N65,$AA$143:$AC$143) )</f>
        <v>#NAME?</v>
      </c>
      <c r="L65" s="23" t="s">
        <v>61</v>
      </c>
      <c r="M65" s="23" t="s">
        <v>24</v>
      </c>
      <c r="N65" s="23" t="s">
        <v>21</v>
      </c>
      <c r="O65" s="23"/>
      <c r="P65" s="23"/>
      <c r="Q65" s="23" t="s">
        <v>20</v>
      </c>
      <c r="R65" s="48" t="e">
        <f t="shared" ca="1" si="0"/>
        <v>#NAME?</v>
      </c>
      <c r="S65" s="24"/>
      <c r="T65" s="24"/>
      <c r="U65" s="48" t="e" cm="1">
        <f t="array" aca="1" ref="U65" ca="1">INDEX($AA$146:$AI$147,2,_xlfn.XMATCH($K65,$AA$146:$AI$146))</f>
        <v>#NAME?</v>
      </c>
      <c r="V65" s="24"/>
      <c r="W65" s="24"/>
      <c r="X65" s="24"/>
    </row>
    <row r="66" spans="2:24" s="20" customFormat="1" ht="27" x14ac:dyDescent="0.3">
      <c r="B66" s="46" t="s">
        <v>138</v>
      </c>
      <c r="C66" s="28" t="s">
        <v>163</v>
      </c>
      <c r="D66" s="36" t="s">
        <v>250</v>
      </c>
      <c r="E66" s="21" t="s">
        <v>251</v>
      </c>
      <c r="F66" s="22" t="s">
        <v>20</v>
      </c>
      <c r="G66" s="22"/>
      <c r="H66" s="22"/>
      <c r="I66" s="22"/>
      <c r="J66" s="22"/>
      <c r="K66" s="47" t="e" cm="1">
        <f t="array" aca="1" ref="K66" ca="1">INDEX( $AA$140:$AC$142, _xlfn.XMATCH($M66,$Z$140:$Z$142), _xlfn.XMATCH($N66,$AA$143:$AC$143) )</f>
        <v>#NAME?</v>
      </c>
      <c r="L66" s="23" t="s">
        <v>61</v>
      </c>
      <c r="M66" s="23" t="s">
        <v>21</v>
      </c>
      <c r="N66" s="23" t="s">
        <v>21</v>
      </c>
      <c r="O66" s="23"/>
      <c r="P66" s="23"/>
      <c r="Q66" s="23" t="s">
        <v>37</v>
      </c>
      <c r="R66" s="48" t="e">
        <f t="shared" ca="1" si="0"/>
        <v>#NAME?</v>
      </c>
      <c r="S66" s="24"/>
      <c r="T66" s="24"/>
      <c r="U66" s="48" t="e" cm="1">
        <f t="array" aca="1" ref="U66" ca="1">INDEX($AA$146:$AI$147,2,_xlfn.XMATCH($K66,$AA$146:$AI$146))</f>
        <v>#NAME?</v>
      </c>
      <c r="V66" s="24"/>
      <c r="W66" s="24"/>
      <c r="X66" s="24"/>
    </row>
    <row r="67" spans="2:24" s="20" customFormat="1" ht="27" x14ac:dyDescent="0.3">
      <c r="B67" s="46" t="s">
        <v>139</v>
      </c>
      <c r="C67" s="28" t="s">
        <v>168</v>
      </c>
      <c r="D67" s="36" t="s">
        <v>250</v>
      </c>
      <c r="E67" s="21" t="s">
        <v>251</v>
      </c>
      <c r="F67" s="22" t="s">
        <v>20</v>
      </c>
      <c r="G67" s="22"/>
      <c r="H67" s="22"/>
      <c r="I67" s="22"/>
      <c r="J67" s="22"/>
      <c r="K67" s="47" t="e" cm="1">
        <f t="array" aca="1" ref="K67" ca="1">INDEX( $AA$140:$AC$142, _xlfn.XMATCH($M67,$Z$140:$Z$142), _xlfn.XMATCH($N67,$AA$143:$AC$143) )</f>
        <v>#NAME?</v>
      </c>
      <c r="L67" s="23" t="s">
        <v>61</v>
      </c>
      <c r="M67" s="23" t="s">
        <v>21</v>
      </c>
      <c r="N67" s="23" t="s">
        <v>64</v>
      </c>
      <c r="O67" s="27"/>
      <c r="P67" s="27"/>
      <c r="Q67" s="27" t="s">
        <v>37</v>
      </c>
      <c r="R67" s="48" t="e">
        <f t="shared" ca="1" si="0"/>
        <v>#NAME?</v>
      </c>
      <c r="S67" s="24"/>
      <c r="T67" s="24"/>
      <c r="U67" s="48" t="e" cm="1">
        <f t="array" aca="1" ref="U67" ca="1">INDEX($AA$146:$AI$147,2,_xlfn.XMATCH($K67,$AA$146:$AI$146))</f>
        <v>#NAME?</v>
      </c>
      <c r="V67" s="24"/>
      <c r="W67" s="24"/>
      <c r="X67" s="24"/>
    </row>
    <row r="68" spans="2:24" s="20" customFormat="1" ht="27" x14ac:dyDescent="0.3">
      <c r="B68" s="46" t="s">
        <v>140</v>
      </c>
      <c r="C68" s="28" t="s">
        <v>169</v>
      </c>
      <c r="D68" s="36" t="s">
        <v>250</v>
      </c>
      <c r="E68" s="21" t="s">
        <v>251</v>
      </c>
      <c r="F68" s="22"/>
      <c r="G68" s="22"/>
      <c r="H68" s="22"/>
      <c r="I68" s="22"/>
      <c r="J68" s="22" t="s">
        <v>20</v>
      </c>
      <c r="K68" s="47" t="e" cm="1">
        <f t="array" aca="1" ref="K68" ca="1">INDEX( $AA$140:$AC$142, _xlfn.XMATCH($M68,$Z$140:$Z$142), _xlfn.XMATCH($N68,$AA$143:$AC$143) )</f>
        <v>#NAME?</v>
      </c>
      <c r="L68" s="23" t="s">
        <v>61</v>
      </c>
      <c r="M68" s="23" t="s">
        <v>64</v>
      </c>
      <c r="N68" s="23" t="s">
        <v>64</v>
      </c>
      <c r="O68" s="23"/>
      <c r="P68" s="23"/>
      <c r="Q68" s="23" t="s">
        <v>37</v>
      </c>
      <c r="R68" s="48" t="e">
        <f t="shared" ca="1" si="0"/>
        <v>#NAME?</v>
      </c>
      <c r="S68" s="24"/>
      <c r="T68" s="24"/>
      <c r="U68" s="48" t="e" cm="1">
        <f t="array" aca="1" ref="U68" ca="1">INDEX($AA$146:$AI$147,2,_xlfn.XMATCH($K68,$AA$146:$AI$146))</f>
        <v>#NAME?</v>
      </c>
      <c r="V68" s="24"/>
      <c r="W68" s="24"/>
      <c r="X68" s="24"/>
    </row>
    <row r="69" spans="2:24" s="20" customFormat="1" ht="27" x14ac:dyDescent="0.3">
      <c r="B69" s="46" t="s">
        <v>141</v>
      </c>
      <c r="C69" s="28" t="s">
        <v>327</v>
      </c>
      <c r="D69" s="21" t="s">
        <v>47</v>
      </c>
      <c r="E69" s="21" t="s">
        <v>44</v>
      </c>
      <c r="F69" s="22"/>
      <c r="G69" s="22" t="s">
        <v>20</v>
      </c>
      <c r="H69" s="22"/>
      <c r="I69" s="22"/>
      <c r="J69" s="22"/>
      <c r="K69" s="47" t="e" cm="1">
        <f t="array" aca="1" ref="K69" ca="1">INDEX( $AA$140:$AC$142, _xlfn.XMATCH($M69,$Z$140:$Z$142), _xlfn.XMATCH($N69,$AA$143:$AC$143) )</f>
        <v>#NAME?</v>
      </c>
      <c r="L69" s="23" t="s">
        <v>61</v>
      </c>
      <c r="M69" s="23" t="s">
        <v>307</v>
      </c>
      <c r="N69" s="23" t="s">
        <v>307</v>
      </c>
      <c r="O69" s="23"/>
      <c r="P69" s="23" t="s">
        <v>20</v>
      </c>
      <c r="Q69" s="23"/>
      <c r="R69" s="48" t="e">
        <f t="shared" ca="1" si="0"/>
        <v>#NAME?</v>
      </c>
      <c r="S69" s="24"/>
      <c r="T69" s="24"/>
      <c r="U69" s="48" t="e" cm="1">
        <f t="array" aca="1" ref="U69" ca="1">INDEX($AA$146:$AI$147,2,_xlfn.XMATCH($K69,$AA$146:$AI$146))</f>
        <v>#NAME?</v>
      </c>
      <c r="V69" s="24"/>
      <c r="W69" s="24"/>
      <c r="X69" s="24"/>
    </row>
    <row r="70" spans="2:24" s="20" customFormat="1" ht="27" x14ac:dyDescent="0.3">
      <c r="B70" s="46" t="s">
        <v>142</v>
      </c>
      <c r="C70" s="28" t="s">
        <v>252</v>
      </c>
      <c r="D70" s="21" t="s">
        <v>47</v>
      </c>
      <c r="E70" s="21" t="s">
        <v>44</v>
      </c>
      <c r="F70" s="22"/>
      <c r="G70" s="22"/>
      <c r="H70" s="22" t="s">
        <v>20</v>
      </c>
      <c r="I70" s="22"/>
      <c r="J70" s="22"/>
      <c r="K70" s="47" t="e" cm="1">
        <f t="array" aca="1" ref="K70" ca="1">INDEX( $AA$140:$AC$142, _xlfn.XMATCH($M70,$Z$140:$Z$142), _xlfn.XMATCH($N70,$AA$143:$AC$143) )</f>
        <v>#NAME?</v>
      </c>
      <c r="L70" s="23" t="s">
        <v>57</v>
      </c>
      <c r="M70" s="23" t="s">
        <v>307</v>
      </c>
      <c r="N70" s="23" t="s">
        <v>309</v>
      </c>
      <c r="O70" s="23"/>
      <c r="P70" s="23"/>
      <c r="Q70" s="23" t="s">
        <v>20</v>
      </c>
      <c r="R70" s="48" t="e">
        <f t="shared" ca="1" si="0"/>
        <v>#NAME?</v>
      </c>
      <c r="S70" s="24"/>
      <c r="T70" s="24"/>
      <c r="U70" s="48" t="e" cm="1">
        <f t="array" aca="1" ref="U70" ca="1">INDEX($AA$146:$AI$147,2,_xlfn.XMATCH($K70,$AA$146:$AI$146))</f>
        <v>#NAME?</v>
      </c>
      <c r="V70" s="24"/>
      <c r="W70" s="24"/>
      <c r="X70" s="24"/>
    </row>
    <row r="71" spans="2:24" s="20" customFormat="1" ht="27" x14ac:dyDescent="0.3">
      <c r="B71" s="46" t="s">
        <v>143</v>
      </c>
      <c r="C71" s="28" t="s">
        <v>253</v>
      </c>
      <c r="D71" s="21" t="s">
        <v>47</v>
      </c>
      <c r="E71" s="21" t="s">
        <v>44</v>
      </c>
      <c r="F71" s="22"/>
      <c r="G71" s="22"/>
      <c r="H71" s="22"/>
      <c r="I71" s="22" t="s">
        <v>20</v>
      </c>
      <c r="J71" s="22"/>
      <c r="K71" s="47" t="e" cm="1">
        <f t="array" aca="1" ref="K71" ca="1">INDEX( $AA$140:$AC$142, _xlfn.XMATCH($M71,$Z$140:$Z$142), _xlfn.XMATCH($N71,$AA$143:$AC$143) )</f>
        <v>#NAME?</v>
      </c>
      <c r="L71" s="23" t="s">
        <v>61</v>
      </c>
      <c r="M71" s="23" t="s">
        <v>307</v>
      </c>
      <c r="N71" s="23" t="s">
        <v>309</v>
      </c>
      <c r="O71" s="23"/>
      <c r="P71" s="23"/>
      <c r="Q71" s="23" t="s">
        <v>20</v>
      </c>
      <c r="R71" s="48" t="e">
        <f t="shared" ref="R71:R126" ca="1" si="1">U71-1</f>
        <v>#NAME?</v>
      </c>
      <c r="S71" s="24"/>
      <c r="T71" s="24"/>
      <c r="U71" s="48" t="e" cm="1">
        <f t="array" aca="1" ref="U71" ca="1">INDEX($AA$146:$AI$147,2,_xlfn.XMATCH($K71,$AA$146:$AI$146))</f>
        <v>#NAME?</v>
      </c>
      <c r="V71" s="24"/>
      <c r="W71" s="24"/>
      <c r="X71" s="24"/>
    </row>
    <row r="72" spans="2:24" s="20" customFormat="1" ht="27" x14ac:dyDescent="0.3">
      <c r="B72" s="46" t="s">
        <v>144</v>
      </c>
      <c r="C72" s="28" t="s">
        <v>328</v>
      </c>
      <c r="D72" s="21" t="s">
        <v>47</v>
      </c>
      <c r="E72" s="21" t="s">
        <v>44</v>
      </c>
      <c r="F72" s="22"/>
      <c r="G72" s="22" t="s">
        <v>279</v>
      </c>
      <c r="H72" s="22"/>
      <c r="I72" s="22"/>
      <c r="J72" s="22"/>
      <c r="K72" s="47" t="e" cm="1">
        <f t="array" aca="1" ref="K72" ca="1">INDEX( $AA$140:$AC$142, _xlfn.XMATCH($M72,$Z$140:$Z$142), _xlfn.XMATCH($N72,$AA$143:$AC$143) )</f>
        <v>#NAME?</v>
      </c>
      <c r="L72" s="23" t="s">
        <v>314</v>
      </c>
      <c r="M72" s="23" t="s">
        <v>307</v>
      </c>
      <c r="N72" s="23" t="s">
        <v>307</v>
      </c>
      <c r="O72" s="23"/>
      <c r="P72" s="23" t="s">
        <v>20</v>
      </c>
      <c r="Q72" s="23"/>
      <c r="R72" s="48" t="e">
        <f t="shared" ca="1" si="1"/>
        <v>#NAME?</v>
      </c>
      <c r="S72" s="24"/>
      <c r="T72" s="24"/>
      <c r="U72" s="48" t="e" cm="1">
        <f t="array" aca="1" ref="U72" ca="1">INDEX($AA$146:$AI$147,2,_xlfn.XMATCH($K72,$AA$146:$AI$146))</f>
        <v>#NAME?</v>
      </c>
      <c r="V72" s="24"/>
      <c r="W72" s="24"/>
      <c r="X72" s="24"/>
    </row>
    <row r="73" spans="2:24" s="20" customFormat="1" ht="27" x14ac:dyDescent="0.3">
      <c r="B73" s="46" t="s">
        <v>145</v>
      </c>
      <c r="C73" s="28" t="s">
        <v>269</v>
      </c>
      <c r="D73" s="21" t="s">
        <v>47</v>
      </c>
      <c r="E73" s="21" t="s">
        <v>44</v>
      </c>
      <c r="F73" s="22"/>
      <c r="G73" s="22"/>
      <c r="H73" s="22" t="s">
        <v>279</v>
      </c>
      <c r="I73" s="22"/>
      <c r="J73" s="22"/>
      <c r="K73" s="47" t="e" cm="1">
        <f t="array" aca="1" ref="K73" ca="1">INDEX( $AA$140:$AC$142, _xlfn.XMATCH($M73,$Z$140:$Z$142), _xlfn.XMATCH($N73,$AA$143:$AC$143) )</f>
        <v>#NAME?</v>
      </c>
      <c r="L73" s="23" t="s">
        <v>312</v>
      </c>
      <c r="M73" s="23" t="s">
        <v>307</v>
      </c>
      <c r="N73" s="23" t="s">
        <v>309</v>
      </c>
      <c r="O73" s="23"/>
      <c r="P73" s="23"/>
      <c r="Q73" s="23" t="s">
        <v>20</v>
      </c>
      <c r="R73" s="48" t="e">
        <f t="shared" ca="1" si="1"/>
        <v>#NAME?</v>
      </c>
      <c r="S73" s="24"/>
      <c r="T73" s="24"/>
      <c r="U73" s="48" t="e" cm="1">
        <f t="array" aca="1" ref="U73" ca="1">INDEX($AA$146:$AI$147,2,_xlfn.XMATCH($K73,$AA$146:$AI$146))</f>
        <v>#NAME?</v>
      </c>
      <c r="V73" s="24"/>
      <c r="W73" s="24"/>
      <c r="X73" s="24"/>
    </row>
    <row r="74" spans="2:24" s="20" customFormat="1" ht="27" x14ac:dyDescent="0.3">
      <c r="B74" s="46" t="s">
        <v>195</v>
      </c>
      <c r="C74" s="28" t="s">
        <v>270</v>
      </c>
      <c r="D74" s="21" t="s">
        <v>47</v>
      </c>
      <c r="E74" s="21" t="s">
        <v>44</v>
      </c>
      <c r="F74" s="22"/>
      <c r="G74" s="22"/>
      <c r="H74" s="22"/>
      <c r="I74" s="22" t="s">
        <v>279</v>
      </c>
      <c r="J74" s="22"/>
      <c r="K74" s="47" t="e" cm="1">
        <f t="array" aca="1" ref="K74" ca="1">INDEX( $AA$140:$AC$142, _xlfn.XMATCH($M74,$Z$140:$Z$142), _xlfn.XMATCH($N74,$AA$143:$AC$143) )</f>
        <v>#NAME?</v>
      </c>
      <c r="L74" s="23" t="s">
        <v>314</v>
      </c>
      <c r="M74" s="23" t="s">
        <v>307</v>
      </c>
      <c r="N74" s="23" t="s">
        <v>309</v>
      </c>
      <c r="O74" s="23"/>
      <c r="P74" s="23"/>
      <c r="Q74" s="23" t="s">
        <v>20</v>
      </c>
      <c r="R74" s="48" t="e">
        <f t="shared" ca="1" si="1"/>
        <v>#NAME?</v>
      </c>
      <c r="S74" s="24"/>
      <c r="T74" s="24"/>
      <c r="U74" s="48" t="e" cm="1">
        <f t="array" aca="1" ref="U74" ca="1">INDEX($AA$146:$AI$147,2,_xlfn.XMATCH($K74,$AA$146:$AI$146))</f>
        <v>#NAME?</v>
      </c>
      <c r="V74" s="24"/>
      <c r="W74" s="24"/>
      <c r="X74" s="24"/>
    </row>
    <row r="75" spans="2:24" s="20" customFormat="1" ht="27" x14ac:dyDescent="0.3">
      <c r="B75" s="46" t="s">
        <v>196</v>
      </c>
      <c r="C75" s="28" t="s">
        <v>183</v>
      </c>
      <c r="D75" s="36" t="s">
        <v>250</v>
      </c>
      <c r="E75" s="21" t="s">
        <v>251</v>
      </c>
      <c r="F75" s="22" t="s">
        <v>20</v>
      </c>
      <c r="G75" s="22"/>
      <c r="H75" s="22"/>
      <c r="I75" s="22"/>
      <c r="J75" s="22"/>
      <c r="K75" s="47" t="e" cm="1">
        <f t="array" aca="1" ref="K75" ca="1">INDEX( $AA$140:$AC$142, _xlfn.XMATCH($M75,$Z$140:$Z$142), _xlfn.XMATCH($N75,$AA$143:$AC$143) )</f>
        <v>#NAME?</v>
      </c>
      <c r="L75" s="23" t="s">
        <v>62</v>
      </c>
      <c r="M75" s="23" t="s">
        <v>63</v>
      </c>
      <c r="N75" s="23" t="s">
        <v>64</v>
      </c>
      <c r="O75" s="23"/>
      <c r="P75" s="23"/>
      <c r="Q75" s="23" t="s">
        <v>20</v>
      </c>
      <c r="R75" s="48" t="e">
        <f t="shared" ca="1" si="1"/>
        <v>#NAME?</v>
      </c>
      <c r="S75" s="24"/>
      <c r="T75" s="24"/>
      <c r="U75" s="48" t="e" cm="1">
        <f t="array" aca="1" ref="U75" ca="1">INDEX($AA$146:$AI$147,2,_xlfn.XMATCH($K75,$AA$146:$AI$146))</f>
        <v>#NAME?</v>
      </c>
      <c r="V75" s="24"/>
      <c r="W75" s="24"/>
      <c r="X75" s="24"/>
    </row>
    <row r="76" spans="2:24" s="20" customFormat="1" ht="27" x14ac:dyDescent="0.3">
      <c r="B76" s="46" t="s">
        <v>197</v>
      </c>
      <c r="C76" s="28" t="s">
        <v>170</v>
      </c>
      <c r="D76" s="36" t="s">
        <v>250</v>
      </c>
      <c r="E76" s="21" t="s">
        <v>251</v>
      </c>
      <c r="F76" s="22" t="s">
        <v>20</v>
      </c>
      <c r="G76" s="22"/>
      <c r="H76" s="22"/>
      <c r="I76" s="22"/>
      <c r="J76" s="22"/>
      <c r="K76" s="47" t="e" cm="1">
        <f t="array" aca="1" ref="K76" ca="1">INDEX( $AA$140:$AC$142, _xlfn.XMATCH($M76,$Z$140:$Z$142), _xlfn.XMATCH($N76,$AA$143:$AC$143) )</f>
        <v>#NAME?</v>
      </c>
      <c r="L76" s="23" t="s">
        <v>62</v>
      </c>
      <c r="M76" s="23" t="s">
        <v>63</v>
      </c>
      <c r="N76" s="23" t="s">
        <v>64</v>
      </c>
      <c r="O76" s="23"/>
      <c r="P76" s="23"/>
      <c r="Q76" s="23" t="s">
        <v>37</v>
      </c>
      <c r="R76" s="48" t="e">
        <f t="shared" ca="1" si="1"/>
        <v>#NAME?</v>
      </c>
      <c r="S76" s="24"/>
      <c r="T76" s="24"/>
      <c r="U76" s="48" t="e" cm="1">
        <f t="array" aca="1" ref="U76" ca="1">INDEX($AA$146:$AI$147,2,_xlfn.XMATCH($K76,$AA$146:$AI$146))</f>
        <v>#NAME?</v>
      </c>
      <c r="V76" s="24"/>
      <c r="W76" s="24"/>
      <c r="X76" s="24"/>
    </row>
    <row r="77" spans="2:24" s="20" customFormat="1" ht="27" x14ac:dyDescent="0.3">
      <c r="B77" s="46" t="s">
        <v>198</v>
      </c>
      <c r="C77" s="28" t="s">
        <v>171</v>
      </c>
      <c r="D77" s="36" t="s">
        <v>250</v>
      </c>
      <c r="E77" s="21" t="s">
        <v>251</v>
      </c>
      <c r="F77" s="22" t="s">
        <v>20</v>
      </c>
      <c r="G77" s="22"/>
      <c r="H77" s="22"/>
      <c r="I77" s="22"/>
      <c r="J77" s="22"/>
      <c r="K77" s="47" t="e" cm="1">
        <f t="array" aca="1" ref="K77" ca="1">INDEX( $AA$140:$AC$142, _xlfn.XMATCH($M77,$Z$140:$Z$142), _xlfn.XMATCH($N77,$AA$143:$AC$143) )</f>
        <v>#NAME?</v>
      </c>
      <c r="L77" s="23" t="s">
        <v>62</v>
      </c>
      <c r="M77" s="23" t="s">
        <v>63</v>
      </c>
      <c r="N77" s="23" t="s">
        <v>64</v>
      </c>
      <c r="O77" s="23"/>
      <c r="P77" s="23"/>
      <c r="Q77" s="23" t="s">
        <v>37</v>
      </c>
      <c r="R77" s="48" t="e">
        <f t="shared" ca="1" si="1"/>
        <v>#NAME?</v>
      </c>
      <c r="S77" s="24"/>
      <c r="T77" s="24"/>
      <c r="U77" s="48" t="e" cm="1">
        <f t="array" aca="1" ref="U77" ca="1">INDEX($AA$146:$AI$147,2,_xlfn.XMATCH($K77,$AA$146:$AI$146))</f>
        <v>#NAME?</v>
      </c>
      <c r="V77" s="24"/>
      <c r="W77" s="24"/>
      <c r="X77" s="24"/>
    </row>
    <row r="78" spans="2:24" s="20" customFormat="1" ht="27" x14ac:dyDescent="0.3">
      <c r="B78" s="46" t="s">
        <v>199</v>
      </c>
      <c r="C78" s="28" t="s">
        <v>172</v>
      </c>
      <c r="D78" s="24" t="s">
        <v>48</v>
      </c>
      <c r="E78" s="24" t="s">
        <v>77</v>
      </c>
      <c r="F78" s="22"/>
      <c r="G78" s="22" t="s">
        <v>20</v>
      </c>
      <c r="H78" s="22"/>
      <c r="I78" s="22"/>
      <c r="J78" s="22"/>
      <c r="K78" s="47" t="e" cm="1">
        <f t="array" aca="1" ref="K78" ca="1">INDEX( $AA$140:$AC$142, _xlfn.XMATCH($M78,$Z$140:$Z$142), _xlfn.XMATCH($N78,$AA$143:$AC$143) )</f>
        <v>#NAME?</v>
      </c>
      <c r="L78" s="23" t="s">
        <v>56</v>
      </c>
      <c r="M78" s="23" t="s">
        <v>64</v>
      </c>
      <c r="N78" s="23" t="s">
        <v>63</v>
      </c>
      <c r="O78" s="23"/>
      <c r="P78" s="23" t="s">
        <v>37</v>
      </c>
      <c r="Q78" s="23"/>
      <c r="R78" s="48" t="e">
        <f t="shared" ca="1" si="1"/>
        <v>#NAME?</v>
      </c>
      <c r="S78" s="24"/>
      <c r="T78" s="24"/>
      <c r="U78" s="48" t="e" cm="1">
        <f t="array" aca="1" ref="U78" ca="1">INDEX($AA$146:$AI$147,2,_xlfn.XMATCH($K78,$AA$146:$AI$146))</f>
        <v>#NAME?</v>
      </c>
      <c r="V78" s="24"/>
      <c r="W78" s="24"/>
      <c r="X78" s="24"/>
    </row>
    <row r="79" spans="2:24" s="20" customFormat="1" ht="27" x14ac:dyDescent="0.3">
      <c r="B79" s="46" t="s">
        <v>200</v>
      </c>
      <c r="C79" s="28" t="s">
        <v>345</v>
      </c>
      <c r="D79" s="24" t="s">
        <v>343</v>
      </c>
      <c r="E79" s="24" t="s">
        <v>77</v>
      </c>
      <c r="F79" s="22"/>
      <c r="G79" s="22" t="s">
        <v>20</v>
      </c>
      <c r="H79" s="22"/>
      <c r="I79" s="22"/>
      <c r="J79" s="22"/>
      <c r="K79" s="47" t="e" cm="1">
        <f t="array" aca="1" ref="K79" ca="1">INDEX( $AA$140:$AC$142, _xlfn.XMATCH($M79,$Z$140:$Z$142), _xlfn.XMATCH($N79,$AA$143:$AC$143) )</f>
        <v>#NAME?</v>
      </c>
      <c r="L79" s="23" t="s">
        <v>56</v>
      </c>
      <c r="M79" s="23" t="s">
        <v>21</v>
      </c>
      <c r="N79" s="23" t="s">
        <v>18</v>
      </c>
      <c r="O79" s="23"/>
      <c r="P79" s="23" t="s">
        <v>20</v>
      </c>
      <c r="Q79" s="23"/>
      <c r="R79" s="48" t="e">
        <f t="shared" ref="R79:R80" ca="1" si="2">U79-1</f>
        <v>#NAME?</v>
      </c>
      <c r="S79" s="24"/>
      <c r="T79" s="24"/>
      <c r="U79" s="48" t="e" cm="1">
        <f t="array" aca="1" ref="U79" ca="1">INDEX($AA$146:$AI$147,2,_xlfn.XMATCH($K79,$AA$146:$AI$146))</f>
        <v>#NAME?</v>
      </c>
      <c r="V79" s="24"/>
      <c r="W79" s="24"/>
      <c r="X79" s="24"/>
    </row>
    <row r="80" spans="2:24" s="20" customFormat="1" ht="27" x14ac:dyDescent="0.3">
      <c r="B80" s="46" t="s">
        <v>201</v>
      </c>
      <c r="C80" s="28" t="s">
        <v>346</v>
      </c>
      <c r="D80" s="24" t="s">
        <v>344</v>
      </c>
      <c r="E80" s="24" t="s">
        <v>77</v>
      </c>
      <c r="F80" s="22"/>
      <c r="G80" s="22" t="s">
        <v>20</v>
      </c>
      <c r="H80" s="22"/>
      <c r="I80" s="22"/>
      <c r="J80" s="22"/>
      <c r="K80" s="47" t="e" cm="1">
        <f t="array" aca="1" ref="K80" ca="1">INDEX( $AA$140:$AC$142, _xlfn.XMATCH($M80,$Z$140:$Z$142), _xlfn.XMATCH($N80,$AA$143:$AC$143) )</f>
        <v>#NAME?</v>
      </c>
      <c r="L80" s="23" t="s">
        <v>56</v>
      </c>
      <c r="M80" s="23" t="s">
        <v>21</v>
      </c>
      <c r="N80" s="23" t="s">
        <v>18</v>
      </c>
      <c r="O80" s="23"/>
      <c r="P80" s="23" t="s">
        <v>20</v>
      </c>
      <c r="Q80" s="23"/>
      <c r="R80" s="48" t="e">
        <f t="shared" ca="1" si="2"/>
        <v>#NAME?</v>
      </c>
      <c r="S80" s="24"/>
      <c r="T80" s="24"/>
      <c r="U80" s="48" t="e" cm="1">
        <f t="array" aca="1" ref="U80" ca="1">INDEX($AA$146:$AI$147,2,_xlfn.XMATCH($K80,$AA$146:$AI$146))</f>
        <v>#NAME?</v>
      </c>
      <c r="V80" s="24"/>
      <c r="W80" s="24"/>
      <c r="X80" s="24"/>
    </row>
    <row r="81" spans="2:24" s="20" customFormat="1" ht="27" x14ac:dyDescent="0.3">
      <c r="B81" s="46" t="s">
        <v>202</v>
      </c>
      <c r="C81" s="28" t="s">
        <v>221</v>
      </c>
      <c r="D81" s="24" t="s">
        <v>48</v>
      </c>
      <c r="E81" s="24" t="s">
        <v>77</v>
      </c>
      <c r="F81" s="22"/>
      <c r="G81" s="22"/>
      <c r="H81" s="22" t="s">
        <v>20</v>
      </c>
      <c r="I81" s="22"/>
      <c r="J81" s="22"/>
      <c r="K81" s="47" t="e" cm="1">
        <f t="array" aca="1" ref="K81" ca="1">INDEX( $AA$140:$AC$142, _xlfn.XMATCH($M81,$Z$140:$Z$142), _xlfn.XMATCH($N81,$AA$143:$AC$143) )</f>
        <v>#NAME?</v>
      </c>
      <c r="L81" s="23" t="s">
        <v>312</v>
      </c>
      <c r="M81" s="23" t="s">
        <v>307</v>
      </c>
      <c r="N81" s="23" t="s">
        <v>309</v>
      </c>
      <c r="O81" s="23"/>
      <c r="P81" s="23"/>
      <c r="Q81" s="23" t="s">
        <v>20</v>
      </c>
      <c r="R81" s="48" t="e">
        <f t="shared" ca="1" si="1"/>
        <v>#NAME?</v>
      </c>
      <c r="S81" s="24"/>
      <c r="T81" s="24"/>
      <c r="U81" s="48" t="e" cm="1">
        <f t="array" aca="1" ref="U81" ca="1">INDEX($AA$146:$AI$147,2,_xlfn.XMATCH($K81,$AA$146:$AI$146))</f>
        <v>#NAME?</v>
      </c>
      <c r="V81" s="24"/>
      <c r="W81" s="24"/>
      <c r="X81" s="24"/>
    </row>
    <row r="82" spans="2:24" s="20" customFormat="1" ht="27" x14ac:dyDescent="0.3">
      <c r="B82" s="46" t="s">
        <v>203</v>
      </c>
      <c r="C82" s="28" t="s">
        <v>222</v>
      </c>
      <c r="D82" s="24" t="s">
        <v>48</v>
      </c>
      <c r="E82" s="24" t="s">
        <v>77</v>
      </c>
      <c r="F82" s="22"/>
      <c r="G82" s="22"/>
      <c r="H82" s="22"/>
      <c r="I82" s="22" t="s">
        <v>20</v>
      </c>
      <c r="J82" s="22"/>
      <c r="K82" s="47" t="e" cm="1">
        <f t="array" aca="1" ref="K82" ca="1">INDEX( $AA$140:$AC$142, _xlfn.XMATCH($M82,$Z$140:$Z$142), _xlfn.XMATCH($N82,$AA$143:$AC$143) )</f>
        <v>#NAME?</v>
      </c>
      <c r="L82" s="23" t="s">
        <v>311</v>
      </c>
      <c r="M82" s="23" t="s">
        <v>309</v>
      </c>
      <c r="N82" s="23" t="s">
        <v>309</v>
      </c>
      <c r="O82" s="23"/>
      <c r="P82" s="23" t="s">
        <v>20</v>
      </c>
      <c r="Q82" s="23"/>
      <c r="R82" s="48" t="e">
        <f t="shared" ca="1" si="1"/>
        <v>#NAME?</v>
      </c>
      <c r="S82" s="24"/>
      <c r="T82" s="24"/>
      <c r="U82" s="48" t="e" cm="1">
        <f t="array" aca="1" ref="U82" ca="1">INDEX($AA$146:$AI$147,2,_xlfn.XMATCH($K82,$AA$146:$AI$146))</f>
        <v>#NAME?</v>
      </c>
      <c r="V82" s="24"/>
      <c r="W82" s="24"/>
      <c r="X82" s="24"/>
    </row>
    <row r="83" spans="2:24" s="20" customFormat="1" ht="40.5" x14ac:dyDescent="0.3">
      <c r="B83" s="46" t="s">
        <v>204</v>
      </c>
      <c r="C83" s="28" t="s">
        <v>173</v>
      </c>
      <c r="D83" s="24" t="s">
        <v>50</v>
      </c>
      <c r="E83" s="24" t="s">
        <v>51</v>
      </c>
      <c r="F83" s="22"/>
      <c r="G83" s="22" t="s">
        <v>20</v>
      </c>
      <c r="H83" s="22"/>
      <c r="I83" s="22"/>
      <c r="J83" s="22"/>
      <c r="K83" s="47" t="e" cm="1">
        <f t="array" aca="1" ref="K83" ca="1">INDEX( $AA$140:$AC$142, _xlfn.XMATCH($M83,$Z$140:$Z$142), _xlfn.XMATCH($N83,$AA$143:$AC$143) )</f>
        <v>#NAME?</v>
      </c>
      <c r="L83" s="23" t="s">
        <v>61</v>
      </c>
      <c r="M83" s="23" t="s">
        <v>63</v>
      </c>
      <c r="N83" s="23" t="s">
        <v>18</v>
      </c>
      <c r="O83" s="23"/>
      <c r="P83" s="23" t="s">
        <v>20</v>
      </c>
      <c r="Q83" s="23"/>
      <c r="R83" s="48" t="e">
        <f t="shared" ca="1" si="1"/>
        <v>#NAME?</v>
      </c>
      <c r="S83" s="24"/>
      <c r="T83" s="24"/>
      <c r="U83" s="48" t="e" cm="1">
        <f t="array" aca="1" ref="U83" ca="1">INDEX($AA$146:$AI$147,2,_xlfn.XMATCH($K83,$AA$146:$AI$146))</f>
        <v>#NAME?</v>
      </c>
      <c r="V83" s="24"/>
      <c r="W83" s="24"/>
      <c r="X83" s="24"/>
    </row>
    <row r="84" spans="2:24" s="20" customFormat="1" ht="27" x14ac:dyDescent="0.3">
      <c r="B84" s="46" t="s">
        <v>205</v>
      </c>
      <c r="C84" s="28" t="s">
        <v>223</v>
      </c>
      <c r="D84" s="24" t="s">
        <v>50</v>
      </c>
      <c r="E84" s="24" t="s">
        <v>51</v>
      </c>
      <c r="F84" s="22"/>
      <c r="G84" s="22"/>
      <c r="H84" s="22" t="s">
        <v>20</v>
      </c>
      <c r="I84" s="22"/>
      <c r="J84" s="22"/>
      <c r="K84" s="47" t="e" cm="1">
        <f t="array" aca="1" ref="K84" ca="1">INDEX( $AA$140:$AC$142, _xlfn.XMATCH($M84,$Z$140:$Z$142), _xlfn.XMATCH($N84,$AA$143:$AC$143) )</f>
        <v>#NAME?</v>
      </c>
      <c r="L84" s="23" t="s">
        <v>314</v>
      </c>
      <c r="M84" s="23" t="s">
        <v>307</v>
      </c>
      <c r="N84" s="23" t="s">
        <v>309</v>
      </c>
      <c r="O84" s="23"/>
      <c r="P84" s="23"/>
      <c r="Q84" s="23" t="s">
        <v>20</v>
      </c>
      <c r="R84" s="48" t="e">
        <f t="shared" ca="1" si="1"/>
        <v>#NAME?</v>
      </c>
      <c r="S84" s="24"/>
      <c r="T84" s="24"/>
      <c r="U84" s="48" t="e" cm="1">
        <f t="array" aca="1" ref="U84" ca="1">INDEX($AA$146:$AI$147,2,_xlfn.XMATCH($K84,$AA$146:$AI$146))</f>
        <v>#NAME?</v>
      </c>
      <c r="V84" s="24"/>
      <c r="W84" s="24"/>
      <c r="X84" s="24"/>
    </row>
    <row r="85" spans="2:24" s="20" customFormat="1" ht="27" x14ac:dyDescent="0.3">
      <c r="B85" s="46" t="s">
        <v>206</v>
      </c>
      <c r="C85" s="28" t="s">
        <v>224</v>
      </c>
      <c r="D85" s="24" t="s">
        <v>50</v>
      </c>
      <c r="E85" s="24" t="s">
        <v>51</v>
      </c>
      <c r="F85" s="22"/>
      <c r="G85" s="22"/>
      <c r="H85" s="22"/>
      <c r="I85" s="22" t="s">
        <v>20</v>
      </c>
      <c r="J85" s="22"/>
      <c r="K85" s="47" t="e" cm="1">
        <f t="array" aca="1" ref="K85" ca="1">INDEX( $AA$140:$AC$142, _xlfn.XMATCH($M85,$Z$140:$Z$142), _xlfn.XMATCH($N85,$AA$143:$AC$143) )</f>
        <v>#NAME?</v>
      </c>
      <c r="L85" s="23" t="s">
        <v>314</v>
      </c>
      <c r="M85" s="23" t="s">
        <v>307</v>
      </c>
      <c r="N85" s="23" t="s">
        <v>307</v>
      </c>
      <c r="O85" s="23"/>
      <c r="P85" s="23" t="s">
        <v>20</v>
      </c>
      <c r="Q85" s="23"/>
      <c r="R85" s="48" t="e">
        <f t="shared" ca="1" si="1"/>
        <v>#NAME?</v>
      </c>
      <c r="S85" s="24"/>
      <c r="T85" s="24"/>
      <c r="U85" s="48" t="e" cm="1">
        <f t="array" aca="1" ref="U85" ca="1">INDEX($AA$146:$AI$147,2,_xlfn.XMATCH($K85,$AA$146:$AI$146))</f>
        <v>#NAME?</v>
      </c>
      <c r="V85" s="24"/>
      <c r="W85" s="24"/>
      <c r="X85" s="24"/>
    </row>
    <row r="86" spans="2:24" s="20" customFormat="1" ht="27" x14ac:dyDescent="0.3">
      <c r="B86" s="46" t="s">
        <v>234</v>
      </c>
      <c r="C86" s="28" t="s">
        <v>329</v>
      </c>
      <c r="D86" s="21" t="s">
        <v>55</v>
      </c>
      <c r="E86" s="21" t="s">
        <v>54</v>
      </c>
      <c r="F86" s="22"/>
      <c r="G86" s="22" t="s">
        <v>20</v>
      </c>
      <c r="H86" s="22"/>
      <c r="I86" s="22"/>
      <c r="J86" s="22"/>
      <c r="K86" s="47" t="e" cm="1">
        <f t="array" aca="1" ref="K86" ca="1">INDEX( $AA$140:$AC$142, _xlfn.XMATCH($M86,$Z$140:$Z$142), _xlfn.XMATCH($N86,$AA$143:$AC$143) )</f>
        <v>#NAME?</v>
      </c>
      <c r="L86" s="23" t="s">
        <v>61</v>
      </c>
      <c r="M86" s="23" t="s">
        <v>64</v>
      </c>
      <c r="N86" s="23" t="s">
        <v>18</v>
      </c>
      <c r="O86" s="23" t="s">
        <v>37</v>
      </c>
      <c r="P86" s="23"/>
      <c r="Q86" s="23"/>
      <c r="R86" s="48" t="e">
        <f t="shared" ca="1" si="1"/>
        <v>#NAME?</v>
      </c>
      <c r="S86" s="24"/>
      <c r="T86" s="24"/>
      <c r="U86" s="48" t="e" cm="1">
        <f t="array" aca="1" ref="U86" ca="1">INDEX($AA$146:$AI$147,2,_xlfn.XMATCH($K86,$AA$146:$AI$146))</f>
        <v>#NAME?</v>
      </c>
      <c r="V86" s="24"/>
      <c r="W86" s="24"/>
      <c r="X86" s="24"/>
    </row>
    <row r="87" spans="2:24" s="20" customFormat="1" ht="27" x14ac:dyDescent="0.3">
      <c r="B87" s="46" t="s">
        <v>235</v>
      </c>
      <c r="C87" s="28" t="s">
        <v>225</v>
      </c>
      <c r="D87" s="24" t="s">
        <v>48</v>
      </c>
      <c r="E87" s="24" t="s">
        <v>77</v>
      </c>
      <c r="F87" s="22"/>
      <c r="G87" s="22"/>
      <c r="H87" s="22" t="s">
        <v>20</v>
      </c>
      <c r="I87" s="22"/>
      <c r="J87" s="22"/>
      <c r="K87" s="47" t="e" cm="1">
        <f t="array" aca="1" ref="K87" ca="1">INDEX( $AA$140:$AC$142, _xlfn.XMATCH($M87,$Z$140:$Z$142), _xlfn.XMATCH($N87,$AA$143:$AC$143) )</f>
        <v>#NAME?</v>
      </c>
      <c r="L87" s="23" t="s">
        <v>314</v>
      </c>
      <c r="M87" s="23" t="s">
        <v>307</v>
      </c>
      <c r="N87" s="23" t="s">
        <v>309</v>
      </c>
      <c r="O87" s="23"/>
      <c r="P87" s="23"/>
      <c r="Q87" s="23" t="s">
        <v>20</v>
      </c>
      <c r="R87" s="48" t="e">
        <f t="shared" ca="1" si="1"/>
        <v>#NAME?</v>
      </c>
      <c r="S87" s="24"/>
      <c r="T87" s="24"/>
      <c r="U87" s="48" t="e" cm="1">
        <f t="array" aca="1" ref="U87" ca="1">INDEX($AA$146:$AI$147,2,_xlfn.XMATCH($K87,$AA$146:$AI$146))</f>
        <v>#NAME?</v>
      </c>
      <c r="V87" s="24"/>
      <c r="W87" s="24"/>
      <c r="X87" s="24"/>
    </row>
    <row r="88" spans="2:24" s="20" customFormat="1" ht="27" x14ac:dyDescent="0.3">
      <c r="B88" s="46" t="s">
        <v>236</v>
      </c>
      <c r="C88" s="28" t="s">
        <v>226</v>
      </c>
      <c r="D88" s="24" t="s">
        <v>48</v>
      </c>
      <c r="E88" s="24" t="s">
        <v>77</v>
      </c>
      <c r="F88" s="22"/>
      <c r="G88" s="22"/>
      <c r="H88" s="22"/>
      <c r="I88" s="22" t="s">
        <v>20</v>
      </c>
      <c r="J88" s="22"/>
      <c r="K88" s="47" t="e" cm="1">
        <f t="array" aca="1" ref="K88" ca="1">INDEX( $AA$140:$AC$142, _xlfn.XMATCH($M88,$Z$140:$Z$142), _xlfn.XMATCH($N88,$AA$143:$AC$143) )</f>
        <v>#NAME?</v>
      </c>
      <c r="L88" s="23" t="s">
        <v>314</v>
      </c>
      <c r="M88" s="23" t="s">
        <v>309</v>
      </c>
      <c r="N88" s="23" t="s">
        <v>309</v>
      </c>
      <c r="O88" s="23"/>
      <c r="P88" s="23" t="s">
        <v>20</v>
      </c>
      <c r="Q88" s="23"/>
      <c r="R88" s="48" t="e">
        <f t="shared" ca="1" si="1"/>
        <v>#NAME?</v>
      </c>
      <c r="S88" s="24"/>
      <c r="T88" s="24"/>
      <c r="U88" s="48" t="e" cm="1">
        <f t="array" aca="1" ref="U88" ca="1">INDEX($AA$146:$AI$147,2,_xlfn.XMATCH($K88,$AA$146:$AI$146))</f>
        <v>#NAME?</v>
      </c>
      <c r="V88" s="24"/>
      <c r="W88" s="24"/>
      <c r="X88" s="24"/>
    </row>
    <row r="89" spans="2:24" s="20" customFormat="1" ht="27" x14ac:dyDescent="0.3">
      <c r="B89" s="46" t="s">
        <v>237</v>
      </c>
      <c r="C89" s="53" t="s">
        <v>174</v>
      </c>
      <c r="D89" s="24" t="s">
        <v>53</v>
      </c>
      <c r="E89" s="24" t="s">
        <v>52</v>
      </c>
      <c r="F89" s="22"/>
      <c r="G89" s="22" t="s">
        <v>20</v>
      </c>
      <c r="H89" s="22"/>
      <c r="I89" s="22"/>
      <c r="J89" s="22"/>
      <c r="K89" s="47" t="e" cm="1">
        <f t="array" aca="1" ref="K89" ca="1">INDEX( $AA$140:$AC$142, _xlfn.XMATCH($M89,$Z$140:$Z$142), _xlfn.XMATCH($N89,$AA$143:$AC$143) )</f>
        <v>#NAME?</v>
      </c>
      <c r="L89" s="23" t="s">
        <v>58</v>
      </c>
      <c r="M89" s="23" t="s">
        <v>64</v>
      </c>
      <c r="N89" s="23" t="s">
        <v>21</v>
      </c>
      <c r="O89" s="23"/>
      <c r="P89" s="23" t="s">
        <v>37</v>
      </c>
      <c r="Q89" s="23"/>
      <c r="R89" s="48" t="e">
        <f t="shared" ca="1" si="1"/>
        <v>#NAME?</v>
      </c>
      <c r="S89" s="24"/>
      <c r="T89" s="24"/>
      <c r="U89" s="48" t="e" cm="1">
        <f t="array" aca="1" ref="U89" ca="1">INDEX($AA$146:$AI$147,2,_xlfn.XMATCH($K89,$AA$146:$AI$146))</f>
        <v>#NAME?</v>
      </c>
      <c r="V89" s="24"/>
      <c r="W89" s="24"/>
      <c r="X89" s="24"/>
    </row>
    <row r="90" spans="2:24" s="20" customFormat="1" ht="27" x14ac:dyDescent="0.3">
      <c r="B90" s="46" t="s">
        <v>238</v>
      </c>
      <c r="C90" s="53" t="s">
        <v>227</v>
      </c>
      <c r="D90" s="24" t="s">
        <v>53</v>
      </c>
      <c r="E90" s="24" t="s">
        <v>52</v>
      </c>
      <c r="F90" s="22"/>
      <c r="G90" s="22"/>
      <c r="H90" s="22" t="s">
        <v>20</v>
      </c>
      <c r="I90" s="22"/>
      <c r="J90" s="22"/>
      <c r="K90" s="47" t="e" cm="1">
        <f t="array" aca="1" ref="K90" ca="1">INDEX( $AA$140:$AC$142, _xlfn.XMATCH($M90,$Z$140:$Z$142), _xlfn.XMATCH($N90,$AA$143:$AC$143) )</f>
        <v>#NAME?</v>
      </c>
      <c r="L90" s="23" t="s">
        <v>311</v>
      </c>
      <c r="M90" s="23" t="s">
        <v>307</v>
      </c>
      <c r="N90" s="23" t="s">
        <v>309</v>
      </c>
      <c r="O90" s="23"/>
      <c r="P90" s="23"/>
      <c r="Q90" s="23" t="s">
        <v>20</v>
      </c>
      <c r="R90" s="48" t="e">
        <f t="shared" ca="1" si="1"/>
        <v>#NAME?</v>
      </c>
      <c r="S90" s="24"/>
      <c r="T90" s="24"/>
      <c r="U90" s="48" t="e" cm="1">
        <f t="array" aca="1" ref="U90" ca="1">INDEX($AA$146:$AI$147,2,_xlfn.XMATCH($K90,$AA$146:$AI$146))</f>
        <v>#NAME?</v>
      </c>
      <c r="V90" s="24"/>
      <c r="W90" s="24"/>
      <c r="X90" s="24"/>
    </row>
    <row r="91" spans="2:24" s="20" customFormat="1" ht="27" x14ac:dyDescent="0.3">
      <c r="B91" s="46" t="s">
        <v>239</v>
      </c>
      <c r="C91" s="53" t="s">
        <v>228</v>
      </c>
      <c r="D91" s="24" t="s">
        <v>53</v>
      </c>
      <c r="E91" s="24" t="s">
        <v>52</v>
      </c>
      <c r="F91" s="22"/>
      <c r="G91" s="22"/>
      <c r="H91" s="22"/>
      <c r="I91" s="22" t="s">
        <v>20</v>
      </c>
      <c r="J91" s="22"/>
      <c r="K91" s="47" t="e" cm="1">
        <f t="array" aca="1" ref="K91" ca="1">INDEX( $AA$140:$AC$142, _xlfn.XMATCH($M91,$Z$140:$Z$142), _xlfn.XMATCH($N91,$AA$143:$AC$143) )</f>
        <v>#NAME?</v>
      </c>
      <c r="L91" s="23" t="s">
        <v>311</v>
      </c>
      <c r="M91" s="23" t="s">
        <v>310</v>
      </c>
      <c r="N91" s="23" t="s">
        <v>309</v>
      </c>
      <c r="O91" s="23"/>
      <c r="P91" s="23"/>
      <c r="Q91" s="23" t="s">
        <v>20</v>
      </c>
      <c r="R91" s="48" t="e">
        <f t="shared" ca="1" si="1"/>
        <v>#NAME?</v>
      </c>
      <c r="S91" s="24"/>
      <c r="T91" s="24"/>
      <c r="U91" s="48" t="e" cm="1">
        <f t="array" aca="1" ref="U91" ca="1">INDEX($AA$146:$AI$147,2,_xlfn.XMATCH($K91,$AA$146:$AI$146))</f>
        <v>#NAME?</v>
      </c>
      <c r="V91" s="24"/>
      <c r="W91" s="24"/>
      <c r="X91" s="24"/>
    </row>
    <row r="92" spans="2:24" s="20" customFormat="1" ht="26.25" customHeight="1" x14ac:dyDescent="0.3">
      <c r="B92" s="46" t="s">
        <v>240</v>
      </c>
      <c r="C92" s="53" t="s">
        <v>175</v>
      </c>
      <c r="D92" s="24" t="s">
        <v>48</v>
      </c>
      <c r="E92" s="24" t="s">
        <v>77</v>
      </c>
      <c r="F92" s="22" t="s">
        <v>20</v>
      </c>
      <c r="G92" s="22"/>
      <c r="H92" s="22"/>
      <c r="I92" s="22"/>
      <c r="J92" s="22"/>
      <c r="K92" s="47" t="e" cm="1">
        <f t="array" aca="1" ref="K92" ca="1">INDEX( $AA$140:$AC$142, _xlfn.XMATCH($M92,$Z$140:$Z$142), _xlfn.XMATCH($N92,$AA$143:$AC$143) )</f>
        <v>#NAME?</v>
      </c>
      <c r="L92" s="23" t="s">
        <v>58</v>
      </c>
      <c r="M92" s="23" t="s">
        <v>63</v>
      </c>
      <c r="N92" s="23" t="s">
        <v>18</v>
      </c>
      <c r="O92" s="23"/>
      <c r="P92" s="23" t="s">
        <v>37</v>
      </c>
      <c r="Q92" s="23"/>
      <c r="R92" s="48" t="e">
        <f t="shared" ca="1" si="1"/>
        <v>#NAME?</v>
      </c>
      <c r="S92" s="24"/>
      <c r="T92" s="24"/>
      <c r="U92" s="48" t="e" cm="1">
        <f t="array" aca="1" ref="U92" ca="1">INDEX($AA$146:$AI$147,2,_xlfn.XMATCH($K92,$AA$146:$AI$146))</f>
        <v>#NAME?</v>
      </c>
      <c r="V92" s="24"/>
      <c r="W92" s="24"/>
      <c r="X92" s="24"/>
    </row>
    <row r="93" spans="2:24" s="20" customFormat="1" ht="27" x14ac:dyDescent="0.3">
      <c r="B93" s="46" t="s">
        <v>241</v>
      </c>
      <c r="C93" s="30" t="s">
        <v>176</v>
      </c>
      <c r="D93" s="24" t="s">
        <v>48</v>
      </c>
      <c r="E93" s="24" t="s">
        <v>77</v>
      </c>
      <c r="F93" s="22" t="s">
        <v>20</v>
      </c>
      <c r="G93" s="22"/>
      <c r="H93" s="22"/>
      <c r="I93" s="22"/>
      <c r="J93" s="22"/>
      <c r="K93" s="47" t="e" cm="1">
        <f t="array" aca="1" ref="K93" ca="1">INDEX( $AA$140:$AC$142, _xlfn.XMATCH($M93,$Z$140:$Z$142), _xlfn.XMATCH($N93,$AA$143:$AC$143) )</f>
        <v>#NAME?</v>
      </c>
      <c r="L93" s="23" t="s">
        <v>58</v>
      </c>
      <c r="M93" s="23" t="s">
        <v>36</v>
      </c>
      <c r="N93" s="23" t="s">
        <v>18</v>
      </c>
      <c r="O93" s="23"/>
      <c r="P93" s="23"/>
      <c r="Q93" s="23" t="s">
        <v>37</v>
      </c>
      <c r="R93" s="48" t="e">
        <f t="shared" ca="1" si="1"/>
        <v>#NAME?</v>
      </c>
      <c r="S93" s="23"/>
      <c r="T93" s="24"/>
      <c r="U93" s="48" t="e" cm="1">
        <f t="array" aca="1" ref="U93" ca="1">INDEX($AA$146:$AI$147,2,_xlfn.XMATCH($K93,$AA$146:$AI$146))</f>
        <v>#NAME?</v>
      </c>
      <c r="V93" s="23"/>
      <c r="W93" s="24"/>
      <c r="X93" s="24"/>
    </row>
    <row r="94" spans="2:24" s="20" customFormat="1" ht="27" x14ac:dyDescent="0.3">
      <c r="B94" s="46" t="s">
        <v>242</v>
      </c>
      <c r="C94" s="30" t="s">
        <v>177</v>
      </c>
      <c r="D94" s="24" t="s">
        <v>48</v>
      </c>
      <c r="E94" s="24" t="s">
        <v>77</v>
      </c>
      <c r="F94" s="22" t="s">
        <v>20</v>
      </c>
      <c r="G94" s="22"/>
      <c r="H94" s="22"/>
      <c r="I94" s="22"/>
      <c r="J94" s="22"/>
      <c r="K94" s="47" t="e" cm="1">
        <f t="array" aca="1" ref="K94" ca="1">INDEX( $AA$140:$AC$142, _xlfn.XMATCH($M94,$Z$140:$Z$142), _xlfn.XMATCH($N94,$AA$143:$AC$143) )</f>
        <v>#NAME?</v>
      </c>
      <c r="L94" s="23" t="s">
        <v>58</v>
      </c>
      <c r="M94" s="23" t="s">
        <v>19</v>
      </c>
      <c r="N94" s="23" t="s">
        <v>63</v>
      </c>
      <c r="O94" s="23"/>
      <c r="P94" s="23"/>
      <c r="Q94" s="23" t="s">
        <v>20</v>
      </c>
      <c r="R94" s="48" t="e">
        <f t="shared" ca="1" si="1"/>
        <v>#NAME?</v>
      </c>
      <c r="S94" s="23"/>
      <c r="T94" s="24"/>
      <c r="U94" s="48" t="e" cm="1">
        <f t="array" aca="1" ref="U94" ca="1">INDEX($AA$146:$AI$147,2,_xlfn.XMATCH($K94,$AA$146:$AI$146))</f>
        <v>#NAME?</v>
      </c>
      <c r="V94" s="23"/>
      <c r="W94" s="24"/>
      <c r="X94" s="24"/>
    </row>
    <row r="95" spans="2:24" s="20" customFormat="1" ht="27" x14ac:dyDescent="0.3">
      <c r="B95" s="46" t="s">
        <v>243</v>
      </c>
      <c r="C95" s="30" t="s">
        <v>178</v>
      </c>
      <c r="D95" s="24" t="s">
        <v>53</v>
      </c>
      <c r="E95" s="24" t="s">
        <v>52</v>
      </c>
      <c r="F95" s="22" t="s">
        <v>20</v>
      </c>
      <c r="G95" s="22"/>
      <c r="H95" s="22"/>
      <c r="I95" s="22"/>
      <c r="J95" s="22"/>
      <c r="K95" s="47" t="e" cm="1">
        <f t="array" aca="1" ref="K95" ca="1">INDEX( $AA$140:$AC$142, _xlfn.XMATCH($M95,$Z$140:$Z$142), _xlfn.XMATCH($N95,$AA$143:$AC$143) )</f>
        <v>#NAME?</v>
      </c>
      <c r="L95" s="23" t="s">
        <v>60</v>
      </c>
      <c r="M95" s="23" t="s">
        <v>63</v>
      </c>
      <c r="N95" s="23" t="s">
        <v>21</v>
      </c>
      <c r="O95" s="23"/>
      <c r="P95" s="23"/>
      <c r="Q95" s="23" t="s">
        <v>37</v>
      </c>
      <c r="R95" s="48" t="e">
        <f t="shared" ca="1" si="1"/>
        <v>#NAME?</v>
      </c>
      <c r="S95" s="23"/>
      <c r="T95" s="24"/>
      <c r="U95" s="48" t="e" cm="1">
        <f t="array" aca="1" ref="U95" ca="1">INDEX($AA$146:$AI$147,2,_xlfn.XMATCH($K95,$AA$146:$AI$146))</f>
        <v>#NAME?</v>
      </c>
      <c r="V95" s="23"/>
      <c r="W95" s="24"/>
      <c r="X95" s="24"/>
    </row>
    <row r="96" spans="2:24" s="20" customFormat="1" ht="27" x14ac:dyDescent="0.3">
      <c r="B96" s="46" t="s">
        <v>244</v>
      </c>
      <c r="C96" s="30" t="s">
        <v>184</v>
      </c>
      <c r="D96" s="24" t="s">
        <v>53</v>
      </c>
      <c r="E96" s="24" t="s">
        <v>52</v>
      </c>
      <c r="F96" s="22" t="s">
        <v>20</v>
      </c>
      <c r="G96" s="22"/>
      <c r="H96" s="22"/>
      <c r="I96" s="22"/>
      <c r="J96" s="22"/>
      <c r="K96" s="47" t="e" cm="1">
        <f t="array" aca="1" ref="K96" ca="1">INDEX( $AA$140:$AC$142, _xlfn.XMATCH($M96,$Z$140:$Z$142), _xlfn.XMATCH($N96,$AA$143:$AC$143) )</f>
        <v>#NAME?</v>
      </c>
      <c r="L96" s="23" t="s">
        <v>58</v>
      </c>
      <c r="M96" s="23" t="s">
        <v>64</v>
      </c>
      <c r="N96" s="23" t="s">
        <v>21</v>
      </c>
      <c r="O96" s="23"/>
      <c r="P96" s="23" t="s">
        <v>20</v>
      </c>
      <c r="Q96" s="23"/>
      <c r="R96" s="48" t="e">
        <f t="shared" ca="1" si="1"/>
        <v>#NAME?</v>
      </c>
      <c r="S96" s="23"/>
      <c r="T96" s="24"/>
      <c r="U96" s="48" t="e" cm="1">
        <f t="array" aca="1" ref="U96" ca="1">INDEX($AA$146:$AI$147,2,_xlfn.XMATCH($K96,$AA$146:$AI$146))</f>
        <v>#NAME?</v>
      </c>
      <c r="V96" s="23"/>
      <c r="W96" s="24"/>
      <c r="X96" s="24"/>
    </row>
    <row r="97" spans="2:24" s="20" customFormat="1" ht="27" x14ac:dyDescent="0.3">
      <c r="B97" s="46" t="s">
        <v>245</v>
      </c>
      <c r="C97" s="30" t="s">
        <v>342</v>
      </c>
      <c r="D97" s="24" t="s">
        <v>53</v>
      </c>
      <c r="E97" s="24" t="s">
        <v>52</v>
      </c>
      <c r="F97" s="22" t="s">
        <v>20</v>
      </c>
      <c r="G97" s="22"/>
      <c r="H97" s="22"/>
      <c r="I97" s="22"/>
      <c r="J97" s="22"/>
      <c r="K97" s="47" t="e" cm="1">
        <f t="array" aca="1" ref="K97" ca="1">INDEX( $AA$140:$AC$142, _xlfn.XMATCH($M97,$Z$140:$Z$142), _xlfn.XMATCH($N97,$AA$143:$AC$143) )</f>
        <v>#NAME?</v>
      </c>
      <c r="L97" s="23" t="s">
        <v>58</v>
      </c>
      <c r="M97" s="23" t="s">
        <v>63</v>
      </c>
      <c r="N97" s="23" t="s">
        <v>21</v>
      </c>
      <c r="O97" s="23"/>
      <c r="P97" s="23"/>
      <c r="Q97" s="23" t="s">
        <v>37</v>
      </c>
      <c r="R97" s="48" t="e">
        <f t="shared" ca="1" si="1"/>
        <v>#NAME?</v>
      </c>
      <c r="S97" s="23"/>
      <c r="T97" s="24"/>
      <c r="U97" s="48" t="e" cm="1">
        <f t="array" aca="1" ref="U97" ca="1">INDEX($AA$146:$AI$147,2,_xlfn.XMATCH($K97,$AA$146:$AI$146))</f>
        <v>#NAME?</v>
      </c>
      <c r="V97" s="23"/>
      <c r="W97" s="24"/>
      <c r="X97" s="24"/>
    </row>
    <row r="98" spans="2:24" s="20" customFormat="1" ht="27" x14ac:dyDescent="0.3">
      <c r="B98" s="46" t="s">
        <v>246</v>
      </c>
      <c r="C98" s="30" t="s">
        <v>185</v>
      </c>
      <c r="D98" s="24" t="s">
        <v>50</v>
      </c>
      <c r="E98" s="24" t="s">
        <v>51</v>
      </c>
      <c r="F98" s="22" t="s">
        <v>20</v>
      </c>
      <c r="G98" s="22"/>
      <c r="H98" s="22"/>
      <c r="I98" s="22"/>
      <c r="J98" s="22"/>
      <c r="K98" s="47" t="e" cm="1">
        <f t="array" aca="1" ref="K98" ca="1">INDEX( $AA$140:$AC$142, _xlfn.XMATCH($M98,$Z$140:$Z$142), _xlfn.XMATCH($N98,$AA$143:$AC$143) )</f>
        <v>#NAME?</v>
      </c>
      <c r="L98" s="23" t="s">
        <v>58</v>
      </c>
      <c r="M98" s="23" t="s">
        <v>21</v>
      </c>
      <c r="N98" s="23" t="s">
        <v>18</v>
      </c>
      <c r="O98" s="23" t="s">
        <v>20</v>
      </c>
      <c r="P98" s="23"/>
      <c r="Q98" s="23"/>
      <c r="R98" s="48" t="e">
        <f t="shared" ca="1" si="1"/>
        <v>#NAME?</v>
      </c>
      <c r="S98" s="23"/>
      <c r="T98" s="24"/>
      <c r="U98" s="48" t="e" cm="1">
        <f t="array" aca="1" ref="U98" ca="1">INDEX($AA$146:$AI$147,2,_xlfn.XMATCH($K98,$AA$146:$AI$146))</f>
        <v>#NAME?</v>
      </c>
      <c r="V98" s="23"/>
      <c r="W98" s="24"/>
      <c r="X98" s="24"/>
    </row>
    <row r="99" spans="2:24" s="20" customFormat="1" ht="27" x14ac:dyDescent="0.3">
      <c r="B99" s="46" t="s">
        <v>247</v>
      </c>
      <c r="C99" s="30" t="s">
        <v>186</v>
      </c>
      <c r="D99" s="24" t="s">
        <v>50</v>
      </c>
      <c r="E99" s="24" t="s">
        <v>51</v>
      </c>
      <c r="F99" s="22" t="s">
        <v>20</v>
      </c>
      <c r="G99" s="22"/>
      <c r="H99" s="22"/>
      <c r="I99" s="22"/>
      <c r="J99" s="22"/>
      <c r="K99" s="47" t="e" cm="1">
        <f t="array" aca="1" ref="K99" ca="1">INDEX( $AA$140:$AC$142, _xlfn.XMATCH($M99,$Z$140:$Z$142), _xlfn.XMATCH($N99,$AA$143:$AC$143) )</f>
        <v>#NAME?</v>
      </c>
      <c r="L99" s="23" t="s">
        <v>58</v>
      </c>
      <c r="M99" s="23" t="s">
        <v>18</v>
      </c>
      <c r="N99" s="23" t="s">
        <v>18</v>
      </c>
      <c r="O99" s="23"/>
      <c r="P99" s="23" t="s">
        <v>20</v>
      </c>
      <c r="Q99" s="23"/>
      <c r="R99" s="48" t="e">
        <f t="shared" ca="1" si="1"/>
        <v>#NAME?</v>
      </c>
      <c r="S99" s="23"/>
      <c r="T99" s="24"/>
      <c r="U99" s="48" t="e" cm="1">
        <f t="array" aca="1" ref="U99" ca="1">INDEX($AA$146:$AI$147,2,_xlfn.XMATCH($K99,$AA$146:$AI$146))</f>
        <v>#NAME?</v>
      </c>
      <c r="V99" s="23"/>
      <c r="W99" s="24"/>
      <c r="X99" s="24"/>
    </row>
    <row r="100" spans="2:24" s="20" customFormat="1" ht="27" x14ac:dyDescent="0.3">
      <c r="B100" s="46" t="s">
        <v>248</v>
      </c>
      <c r="C100" s="30" t="s">
        <v>187</v>
      </c>
      <c r="D100" s="24" t="s">
        <v>50</v>
      </c>
      <c r="E100" s="24" t="s">
        <v>51</v>
      </c>
      <c r="F100" s="22"/>
      <c r="G100" s="22"/>
      <c r="H100" s="22"/>
      <c r="I100" s="22"/>
      <c r="J100" s="22" t="s">
        <v>20</v>
      </c>
      <c r="K100" s="47" t="e" cm="1">
        <f t="array" aca="1" ref="K100" ca="1">INDEX( $AA$140:$AC$142, _xlfn.XMATCH($M100,$Z$140:$Z$142), _xlfn.XMATCH($N100,$AA$143:$AC$143) )</f>
        <v>#NAME?</v>
      </c>
      <c r="L100" s="23" t="s">
        <v>58</v>
      </c>
      <c r="M100" s="23" t="s">
        <v>64</v>
      </c>
      <c r="N100" s="23" t="s">
        <v>64</v>
      </c>
      <c r="O100" s="23"/>
      <c r="P100" s="23" t="s">
        <v>20</v>
      </c>
      <c r="Q100" s="23"/>
      <c r="R100" s="48" t="e">
        <f t="shared" ca="1" si="1"/>
        <v>#NAME?</v>
      </c>
      <c r="S100" s="23"/>
      <c r="T100" s="24"/>
      <c r="U100" s="48" t="e" cm="1">
        <f t="array" aca="1" ref="U100" ca="1">INDEX($AA$146:$AI$147,2,_xlfn.XMATCH($K100,$AA$146:$AI$146))</f>
        <v>#NAME?</v>
      </c>
      <c r="V100" s="23"/>
      <c r="W100" s="24"/>
      <c r="X100" s="24"/>
    </row>
    <row r="101" spans="2:24" s="20" customFormat="1" ht="27" x14ac:dyDescent="0.3">
      <c r="B101" s="46" t="s">
        <v>262</v>
      </c>
      <c r="C101" s="30" t="s">
        <v>188</v>
      </c>
      <c r="D101" s="24" t="s">
        <v>53</v>
      </c>
      <c r="E101" s="24" t="s">
        <v>52</v>
      </c>
      <c r="F101" s="22" t="s">
        <v>20</v>
      </c>
      <c r="G101" s="22"/>
      <c r="H101" s="22"/>
      <c r="I101" s="22"/>
      <c r="J101" s="22"/>
      <c r="K101" s="47" t="e" cm="1">
        <f t="array" aca="1" ref="K101" ca="1">INDEX( $AA$140:$AC$142, _xlfn.XMATCH($M101,$Z$140:$Z$142), _xlfn.XMATCH($N101,$AA$143:$AC$143) )</f>
        <v>#NAME?</v>
      </c>
      <c r="L101" s="23" t="s">
        <v>58</v>
      </c>
      <c r="M101" s="23" t="s">
        <v>36</v>
      </c>
      <c r="N101" s="23" t="s">
        <v>64</v>
      </c>
      <c r="O101" s="23"/>
      <c r="P101" s="23"/>
      <c r="Q101" s="23" t="s">
        <v>37</v>
      </c>
      <c r="R101" s="48" t="e">
        <f t="shared" ca="1" si="1"/>
        <v>#NAME?</v>
      </c>
      <c r="S101" s="23"/>
      <c r="T101" s="24"/>
      <c r="U101" s="48" t="e" cm="1">
        <f t="array" aca="1" ref="U101" ca="1">INDEX($AA$146:$AI$147,2,_xlfn.XMATCH($K101,$AA$146:$AI$146))</f>
        <v>#NAME?</v>
      </c>
      <c r="V101" s="23"/>
      <c r="W101" s="24"/>
      <c r="X101" s="24"/>
    </row>
    <row r="102" spans="2:24" s="20" customFormat="1" ht="27" x14ac:dyDescent="0.3">
      <c r="B102" s="46" t="s">
        <v>347</v>
      </c>
      <c r="C102" s="30" t="s">
        <v>330</v>
      </c>
      <c r="D102" s="24" t="s">
        <v>53</v>
      </c>
      <c r="E102" s="24" t="s">
        <v>52</v>
      </c>
      <c r="F102" s="22" t="s">
        <v>20</v>
      </c>
      <c r="G102" s="22"/>
      <c r="H102" s="22"/>
      <c r="I102" s="22"/>
      <c r="J102" s="22"/>
      <c r="K102" s="47" t="e" cm="1">
        <f t="array" aca="1" ref="K102" ca="1">INDEX( $AA$140:$AC$142, _xlfn.XMATCH($M102,$Z$140:$Z$142), _xlfn.XMATCH($N102,$AA$143:$AC$143) )</f>
        <v>#NAME?</v>
      </c>
      <c r="L102" s="23" t="s">
        <v>58</v>
      </c>
      <c r="M102" s="23" t="s">
        <v>63</v>
      </c>
      <c r="N102" s="23" t="s">
        <v>18</v>
      </c>
      <c r="O102" s="23"/>
      <c r="P102" s="23" t="s">
        <v>20</v>
      </c>
      <c r="Q102" s="23"/>
      <c r="R102" s="48" t="e">
        <f t="shared" ca="1" si="1"/>
        <v>#NAME?</v>
      </c>
      <c r="S102" s="23"/>
      <c r="T102" s="24"/>
      <c r="U102" s="48" t="e" cm="1">
        <f t="array" aca="1" ref="U102" ca="1">INDEX($AA$146:$AI$147,2,_xlfn.XMATCH($K102,$AA$146:$AI$146))</f>
        <v>#NAME?</v>
      </c>
      <c r="V102" s="23"/>
      <c r="W102" s="24"/>
      <c r="X102" s="24"/>
    </row>
    <row r="103" spans="2:24" s="20" customFormat="1" ht="27" x14ac:dyDescent="0.3">
      <c r="B103" s="46" t="s">
        <v>263</v>
      </c>
      <c r="C103" s="30" t="s">
        <v>189</v>
      </c>
      <c r="D103" s="24" t="s">
        <v>53</v>
      </c>
      <c r="E103" s="24" t="s">
        <v>52</v>
      </c>
      <c r="F103" s="22"/>
      <c r="G103" s="22"/>
      <c r="H103" s="22"/>
      <c r="I103" s="22"/>
      <c r="J103" s="22" t="s">
        <v>20</v>
      </c>
      <c r="K103" s="47" t="e" cm="1">
        <f t="array" aca="1" ref="K103" ca="1">INDEX( $AA$140:$AC$142, _xlfn.XMATCH($M103,$Z$140:$Z$142), _xlfn.XMATCH($N103,$AA$143:$AC$143) )</f>
        <v>#NAME?</v>
      </c>
      <c r="L103" s="23" t="s">
        <v>58</v>
      </c>
      <c r="M103" s="23" t="s">
        <v>64</v>
      </c>
      <c r="N103" s="23" t="s">
        <v>18</v>
      </c>
      <c r="O103" s="23" t="s">
        <v>20</v>
      </c>
      <c r="P103" s="23"/>
      <c r="Q103" s="23"/>
      <c r="R103" s="48" t="e">
        <f t="shared" ca="1" si="1"/>
        <v>#NAME?</v>
      </c>
      <c r="S103" s="23"/>
      <c r="T103" s="24"/>
      <c r="U103" s="48" t="e" cm="1">
        <f t="array" aca="1" ref="U103" ca="1">INDEX($AA$146:$AI$147,2,_xlfn.XMATCH($K103,$AA$146:$AI$146))</f>
        <v>#NAME?</v>
      </c>
      <c r="V103" s="23"/>
      <c r="W103" s="24"/>
      <c r="X103" s="24"/>
    </row>
    <row r="104" spans="2:24" s="20" customFormat="1" ht="27" x14ac:dyDescent="0.3">
      <c r="B104" s="46" t="s">
        <v>264</v>
      </c>
      <c r="C104" s="30" t="s">
        <v>229</v>
      </c>
      <c r="D104" s="24" t="s">
        <v>49</v>
      </c>
      <c r="E104" s="24" t="s">
        <v>74</v>
      </c>
      <c r="F104" s="22"/>
      <c r="G104" s="22"/>
      <c r="H104" s="22" t="s">
        <v>20</v>
      </c>
      <c r="I104" s="22"/>
      <c r="J104" s="22"/>
      <c r="K104" s="47" t="e" cm="1">
        <f t="array" aca="1" ref="K104" ca="1">INDEX( $AA$140:$AC$142, _xlfn.XMATCH($M104,$Z$140:$Z$142), _xlfn.XMATCH($N104,$AA$143:$AC$143) )</f>
        <v>#NAME?</v>
      </c>
      <c r="L104" s="23" t="s">
        <v>312</v>
      </c>
      <c r="M104" s="23" t="s">
        <v>307</v>
      </c>
      <c r="N104" s="23" t="s">
        <v>310</v>
      </c>
      <c r="O104" s="23" t="s">
        <v>20</v>
      </c>
      <c r="P104" s="23"/>
      <c r="Q104" s="23"/>
      <c r="R104" s="48" t="e">
        <f t="shared" ca="1" si="1"/>
        <v>#NAME?</v>
      </c>
      <c r="S104" s="23"/>
      <c r="T104" s="24"/>
      <c r="U104" s="48" t="e" cm="1">
        <f t="array" aca="1" ref="U104" ca="1">INDEX($AA$146:$AI$147,2,_xlfn.XMATCH($K104,$AA$146:$AI$146))</f>
        <v>#NAME?</v>
      </c>
      <c r="V104" s="23"/>
      <c r="W104" s="24"/>
      <c r="X104" s="24"/>
    </row>
    <row r="105" spans="2:24" s="20" customFormat="1" ht="27" x14ac:dyDescent="0.3">
      <c r="B105" s="46" t="s">
        <v>271</v>
      </c>
      <c r="C105" s="30" t="s">
        <v>230</v>
      </c>
      <c r="D105" s="24" t="s">
        <v>49</v>
      </c>
      <c r="E105" s="24" t="s">
        <v>74</v>
      </c>
      <c r="F105" s="22"/>
      <c r="G105" s="22"/>
      <c r="H105" s="22"/>
      <c r="I105" s="22" t="s">
        <v>20</v>
      </c>
      <c r="J105" s="22"/>
      <c r="K105" s="47" t="e" cm="1">
        <f t="array" aca="1" ref="K105" ca="1">INDEX( $AA$140:$AC$142, _xlfn.XMATCH($M105,$Z$140:$Z$142), _xlfn.XMATCH($N105,$AA$143:$AC$143) )</f>
        <v>#NAME?</v>
      </c>
      <c r="L105" s="23" t="s">
        <v>312</v>
      </c>
      <c r="M105" s="23" t="s">
        <v>309</v>
      </c>
      <c r="N105" s="23" t="s">
        <v>310</v>
      </c>
      <c r="O105" s="23" t="s">
        <v>20</v>
      </c>
      <c r="P105" s="23"/>
      <c r="Q105" s="23"/>
      <c r="R105" s="48" t="e">
        <f t="shared" ca="1" si="1"/>
        <v>#NAME?</v>
      </c>
      <c r="S105" s="23"/>
      <c r="T105" s="24"/>
      <c r="U105" s="48" t="e" cm="1">
        <f t="array" aca="1" ref="U105" ca="1">INDEX($AA$146:$AI$147,2,_xlfn.XMATCH($K105,$AA$146:$AI$146))</f>
        <v>#NAME?</v>
      </c>
      <c r="V105" s="23"/>
      <c r="W105" s="24"/>
      <c r="X105" s="24"/>
    </row>
    <row r="106" spans="2:24" s="20" customFormat="1" ht="27" x14ac:dyDescent="0.3">
      <c r="B106" s="46" t="s">
        <v>272</v>
      </c>
      <c r="C106" s="30" t="s">
        <v>190</v>
      </c>
      <c r="D106" s="24" t="s">
        <v>49</v>
      </c>
      <c r="E106" s="24" t="s">
        <v>74</v>
      </c>
      <c r="F106" s="22"/>
      <c r="G106" s="22" t="s">
        <v>20</v>
      </c>
      <c r="H106" s="22"/>
      <c r="I106" s="22"/>
      <c r="J106" s="22"/>
      <c r="K106" s="47" t="e" cm="1">
        <f t="array" aca="1" ref="K106" ca="1">INDEX( $AA$140:$AC$142, _xlfn.XMATCH($M106,$Z$140:$Z$142), _xlfn.XMATCH($N106,$AA$143:$AC$143) )</f>
        <v>#NAME?</v>
      </c>
      <c r="L106" s="23" t="s">
        <v>60</v>
      </c>
      <c r="M106" s="23" t="s">
        <v>64</v>
      </c>
      <c r="N106" s="23" t="s">
        <v>36</v>
      </c>
      <c r="O106" s="23" t="s">
        <v>37</v>
      </c>
      <c r="P106" s="23"/>
      <c r="Q106" s="23"/>
      <c r="R106" s="48" t="e">
        <f t="shared" ca="1" si="1"/>
        <v>#NAME?</v>
      </c>
      <c r="S106" s="23"/>
      <c r="T106" s="24"/>
      <c r="U106" s="48" t="e" cm="1">
        <f t="array" aca="1" ref="U106" ca="1">INDEX($AA$146:$AI$147,2,_xlfn.XMATCH($K106,$AA$146:$AI$146))</f>
        <v>#NAME?</v>
      </c>
      <c r="V106" s="23"/>
      <c r="W106" s="24"/>
      <c r="X106" s="24"/>
    </row>
    <row r="107" spans="2:24" s="20" customFormat="1" ht="27" x14ac:dyDescent="0.3">
      <c r="B107" s="46" t="s">
        <v>273</v>
      </c>
      <c r="C107" s="30" t="s">
        <v>191</v>
      </c>
      <c r="D107" s="24" t="s">
        <v>49</v>
      </c>
      <c r="E107" s="24" t="s">
        <v>74</v>
      </c>
      <c r="F107" s="22"/>
      <c r="G107" s="22" t="s">
        <v>20</v>
      </c>
      <c r="H107" s="22"/>
      <c r="I107" s="22"/>
      <c r="J107" s="22"/>
      <c r="K107" s="47" t="e" cm="1">
        <f t="array" aca="1" ref="K107" ca="1">INDEX( $AA$140:$AC$142, _xlfn.XMATCH($M107,$Z$140:$Z$142), _xlfn.XMATCH($N107,$AA$143:$AC$143) )</f>
        <v>#NAME?</v>
      </c>
      <c r="L107" s="23" t="s">
        <v>60</v>
      </c>
      <c r="M107" s="23" t="s">
        <v>63</v>
      </c>
      <c r="N107" s="23" t="s">
        <v>36</v>
      </c>
      <c r="O107" s="23" t="s">
        <v>37</v>
      </c>
      <c r="P107" s="23"/>
      <c r="Q107" s="23"/>
      <c r="R107" s="48" t="e">
        <f t="shared" ca="1" si="1"/>
        <v>#NAME?</v>
      </c>
      <c r="S107" s="23"/>
      <c r="T107" s="24"/>
      <c r="U107" s="48" t="e" cm="1">
        <f t="array" aca="1" ref="U107" ca="1">INDEX($AA$146:$AI$147,2,_xlfn.XMATCH($K107,$AA$146:$AI$146))</f>
        <v>#NAME?</v>
      </c>
      <c r="V107" s="23"/>
      <c r="W107" s="24"/>
      <c r="X107" s="24"/>
    </row>
    <row r="108" spans="2:24" s="20" customFormat="1" ht="27" x14ac:dyDescent="0.3">
      <c r="B108" s="46" t="s">
        <v>274</v>
      </c>
      <c r="C108" s="30" t="s">
        <v>192</v>
      </c>
      <c r="D108" s="24" t="s">
        <v>49</v>
      </c>
      <c r="E108" s="24" t="s">
        <v>74</v>
      </c>
      <c r="F108" s="22"/>
      <c r="G108" s="22" t="s">
        <v>20</v>
      </c>
      <c r="H108" s="22"/>
      <c r="I108" s="22"/>
      <c r="J108" s="22"/>
      <c r="K108" s="47" t="e" cm="1">
        <f t="array" aca="1" ref="K108" ca="1">INDEX( $AA$140:$AC$142, _xlfn.XMATCH($M108,$Z$140:$Z$142), _xlfn.XMATCH($N108,$AA$143:$AC$143) )</f>
        <v>#NAME?</v>
      </c>
      <c r="L108" s="23" t="s">
        <v>60</v>
      </c>
      <c r="M108" s="23" t="s">
        <v>64</v>
      </c>
      <c r="N108" s="23" t="s">
        <v>36</v>
      </c>
      <c r="O108" s="23" t="s">
        <v>37</v>
      </c>
      <c r="P108" s="23"/>
      <c r="Q108" s="23"/>
      <c r="R108" s="48" t="e">
        <f t="shared" ca="1" si="1"/>
        <v>#NAME?</v>
      </c>
      <c r="S108" s="23"/>
      <c r="T108" s="24"/>
      <c r="U108" s="48" t="e" cm="1">
        <f t="array" aca="1" ref="U108" ca="1">INDEX($AA$146:$AI$147,2,_xlfn.XMATCH($K108,$AA$146:$AI$146))</f>
        <v>#NAME?</v>
      </c>
      <c r="V108" s="23"/>
      <c r="W108" s="24"/>
      <c r="X108" s="24"/>
    </row>
    <row r="109" spans="2:24" s="20" customFormat="1" ht="27" x14ac:dyDescent="0.3">
      <c r="B109" s="46" t="s">
        <v>275</v>
      </c>
      <c r="C109" s="30" t="s">
        <v>232</v>
      </c>
      <c r="D109" s="24" t="s">
        <v>49</v>
      </c>
      <c r="E109" s="24" t="s">
        <v>74</v>
      </c>
      <c r="F109" s="22"/>
      <c r="G109" s="22"/>
      <c r="H109" s="22" t="s">
        <v>20</v>
      </c>
      <c r="I109" s="22"/>
      <c r="J109" s="22"/>
      <c r="K109" s="47" t="e" cm="1">
        <f t="array" aca="1" ref="K109" ca="1">INDEX( $AA$140:$AC$142, _xlfn.XMATCH($M109,$Z$140:$Z$142), _xlfn.XMATCH($N109,$AA$143:$AC$143) )</f>
        <v>#NAME?</v>
      </c>
      <c r="L109" s="23" t="s">
        <v>57</v>
      </c>
      <c r="M109" s="23" t="s">
        <v>310</v>
      </c>
      <c r="N109" s="23" t="s">
        <v>310</v>
      </c>
      <c r="O109" s="23"/>
      <c r="P109" s="23" t="s">
        <v>20</v>
      </c>
      <c r="Q109" s="23"/>
      <c r="R109" s="48" t="e">
        <f t="shared" ca="1" si="1"/>
        <v>#NAME?</v>
      </c>
      <c r="S109" s="23"/>
      <c r="T109" s="24"/>
      <c r="U109" s="48" t="e" cm="1">
        <f t="array" aca="1" ref="U109" ca="1">INDEX($AA$146:$AI$147,2,_xlfn.XMATCH($K109,$AA$146:$AI$146))</f>
        <v>#NAME?</v>
      </c>
      <c r="V109" s="23"/>
      <c r="W109" s="24"/>
      <c r="X109" s="24"/>
    </row>
    <row r="110" spans="2:24" s="20" customFormat="1" ht="27" x14ac:dyDescent="0.3">
      <c r="B110" s="46" t="s">
        <v>276</v>
      </c>
      <c r="C110" s="30" t="s">
        <v>233</v>
      </c>
      <c r="D110" s="24" t="s">
        <v>49</v>
      </c>
      <c r="E110" s="24" t="s">
        <v>74</v>
      </c>
      <c r="F110" s="22"/>
      <c r="G110" s="22"/>
      <c r="H110" s="22"/>
      <c r="I110" s="22" t="s">
        <v>20</v>
      </c>
      <c r="J110" s="22"/>
      <c r="K110" s="47" t="e" cm="1">
        <f t="array" aca="1" ref="K110" ca="1">INDEX( $AA$140:$AC$142, _xlfn.XMATCH($M110,$Z$140:$Z$142), _xlfn.XMATCH($N110,$AA$143:$AC$143) )</f>
        <v>#NAME?</v>
      </c>
      <c r="L110" s="23" t="s">
        <v>57</v>
      </c>
      <c r="M110" s="23" t="s">
        <v>307</v>
      </c>
      <c r="N110" s="23" t="s">
        <v>310</v>
      </c>
      <c r="O110" s="23" t="s">
        <v>20</v>
      </c>
      <c r="P110" s="23"/>
      <c r="Q110" s="23"/>
      <c r="R110" s="48" t="e">
        <f t="shared" ca="1" si="1"/>
        <v>#NAME?</v>
      </c>
      <c r="S110" s="23"/>
      <c r="T110" s="24"/>
      <c r="U110" s="48" t="e" cm="1">
        <f t="array" aca="1" ref="U110" ca="1">INDEX($AA$146:$AI$147,2,_xlfn.XMATCH($K110,$AA$146:$AI$146))</f>
        <v>#NAME?</v>
      </c>
      <c r="V110" s="23"/>
      <c r="W110" s="24"/>
      <c r="X110" s="24"/>
    </row>
    <row r="111" spans="2:24" s="20" customFormat="1" ht="27" x14ac:dyDescent="0.3">
      <c r="B111" s="46" t="s">
        <v>293</v>
      </c>
      <c r="C111" s="30" t="s">
        <v>231</v>
      </c>
      <c r="D111" s="24" t="s">
        <v>49</v>
      </c>
      <c r="E111" s="24" t="s">
        <v>74</v>
      </c>
      <c r="F111" s="22"/>
      <c r="G111" s="22" t="s">
        <v>20</v>
      </c>
      <c r="H111" s="22"/>
      <c r="I111" s="22"/>
      <c r="J111" s="22"/>
      <c r="K111" s="47" t="e" cm="1">
        <f t="array" aca="1" ref="K111" ca="1">INDEX( $AA$140:$AC$142, _xlfn.XMATCH($M111,$Z$140:$Z$142), _xlfn.XMATCH($N111,$AA$143:$AC$143) )</f>
        <v>#NAME?</v>
      </c>
      <c r="L111" s="23" t="s">
        <v>57</v>
      </c>
      <c r="M111" s="23" t="s">
        <v>307</v>
      </c>
      <c r="N111" s="23" t="s">
        <v>310</v>
      </c>
      <c r="O111" s="23" t="s">
        <v>20</v>
      </c>
      <c r="P111" s="23"/>
      <c r="Q111" s="23"/>
      <c r="R111" s="48" t="e">
        <f t="shared" ca="1" si="1"/>
        <v>#NAME?</v>
      </c>
      <c r="S111" s="23"/>
      <c r="T111" s="24"/>
      <c r="U111" s="48" t="e" cm="1">
        <f t="array" aca="1" ref="U111" ca="1">INDEX($AA$146:$AI$147,2,_xlfn.XMATCH($K111,$AA$146:$AI$146))</f>
        <v>#NAME?</v>
      </c>
      <c r="V111" s="23"/>
      <c r="W111" s="24"/>
      <c r="X111" s="24"/>
    </row>
    <row r="112" spans="2:24" s="20" customFormat="1" ht="27" x14ac:dyDescent="0.3">
      <c r="B112" s="46" t="s">
        <v>294</v>
      </c>
      <c r="C112" s="30" t="s">
        <v>281</v>
      </c>
      <c r="D112" s="24" t="s">
        <v>305</v>
      </c>
      <c r="E112" s="24" t="s">
        <v>306</v>
      </c>
      <c r="F112" s="22" t="s">
        <v>20</v>
      </c>
      <c r="G112" s="22"/>
      <c r="H112" s="22"/>
      <c r="I112" s="22"/>
      <c r="J112" s="22"/>
      <c r="K112" s="47" t="e" cm="1">
        <f t="array" aca="1" ref="K112" ca="1">INDEX( $AA$140:$AC$142, _xlfn.XMATCH($M112,$Z$140:$Z$142), _xlfn.XMATCH($N112,$AA$143:$AC$143) )</f>
        <v>#NAME?</v>
      </c>
      <c r="L112" s="23" t="s">
        <v>311</v>
      </c>
      <c r="M112" s="23" t="s">
        <v>309</v>
      </c>
      <c r="N112" s="23" t="s">
        <v>310</v>
      </c>
      <c r="O112" s="23" t="s">
        <v>20</v>
      </c>
      <c r="P112" s="23"/>
      <c r="Q112" s="23"/>
      <c r="R112" s="48" t="e">
        <f t="shared" ca="1" si="1"/>
        <v>#NAME?</v>
      </c>
      <c r="S112" s="23"/>
      <c r="T112" s="24"/>
      <c r="U112" s="48" t="e" cm="1">
        <f t="array" aca="1" ref="U112" ca="1">INDEX($AA$146:$AI$147,2,_xlfn.XMATCH($K112,$AA$146:$AI$146))</f>
        <v>#NAME?</v>
      </c>
      <c r="V112" s="23"/>
      <c r="W112" s="24"/>
      <c r="X112" s="24"/>
    </row>
    <row r="113" spans="1:24" s="20" customFormat="1" ht="27" x14ac:dyDescent="0.3">
      <c r="B113" s="46" t="s">
        <v>295</v>
      </c>
      <c r="C113" s="30" t="s">
        <v>282</v>
      </c>
      <c r="D113" s="24" t="s">
        <v>305</v>
      </c>
      <c r="E113" s="24" t="s">
        <v>306</v>
      </c>
      <c r="F113" s="22" t="s">
        <v>20</v>
      </c>
      <c r="G113" s="22"/>
      <c r="H113" s="22"/>
      <c r="I113" s="22"/>
      <c r="J113" s="22"/>
      <c r="K113" s="47" t="e" cm="1">
        <f t="array" aca="1" ref="K113" ca="1">INDEX( $AA$140:$AC$142, _xlfn.XMATCH($M113,$Z$140:$Z$142), _xlfn.XMATCH($N113,$AA$143:$AC$143) )</f>
        <v>#NAME?</v>
      </c>
      <c r="L113" s="23" t="s">
        <v>311</v>
      </c>
      <c r="M113" s="23" t="s">
        <v>309</v>
      </c>
      <c r="N113" s="23" t="s">
        <v>310</v>
      </c>
      <c r="O113" s="23" t="s">
        <v>20</v>
      </c>
      <c r="P113" s="23"/>
      <c r="Q113" s="23"/>
      <c r="R113" s="48" t="e">
        <f t="shared" ca="1" si="1"/>
        <v>#NAME?</v>
      </c>
      <c r="S113" s="23"/>
      <c r="T113" s="24"/>
      <c r="U113" s="48" t="e" cm="1">
        <f t="array" aca="1" ref="U113" ca="1">INDEX($AA$146:$AI$147,2,_xlfn.XMATCH($K113,$AA$146:$AI$146))</f>
        <v>#NAME?</v>
      </c>
      <c r="V113" s="23"/>
      <c r="W113" s="24"/>
      <c r="X113" s="24"/>
    </row>
    <row r="114" spans="1:24" s="20" customFormat="1" ht="27" x14ac:dyDescent="0.3">
      <c r="B114" s="46" t="s">
        <v>296</v>
      </c>
      <c r="C114" s="30" t="s">
        <v>283</v>
      </c>
      <c r="D114" s="24" t="s">
        <v>305</v>
      </c>
      <c r="E114" s="24" t="s">
        <v>306</v>
      </c>
      <c r="F114" s="22" t="s">
        <v>20</v>
      </c>
      <c r="G114" s="22"/>
      <c r="H114" s="22"/>
      <c r="I114" s="22"/>
      <c r="J114" s="22"/>
      <c r="K114" s="47" t="e" cm="1">
        <f t="array" aca="1" ref="K114" ca="1">INDEX( $AA$140:$AC$142, _xlfn.XMATCH($M114,$Z$140:$Z$142), _xlfn.XMATCH($N114,$AA$143:$AC$143) )</f>
        <v>#NAME?</v>
      </c>
      <c r="L114" s="23" t="s">
        <v>311</v>
      </c>
      <c r="M114" s="23" t="s">
        <v>309</v>
      </c>
      <c r="N114" s="23" t="s">
        <v>310</v>
      </c>
      <c r="O114" s="23" t="s">
        <v>20</v>
      </c>
      <c r="P114" s="23"/>
      <c r="Q114" s="23"/>
      <c r="R114" s="48" t="e">
        <f t="shared" ca="1" si="1"/>
        <v>#NAME?</v>
      </c>
      <c r="S114" s="23"/>
      <c r="T114" s="24"/>
      <c r="U114" s="48" t="e" cm="1">
        <f t="array" aca="1" ref="U114" ca="1">INDEX($AA$146:$AI$147,2,_xlfn.XMATCH($K114,$AA$146:$AI$146))</f>
        <v>#NAME?</v>
      </c>
      <c r="V114" s="23"/>
      <c r="W114" s="24"/>
      <c r="X114" s="24"/>
    </row>
    <row r="115" spans="1:24" s="20" customFormat="1" ht="27" x14ac:dyDescent="0.3">
      <c r="B115" s="46" t="s">
        <v>297</v>
      </c>
      <c r="C115" s="30" t="s">
        <v>284</v>
      </c>
      <c r="D115" s="24" t="s">
        <v>305</v>
      </c>
      <c r="E115" s="24" t="s">
        <v>306</v>
      </c>
      <c r="F115" s="22" t="s">
        <v>20</v>
      </c>
      <c r="G115" s="22"/>
      <c r="H115" s="22"/>
      <c r="I115" s="22"/>
      <c r="J115" s="22"/>
      <c r="K115" s="47" t="e" cm="1">
        <f t="array" aca="1" ref="K115" ca="1">INDEX( $AA$140:$AC$142, _xlfn.XMATCH($M115,$Z$140:$Z$142), _xlfn.XMATCH($N115,$AA$143:$AC$143) )</f>
        <v>#NAME?</v>
      </c>
      <c r="L115" s="23" t="s">
        <v>311</v>
      </c>
      <c r="M115" s="23" t="s">
        <v>309</v>
      </c>
      <c r="N115" s="23" t="s">
        <v>310</v>
      </c>
      <c r="O115" s="23" t="s">
        <v>20</v>
      </c>
      <c r="P115" s="23"/>
      <c r="Q115" s="23"/>
      <c r="R115" s="48" t="e">
        <f t="shared" ca="1" si="1"/>
        <v>#NAME?</v>
      </c>
      <c r="S115" s="23"/>
      <c r="T115" s="24"/>
      <c r="U115" s="48" t="e" cm="1">
        <f t="array" aca="1" ref="U115" ca="1">INDEX($AA$146:$AI$147,2,_xlfn.XMATCH($K115,$AA$146:$AI$146))</f>
        <v>#NAME?</v>
      </c>
      <c r="V115" s="23"/>
      <c r="W115" s="24"/>
      <c r="X115" s="24"/>
    </row>
    <row r="116" spans="1:24" s="20" customFormat="1" ht="27" x14ac:dyDescent="0.3">
      <c r="B116" s="46" t="s">
        <v>298</v>
      </c>
      <c r="C116" s="30" t="s">
        <v>285</v>
      </c>
      <c r="D116" s="24" t="s">
        <v>305</v>
      </c>
      <c r="E116" s="24" t="s">
        <v>306</v>
      </c>
      <c r="F116" s="22" t="s">
        <v>20</v>
      </c>
      <c r="G116" s="22"/>
      <c r="H116" s="22"/>
      <c r="I116" s="22"/>
      <c r="J116" s="22"/>
      <c r="K116" s="47" t="e" cm="1">
        <f t="array" aca="1" ref="K116" ca="1">INDEX( $AA$140:$AC$142, _xlfn.XMATCH($M116,$Z$140:$Z$142), _xlfn.XMATCH($N116,$AA$143:$AC$143) )</f>
        <v>#NAME?</v>
      </c>
      <c r="L116" s="23" t="s">
        <v>311</v>
      </c>
      <c r="M116" s="23" t="s">
        <v>309</v>
      </c>
      <c r="N116" s="23" t="s">
        <v>310</v>
      </c>
      <c r="O116" s="23" t="s">
        <v>20</v>
      </c>
      <c r="P116" s="23"/>
      <c r="Q116" s="23"/>
      <c r="R116" s="48" t="e">
        <f t="shared" ca="1" si="1"/>
        <v>#NAME?</v>
      </c>
      <c r="S116" s="23"/>
      <c r="T116" s="24"/>
      <c r="U116" s="48" t="e" cm="1">
        <f t="array" aca="1" ref="U116" ca="1">INDEX($AA$146:$AI$147,2,_xlfn.XMATCH($K116,$AA$146:$AI$146))</f>
        <v>#NAME?</v>
      </c>
      <c r="V116" s="23"/>
      <c r="W116" s="24"/>
      <c r="X116" s="24"/>
    </row>
    <row r="117" spans="1:24" s="20" customFormat="1" ht="27" x14ac:dyDescent="0.3">
      <c r="B117" s="46" t="s">
        <v>299</v>
      </c>
      <c r="C117" s="30" t="s">
        <v>288</v>
      </c>
      <c r="D117" s="24" t="s">
        <v>305</v>
      </c>
      <c r="E117" s="24" t="s">
        <v>306</v>
      </c>
      <c r="F117" s="22" t="s">
        <v>20</v>
      </c>
      <c r="G117" s="22"/>
      <c r="H117" s="22"/>
      <c r="I117" s="22"/>
      <c r="J117" s="22"/>
      <c r="K117" s="47" t="e" cm="1">
        <f t="array" aca="1" ref="K117" ca="1">INDEX( $AA$140:$AC$142, _xlfn.XMATCH($M117,$Z$140:$Z$142), _xlfn.XMATCH($N117,$AA$143:$AC$143) )</f>
        <v>#NAME?</v>
      </c>
      <c r="L117" s="23" t="s">
        <v>311</v>
      </c>
      <c r="M117" s="23" t="s">
        <v>309</v>
      </c>
      <c r="N117" s="23" t="s">
        <v>310</v>
      </c>
      <c r="O117" s="23" t="s">
        <v>20</v>
      </c>
      <c r="P117" s="23"/>
      <c r="Q117" s="23"/>
      <c r="R117" s="48" t="e">
        <f t="shared" ca="1" si="1"/>
        <v>#NAME?</v>
      </c>
      <c r="S117" s="23"/>
      <c r="T117" s="24"/>
      <c r="U117" s="48" t="e" cm="1">
        <f t="array" aca="1" ref="U117" ca="1">INDEX($AA$146:$AI$147,2,_xlfn.XMATCH($K117,$AA$146:$AI$146))</f>
        <v>#NAME?</v>
      </c>
      <c r="V117" s="23"/>
      <c r="W117" s="24"/>
      <c r="X117" s="24"/>
    </row>
    <row r="118" spans="1:24" s="20" customFormat="1" ht="27" x14ac:dyDescent="0.3">
      <c r="B118" s="46" t="s">
        <v>300</v>
      </c>
      <c r="C118" s="30" t="s">
        <v>286</v>
      </c>
      <c r="D118" s="24" t="s">
        <v>305</v>
      </c>
      <c r="E118" s="24" t="s">
        <v>306</v>
      </c>
      <c r="F118" s="22" t="s">
        <v>20</v>
      </c>
      <c r="G118" s="22"/>
      <c r="H118" s="22"/>
      <c r="I118" s="22"/>
      <c r="J118" s="22"/>
      <c r="K118" s="47" t="e" cm="1">
        <f t="array" aca="1" ref="K118" ca="1">INDEX( $AA$140:$AC$142, _xlfn.XMATCH($M118,$Z$140:$Z$142), _xlfn.XMATCH($N118,$AA$143:$AC$143) )</f>
        <v>#NAME?</v>
      </c>
      <c r="L118" s="23" t="s">
        <v>311</v>
      </c>
      <c r="M118" s="23" t="s">
        <v>309</v>
      </c>
      <c r="N118" s="23" t="s">
        <v>310</v>
      </c>
      <c r="O118" s="23" t="s">
        <v>20</v>
      </c>
      <c r="P118" s="23"/>
      <c r="Q118" s="23"/>
      <c r="R118" s="48" t="e">
        <f t="shared" ca="1" si="1"/>
        <v>#NAME?</v>
      </c>
      <c r="S118" s="23"/>
      <c r="T118" s="24"/>
      <c r="U118" s="48" t="e" cm="1">
        <f t="array" aca="1" ref="U118" ca="1">INDEX($AA$146:$AI$147,2,_xlfn.XMATCH($K118,$AA$146:$AI$146))</f>
        <v>#NAME?</v>
      </c>
      <c r="V118" s="23"/>
      <c r="W118" s="24"/>
      <c r="X118" s="24"/>
    </row>
    <row r="119" spans="1:24" s="20" customFormat="1" ht="27" x14ac:dyDescent="0.3">
      <c r="B119" s="46" t="s">
        <v>301</v>
      </c>
      <c r="C119" s="30" t="s">
        <v>351</v>
      </c>
      <c r="D119" s="24" t="s">
        <v>49</v>
      </c>
      <c r="E119" s="24" t="s">
        <v>306</v>
      </c>
      <c r="F119" s="22" t="s">
        <v>20</v>
      </c>
      <c r="G119" s="22"/>
      <c r="H119" s="22"/>
      <c r="I119" s="22"/>
      <c r="J119" s="22"/>
      <c r="K119" s="47" t="e" cm="1">
        <f t="array" aca="1" ref="K119" ca="1">INDEX( $AA$140:$AC$142, _xlfn.XMATCH($M119,$Z$140:$Z$142), _xlfn.XMATCH($N119,$AA$143:$AC$143) )</f>
        <v>#NAME?</v>
      </c>
      <c r="L119" s="23" t="s">
        <v>56</v>
      </c>
      <c r="M119" s="23" t="s">
        <v>21</v>
      </c>
      <c r="N119" s="23" t="s">
        <v>19</v>
      </c>
      <c r="O119" s="23" t="s">
        <v>20</v>
      </c>
      <c r="P119" s="23"/>
      <c r="Q119" s="23"/>
      <c r="R119" s="48" t="e">
        <f t="shared" ref="R119:R122" ca="1" si="3">U119-1</f>
        <v>#NAME?</v>
      </c>
      <c r="S119" s="23"/>
      <c r="T119" s="24"/>
      <c r="U119" s="48" t="e" cm="1">
        <f t="array" aca="1" ref="U119" ca="1">INDEX($AA$146:$AI$147,2,_xlfn.XMATCH($K119,$AA$146:$AI$146))</f>
        <v>#NAME?</v>
      </c>
      <c r="V119" s="23"/>
      <c r="W119" s="24"/>
      <c r="X119" s="24"/>
    </row>
    <row r="120" spans="1:24" s="20" customFormat="1" ht="27" x14ac:dyDescent="0.3">
      <c r="B120" s="46" t="s">
        <v>302</v>
      </c>
      <c r="C120" s="30" t="s">
        <v>287</v>
      </c>
      <c r="D120" s="24" t="s">
        <v>49</v>
      </c>
      <c r="E120" s="24" t="s">
        <v>306</v>
      </c>
      <c r="F120" s="22" t="s">
        <v>20</v>
      </c>
      <c r="G120" s="22"/>
      <c r="H120" s="22"/>
      <c r="I120" s="22"/>
      <c r="J120" s="22"/>
      <c r="K120" s="47" t="e" cm="1">
        <f t="array" aca="1" ref="K120" ca="1">INDEX( $AA$140:$AC$142, _xlfn.XMATCH($M120,$Z$140:$Z$142), _xlfn.XMATCH($N120,$AA$143:$AC$143) )</f>
        <v>#NAME?</v>
      </c>
      <c r="L120" s="23" t="s">
        <v>56</v>
      </c>
      <c r="M120" s="23" t="s">
        <v>21</v>
      </c>
      <c r="N120" s="23" t="s">
        <v>19</v>
      </c>
      <c r="O120" s="23" t="s">
        <v>20</v>
      </c>
      <c r="P120" s="23"/>
      <c r="Q120" s="23"/>
      <c r="R120" s="48" t="e">
        <f t="shared" ca="1" si="3"/>
        <v>#NAME?</v>
      </c>
      <c r="S120" s="23"/>
      <c r="T120" s="24"/>
      <c r="U120" s="48" t="e" cm="1">
        <f t="array" aca="1" ref="U120" ca="1">INDEX($AA$146:$AI$147,2,_xlfn.XMATCH($K120,$AA$146:$AI$146))</f>
        <v>#NAME?</v>
      </c>
      <c r="V120" s="23"/>
      <c r="W120" s="24"/>
      <c r="X120" s="24"/>
    </row>
    <row r="121" spans="1:24" s="20" customFormat="1" ht="27" x14ac:dyDescent="0.3">
      <c r="A121" s="20" t="s">
        <v>280</v>
      </c>
      <c r="B121" s="46" t="s">
        <v>303</v>
      </c>
      <c r="C121" s="30" t="s">
        <v>289</v>
      </c>
      <c r="D121" s="24" t="s">
        <v>49</v>
      </c>
      <c r="E121" s="24" t="s">
        <v>306</v>
      </c>
      <c r="F121" s="22" t="s">
        <v>20</v>
      </c>
      <c r="G121" s="22"/>
      <c r="H121" s="22"/>
      <c r="I121" s="22"/>
      <c r="J121" s="22"/>
      <c r="K121" s="47" t="e" cm="1">
        <f t="array" aca="1" ref="K121" ca="1">INDEX( $AA$140:$AC$142, _xlfn.XMATCH($M121,$Z$140:$Z$142), _xlfn.XMATCH($N121,$AA$143:$AC$143) )</f>
        <v>#NAME?</v>
      </c>
      <c r="L121" s="23" t="s">
        <v>56</v>
      </c>
      <c r="M121" s="23" t="s">
        <v>21</v>
      </c>
      <c r="N121" s="23" t="s">
        <v>19</v>
      </c>
      <c r="O121" s="23" t="s">
        <v>20</v>
      </c>
      <c r="P121" s="23"/>
      <c r="Q121" s="23"/>
      <c r="R121" s="48" t="e">
        <f t="shared" ca="1" si="3"/>
        <v>#NAME?</v>
      </c>
      <c r="S121" s="23"/>
      <c r="T121" s="24"/>
      <c r="U121" s="48" t="e" cm="1">
        <f t="array" aca="1" ref="U121" ca="1">INDEX($AA$146:$AI$147,2,_xlfn.XMATCH($K121,$AA$146:$AI$146))</f>
        <v>#NAME?</v>
      </c>
      <c r="V121" s="23"/>
      <c r="W121" s="24"/>
      <c r="X121" s="24"/>
    </row>
    <row r="122" spans="1:24" s="20" customFormat="1" ht="27" x14ac:dyDescent="0.3">
      <c r="B122" s="46" t="s">
        <v>304</v>
      </c>
      <c r="C122" s="30" t="s">
        <v>354</v>
      </c>
      <c r="D122" s="24" t="s">
        <v>49</v>
      </c>
      <c r="E122" s="24" t="s">
        <v>306</v>
      </c>
      <c r="F122" s="22" t="s">
        <v>20</v>
      </c>
      <c r="G122" s="22"/>
      <c r="H122" s="22"/>
      <c r="I122" s="22"/>
      <c r="J122" s="22"/>
      <c r="K122" s="47" t="e" cm="1">
        <f t="array" aca="1" ref="K122" ca="1">INDEX( $AA$140:$AC$142, _xlfn.XMATCH($M122,$Z$140:$Z$142), _xlfn.XMATCH($N122,$AA$143:$AC$143) )</f>
        <v>#NAME?</v>
      </c>
      <c r="L122" s="23" t="s">
        <v>56</v>
      </c>
      <c r="M122" s="23" t="s">
        <v>21</v>
      </c>
      <c r="N122" s="23" t="s">
        <v>19</v>
      </c>
      <c r="O122" s="23" t="s">
        <v>20</v>
      </c>
      <c r="P122" s="23"/>
      <c r="Q122" s="23"/>
      <c r="R122" s="48" t="e">
        <f t="shared" ca="1" si="3"/>
        <v>#NAME?</v>
      </c>
      <c r="S122" s="23"/>
      <c r="T122" s="24"/>
      <c r="U122" s="48" t="e" cm="1">
        <f t="array" aca="1" ref="U122" ca="1">INDEX($AA$146:$AI$147,2,_xlfn.XMATCH($K122,$AA$146:$AI$146))</f>
        <v>#NAME?</v>
      </c>
      <c r="V122" s="23"/>
      <c r="W122" s="24"/>
      <c r="X122" s="24"/>
    </row>
    <row r="123" spans="1:24" s="20" customFormat="1" ht="27" x14ac:dyDescent="0.3">
      <c r="B123" s="46" t="s">
        <v>332</v>
      </c>
      <c r="C123" s="30" t="s">
        <v>290</v>
      </c>
      <c r="D123" s="24" t="s">
        <v>305</v>
      </c>
      <c r="E123" s="24" t="s">
        <v>306</v>
      </c>
      <c r="F123" s="22" t="s">
        <v>20</v>
      </c>
      <c r="G123" s="22"/>
      <c r="H123" s="22"/>
      <c r="I123" s="22"/>
      <c r="J123" s="22"/>
      <c r="K123" s="47" t="e" cm="1">
        <f t="array" aca="1" ref="K123" ca="1">INDEX( $AA$140:$AC$142, _xlfn.XMATCH($M123,$Z$140:$Z$142), _xlfn.XMATCH($N123,$AA$143:$AC$143) )</f>
        <v>#NAME?</v>
      </c>
      <c r="L123" s="23" t="s">
        <v>311</v>
      </c>
      <c r="M123" s="23" t="s">
        <v>309</v>
      </c>
      <c r="N123" s="23" t="s">
        <v>309</v>
      </c>
      <c r="O123" s="23"/>
      <c r="P123" s="23" t="s">
        <v>20</v>
      </c>
      <c r="Q123" s="23"/>
      <c r="R123" s="48" t="e">
        <f t="shared" ca="1" si="1"/>
        <v>#NAME?</v>
      </c>
      <c r="S123" s="23"/>
      <c r="T123" s="24"/>
      <c r="U123" s="48" t="e" cm="1">
        <f t="array" aca="1" ref="U123" ca="1">INDEX($AA$146:$AI$147,2,_xlfn.XMATCH($K123,$AA$146:$AI$146))</f>
        <v>#NAME?</v>
      </c>
      <c r="V123" s="23"/>
      <c r="W123" s="24"/>
      <c r="X123" s="24"/>
    </row>
    <row r="124" spans="1:24" s="20" customFormat="1" ht="27" x14ac:dyDescent="0.3">
      <c r="B124" s="46" t="s">
        <v>348</v>
      </c>
      <c r="C124" s="30" t="s">
        <v>291</v>
      </c>
      <c r="D124" s="24" t="s">
        <v>305</v>
      </c>
      <c r="E124" s="24" t="s">
        <v>306</v>
      </c>
      <c r="F124" s="22" t="s">
        <v>20</v>
      </c>
      <c r="G124" s="22"/>
      <c r="H124" s="22"/>
      <c r="I124" s="22"/>
      <c r="J124" s="22"/>
      <c r="K124" s="47" t="e" cm="1">
        <f t="array" aca="1" ref="K124" ca="1">INDEX( $AA$140:$AC$142, _xlfn.XMATCH($M124,$Z$140:$Z$142), _xlfn.XMATCH($N124,$AA$143:$AC$143) )</f>
        <v>#NAME?</v>
      </c>
      <c r="L124" s="23" t="s">
        <v>311</v>
      </c>
      <c r="M124" s="23" t="s">
        <v>309</v>
      </c>
      <c r="N124" s="23" t="s">
        <v>307</v>
      </c>
      <c r="O124" s="23"/>
      <c r="P124" s="23" t="s">
        <v>20</v>
      </c>
      <c r="Q124" s="23"/>
      <c r="R124" s="48" t="e">
        <f t="shared" ca="1" si="1"/>
        <v>#NAME?</v>
      </c>
      <c r="S124" s="23"/>
      <c r="T124" s="24"/>
      <c r="U124" s="48" t="e" cm="1">
        <f t="array" aca="1" ref="U124" ca="1">INDEX($AA$146:$AI$147,2,_xlfn.XMATCH($K124,$AA$146:$AI$146))</f>
        <v>#NAME?</v>
      </c>
      <c r="V124" s="23"/>
      <c r="W124" s="24"/>
      <c r="X124" s="24"/>
    </row>
    <row r="125" spans="1:24" s="20" customFormat="1" ht="27" x14ac:dyDescent="0.3">
      <c r="B125" s="46" t="s">
        <v>349</v>
      </c>
      <c r="C125" s="30" t="s">
        <v>292</v>
      </c>
      <c r="D125" s="24" t="s">
        <v>305</v>
      </c>
      <c r="E125" s="24" t="s">
        <v>306</v>
      </c>
      <c r="F125" s="22" t="s">
        <v>20</v>
      </c>
      <c r="G125" s="22"/>
      <c r="H125" s="22"/>
      <c r="I125" s="22"/>
      <c r="J125" s="22"/>
      <c r="K125" s="47" t="e" cm="1">
        <f t="array" aca="1" ref="K125" ca="1">INDEX( $AA$140:$AC$142, _xlfn.XMATCH($M125,$Z$140:$Z$142), _xlfn.XMATCH($N125,$AA$143:$AC$143) )</f>
        <v>#NAME?</v>
      </c>
      <c r="L125" s="23" t="s">
        <v>311</v>
      </c>
      <c r="M125" s="23" t="s">
        <v>309</v>
      </c>
      <c r="N125" s="23" t="s">
        <v>309</v>
      </c>
      <c r="O125" s="23"/>
      <c r="P125" s="23" t="s">
        <v>20</v>
      </c>
      <c r="Q125" s="23"/>
      <c r="R125" s="48" t="e">
        <f t="shared" ca="1" si="1"/>
        <v>#NAME?</v>
      </c>
      <c r="S125" s="23"/>
      <c r="T125" s="24"/>
      <c r="U125" s="48" t="e" cm="1">
        <f t="array" aca="1" ref="U125" ca="1">INDEX($AA$146:$AI$147,2,_xlfn.XMATCH($K125,$AA$146:$AI$146))</f>
        <v>#NAME?</v>
      </c>
      <c r="V125" s="23"/>
      <c r="W125" s="24"/>
      <c r="X125" s="24"/>
    </row>
    <row r="126" spans="1:24" s="20" customFormat="1" ht="27" x14ac:dyDescent="0.3">
      <c r="B126" s="46" t="s">
        <v>352</v>
      </c>
      <c r="C126" s="30" t="s">
        <v>331</v>
      </c>
      <c r="D126" s="24" t="s">
        <v>49</v>
      </c>
      <c r="E126" s="24" t="s">
        <v>306</v>
      </c>
      <c r="F126" s="22" t="s">
        <v>20</v>
      </c>
      <c r="G126" s="22"/>
      <c r="H126" s="22"/>
      <c r="I126" s="22"/>
      <c r="J126" s="22"/>
      <c r="K126" s="47" t="e" cm="1">
        <f t="array" aca="1" ref="K126" ca="1">INDEX( $AA$140:$AC$142, _xlfn.XMATCH($M126,$Z$140:$Z$142), _xlfn.XMATCH($N126,$AA$143:$AC$143) )</f>
        <v>#NAME?</v>
      </c>
      <c r="L126" s="23" t="s">
        <v>56</v>
      </c>
      <c r="M126" s="23" t="s">
        <v>21</v>
      </c>
      <c r="N126" s="23" t="s">
        <v>19</v>
      </c>
      <c r="O126" s="23" t="s">
        <v>333</v>
      </c>
      <c r="P126" s="23"/>
      <c r="Q126" s="23"/>
      <c r="R126" s="48" t="e">
        <f t="shared" ca="1" si="1"/>
        <v>#NAME?</v>
      </c>
      <c r="S126" s="23"/>
      <c r="T126" s="24"/>
      <c r="U126" s="48" t="e" cm="1">
        <f t="array" aca="1" ref="U126" ca="1">INDEX($AA$146:$AI$147,2,_xlfn.XMATCH($K126,$AA$146:$AI$146))</f>
        <v>#NAME?</v>
      </c>
      <c r="V126" s="23"/>
      <c r="W126" s="24"/>
      <c r="X126" s="24"/>
    </row>
    <row r="127" spans="1:24" s="20" customFormat="1" ht="27" x14ac:dyDescent="0.3">
      <c r="B127" s="46" t="s">
        <v>353</v>
      </c>
      <c r="C127" s="30" t="s">
        <v>338</v>
      </c>
      <c r="D127" s="24" t="s">
        <v>341</v>
      </c>
      <c r="E127" s="24" t="s">
        <v>306</v>
      </c>
      <c r="F127" s="22" t="s">
        <v>20</v>
      </c>
      <c r="G127" s="22"/>
      <c r="H127" s="22"/>
      <c r="I127" s="22"/>
      <c r="J127" s="22"/>
      <c r="K127" s="47" t="e" cm="1">
        <f t="array" aca="1" ref="K127" ca="1">INDEX( $AA$140:$AC$142, _xlfn.XMATCH($M127,$Z$140:$Z$142), _xlfn.XMATCH($N127,$AA$143:$AC$143) )</f>
        <v>#NAME?</v>
      </c>
      <c r="L127" s="23" t="s">
        <v>56</v>
      </c>
      <c r="M127" s="23" t="s">
        <v>21</v>
      </c>
      <c r="N127" s="23" t="s">
        <v>19</v>
      </c>
      <c r="O127" s="23" t="s">
        <v>20</v>
      </c>
      <c r="P127" s="23"/>
      <c r="Q127" s="23"/>
      <c r="R127" s="48" t="e">
        <f t="shared" ref="R127" ca="1" si="4">U127-1</f>
        <v>#NAME?</v>
      </c>
      <c r="S127" s="23"/>
      <c r="T127" s="24"/>
      <c r="U127" s="48" t="e" cm="1">
        <f t="array" aca="1" ref="U127" ca="1">INDEX($AA$146:$AI$147,2,_xlfn.XMATCH($K127,$AA$146:$AI$146))</f>
        <v>#NAME?</v>
      </c>
      <c r="V127" s="23"/>
      <c r="W127" s="24"/>
      <c r="X127" s="24"/>
    </row>
    <row r="128" spans="1:24" ht="13.5" x14ac:dyDescent="0.3">
      <c r="B128" s="26"/>
      <c r="C128" s="30"/>
      <c r="D128" s="24"/>
      <c r="E128" s="24"/>
      <c r="F128" s="22"/>
      <c r="G128" s="22"/>
      <c r="H128" s="22"/>
      <c r="I128" s="22"/>
      <c r="J128" s="22"/>
      <c r="K128" s="33"/>
      <c r="L128" s="23"/>
      <c r="M128" s="23"/>
      <c r="N128" s="23"/>
      <c r="O128" s="23"/>
      <c r="P128" s="23"/>
      <c r="Q128" s="23"/>
      <c r="R128" s="23"/>
      <c r="S128" s="23"/>
      <c r="T128" s="24"/>
      <c r="U128" s="11"/>
      <c r="V128" s="23"/>
      <c r="W128" s="24"/>
      <c r="X128" s="24"/>
    </row>
    <row r="129" spans="2:36" ht="15.95" customHeight="1" x14ac:dyDescent="0.3">
      <c r="B129" s="12"/>
      <c r="C129" s="13">
        <f t="shared" ref="C129:J129" si="5">COUNTA(C6:C128)</f>
        <v>122</v>
      </c>
      <c r="D129" s="13">
        <f t="shared" si="5"/>
        <v>122</v>
      </c>
      <c r="E129" s="13">
        <f t="shared" si="5"/>
        <v>122</v>
      </c>
      <c r="F129" s="13">
        <f t="shared" si="5"/>
        <v>53</v>
      </c>
      <c r="G129" s="13">
        <f t="shared" si="5"/>
        <v>23</v>
      </c>
      <c r="H129" s="13">
        <f t="shared" si="5"/>
        <v>20</v>
      </c>
      <c r="I129" s="13">
        <f t="shared" si="5"/>
        <v>21</v>
      </c>
      <c r="J129" s="13">
        <f t="shared" si="5"/>
        <v>5</v>
      </c>
      <c r="K129" s="10"/>
      <c r="L129" s="14"/>
      <c r="M129" s="14"/>
      <c r="N129" s="14"/>
      <c r="O129" s="14">
        <f>COUNTIF(O6:O128,"O")</f>
        <v>51</v>
      </c>
      <c r="P129" s="14">
        <f>COUNTIF(P6:P128,"O")</f>
        <v>39</v>
      </c>
      <c r="Q129" s="14">
        <f>COUNTIF(Q6:Q128,"O")</f>
        <v>32</v>
      </c>
      <c r="R129" s="14">
        <v>0</v>
      </c>
      <c r="S129" s="13">
        <v>0</v>
      </c>
      <c r="T129" s="13">
        <v>0</v>
      </c>
      <c r="U129" s="14">
        <v>0</v>
      </c>
      <c r="V129" s="13">
        <v>0</v>
      </c>
      <c r="W129" s="13">
        <v>0</v>
      </c>
      <c r="X129" s="15"/>
    </row>
    <row r="130" spans="2:36" ht="15.95" customHeight="1" x14ac:dyDescent="0.3">
      <c r="C130" s="3"/>
      <c r="F130" s="9"/>
      <c r="O130" s="16"/>
      <c r="P130" s="16"/>
      <c r="Q130" s="16"/>
      <c r="S130" s="3"/>
      <c r="U130" s="9"/>
      <c r="V130" s="3"/>
      <c r="Z130" s="45" t="s">
        <v>65</v>
      </c>
      <c r="AA130" s="45" t="s">
        <v>66</v>
      </c>
      <c r="AB130" s="45" t="s">
        <v>67</v>
      </c>
      <c r="AC130" s="45"/>
      <c r="AD130" s="45"/>
      <c r="AE130" s="45" t="s">
        <v>68</v>
      </c>
      <c r="AF130" s="45"/>
      <c r="AG130" s="45"/>
      <c r="AH130" s="45" t="s">
        <v>73</v>
      </c>
      <c r="AI130" s="45"/>
      <c r="AJ130" s="45"/>
    </row>
    <row r="131" spans="2:36" ht="15.95" customHeight="1" x14ac:dyDescent="0.3">
      <c r="Z131" s="45"/>
      <c r="AA131" s="45"/>
      <c r="AB131" s="10" t="s">
        <v>36</v>
      </c>
      <c r="AC131" s="10" t="s">
        <v>63</v>
      </c>
      <c r="AD131" s="10" t="s">
        <v>64</v>
      </c>
      <c r="AE131" s="10" t="s">
        <v>36</v>
      </c>
      <c r="AF131" s="10" t="s">
        <v>63</v>
      </c>
      <c r="AG131" s="10" t="s">
        <v>64</v>
      </c>
      <c r="AH131" s="31" t="s">
        <v>70</v>
      </c>
      <c r="AI131" s="31" t="s">
        <v>71</v>
      </c>
      <c r="AJ131" s="10" t="s">
        <v>72</v>
      </c>
    </row>
    <row r="132" spans="2:36" ht="15.95" customHeight="1" x14ac:dyDescent="0.3">
      <c r="Z132" s="10" t="s">
        <v>58</v>
      </c>
      <c r="AA132" s="10">
        <f>COUNTIF($L$6:$L$128,$Z132)</f>
        <v>40</v>
      </c>
      <c r="AB132" s="10">
        <f t="shared" ref="AB132:AD135" si="6">COUNTIFS($L$6:$L$108,$Z132,$M$6:$M$108,AB$131)</f>
        <v>6</v>
      </c>
      <c r="AC132" s="10">
        <f t="shared" si="6"/>
        <v>9</v>
      </c>
      <c r="AD132" s="10">
        <f t="shared" si="6"/>
        <v>9</v>
      </c>
      <c r="AE132" s="10">
        <f t="shared" ref="AE132:AG135" si="7">COUNTIFS($L$6:$L$108,$Z132,$N$6:$N$108,AE$131)</f>
        <v>5</v>
      </c>
      <c r="AF132" s="10">
        <f t="shared" si="7"/>
        <v>11</v>
      </c>
      <c r="AG132" s="10">
        <f t="shared" si="7"/>
        <v>8</v>
      </c>
      <c r="AH132" s="31">
        <f t="shared" ref="AH132:AJ135" si="8">COUNTIFS($L$6:$L$128,$Z132,O$6:O$128,"O")</f>
        <v>19</v>
      </c>
      <c r="AI132" s="31">
        <f t="shared" si="8"/>
        <v>15</v>
      </c>
      <c r="AJ132" s="31">
        <f t="shared" si="8"/>
        <v>6</v>
      </c>
    </row>
    <row r="133" spans="2:36" ht="15.95" customHeight="1" x14ac:dyDescent="0.3">
      <c r="Z133" s="10" t="s">
        <v>62</v>
      </c>
      <c r="AA133" s="10">
        <f>COUNTIF($L$6:$L$128,$Z133)</f>
        <v>31</v>
      </c>
      <c r="AB133" s="10">
        <f t="shared" si="6"/>
        <v>10</v>
      </c>
      <c r="AC133" s="10">
        <f t="shared" si="6"/>
        <v>17</v>
      </c>
      <c r="AD133" s="10">
        <f t="shared" si="6"/>
        <v>4</v>
      </c>
      <c r="AE133" s="10">
        <f t="shared" si="7"/>
        <v>15</v>
      </c>
      <c r="AF133" s="10">
        <f t="shared" si="7"/>
        <v>12</v>
      </c>
      <c r="AG133" s="10">
        <f t="shared" si="7"/>
        <v>4</v>
      </c>
      <c r="AH133" s="31">
        <f t="shared" si="8"/>
        <v>12</v>
      </c>
      <c r="AI133" s="31">
        <f t="shared" si="8"/>
        <v>10</v>
      </c>
      <c r="AJ133" s="31">
        <f t="shared" si="8"/>
        <v>9</v>
      </c>
    </row>
    <row r="134" spans="2:36" ht="15.95" customHeight="1" x14ac:dyDescent="0.3">
      <c r="N134" s="33" t="e">
        <f>_xlfn.XMATCH</f>
        <v>#NAME?</v>
      </c>
      <c r="T134" s="3" t="s">
        <v>340</v>
      </c>
      <c r="U134" s="3" t="s">
        <v>339</v>
      </c>
      <c r="V134" s="9" t="s">
        <v>340</v>
      </c>
      <c r="Z134" s="10" t="s">
        <v>60</v>
      </c>
      <c r="AA134" s="10">
        <f>COUNTIF($L$6:$L$128,$Z134)</f>
        <v>26</v>
      </c>
      <c r="AB134" s="10">
        <f t="shared" si="6"/>
        <v>2</v>
      </c>
      <c r="AC134" s="10">
        <f t="shared" si="6"/>
        <v>14</v>
      </c>
      <c r="AD134" s="10">
        <f t="shared" si="6"/>
        <v>7</v>
      </c>
      <c r="AE134" s="10">
        <f t="shared" si="7"/>
        <v>8</v>
      </c>
      <c r="AF134" s="10">
        <f t="shared" si="7"/>
        <v>8</v>
      </c>
      <c r="AG134" s="10">
        <f t="shared" si="7"/>
        <v>7</v>
      </c>
      <c r="AH134" s="31">
        <f t="shared" si="8"/>
        <v>13</v>
      </c>
      <c r="AI134" s="31">
        <f t="shared" si="8"/>
        <v>6</v>
      </c>
      <c r="AJ134" s="31">
        <f t="shared" si="8"/>
        <v>7</v>
      </c>
    </row>
    <row r="135" spans="2:36" ht="15.95" customHeight="1" x14ac:dyDescent="0.3">
      <c r="Z135" s="10" t="s">
        <v>61</v>
      </c>
      <c r="AA135" s="10">
        <f>COUNTIF($L$6:$L$128,$Z135)</f>
        <v>25</v>
      </c>
      <c r="AB135" s="10">
        <f t="shared" si="6"/>
        <v>1</v>
      </c>
      <c r="AC135" s="10">
        <f t="shared" si="6"/>
        <v>13</v>
      </c>
      <c r="AD135" s="10">
        <f t="shared" si="6"/>
        <v>11</v>
      </c>
      <c r="AE135" s="10">
        <f t="shared" si="7"/>
        <v>7</v>
      </c>
      <c r="AF135" s="10">
        <f t="shared" si="7"/>
        <v>6</v>
      </c>
      <c r="AG135" s="10">
        <f t="shared" si="7"/>
        <v>12</v>
      </c>
      <c r="AH135" s="31">
        <f t="shared" si="8"/>
        <v>7</v>
      </c>
      <c r="AI135" s="31">
        <f t="shared" si="8"/>
        <v>8</v>
      </c>
      <c r="AJ135" s="31">
        <f t="shared" si="8"/>
        <v>10</v>
      </c>
    </row>
    <row r="136" spans="2:36" ht="15.95" customHeight="1" x14ac:dyDescent="0.3">
      <c r="Z136" s="10" t="s">
        <v>69</v>
      </c>
      <c r="AA136" s="10">
        <f>SUM(AA132:AA135)</f>
        <v>122</v>
      </c>
      <c r="AB136" s="10">
        <f t="shared" ref="AB136:AG136" si="9">SUM(AB132:AB135)</f>
        <v>19</v>
      </c>
      <c r="AC136" s="10">
        <f t="shared" si="9"/>
        <v>53</v>
      </c>
      <c r="AD136" s="10">
        <f t="shared" si="9"/>
        <v>31</v>
      </c>
      <c r="AE136" s="10">
        <f t="shared" si="9"/>
        <v>35</v>
      </c>
      <c r="AF136" s="10">
        <f t="shared" si="9"/>
        <v>37</v>
      </c>
      <c r="AG136" s="10">
        <f t="shared" si="9"/>
        <v>31</v>
      </c>
      <c r="AH136" s="10">
        <f t="shared" ref="AH136" si="10">SUM(AH132:AH135)</f>
        <v>51</v>
      </c>
      <c r="AI136" s="10">
        <f t="shared" ref="AI136" si="11">SUM(AI132:AI135)</f>
        <v>39</v>
      </c>
      <c r="AJ136" s="10">
        <f t="shared" ref="AJ136" si="12">SUM(AJ132:AJ135)</f>
        <v>32</v>
      </c>
    </row>
    <row r="139" spans="2:36" ht="15.95" customHeight="1" x14ac:dyDescent="0.3">
      <c r="Y139" s="9"/>
      <c r="Z139" s="9" t="s">
        <v>67</v>
      </c>
      <c r="AA139" s="9"/>
      <c r="AB139" s="9"/>
      <c r="AC139" s="9"/>
      <c r="AD139" s="9"/>
    </row>
    <row r="140" spans="2:36" ht="15.95" customHeight="1" x14ac:dyDescent="0.3">
      <c r="Y140" s="9"/>
      <c r="Z140" s="10" t="s">
        <v>36</v>
      </c>
      <c r="AA140" s="34">
        <v>9</v>
      </c>
      <c r="AB140" s="34">
        <v>7</v>
      </c>
      <c r="AC140" s="34">
        <v>4</v>
      </c>
      <c r="AD140" s="9"/>
    </row>
    <row r="141" spans="2:36" ht="15.95" customHeight="1" x14ac:dyDescent="0.3">
      <c r="Y141" s="9"/>
      <c r="Z141" s="10" t="s">
        <v>63</v>
      </c>
      <c r="AA141" s="34">
        <v>8</v>
      </c>
      <c r="AB141" s="34">
        <v>5</v>
      </c>
      <c r="AC141" s="34">
        <v>2</v>
      </c>
      <c r="AD141" s="9"/>
    </row>
    <row r="142" spans="2:36" ht="15.95" customHeight="1" x14ac:dyDescent="0.3">
      <c r="Y142" s="9"/>
      <c r="Z142" s="10" t="s">
        <v>64</v>
      </c>
      <c r="AA142" s="34">
        <v>6</v>
      </c>
      <c r="AB142" s="34">
        <v>3</v>
      </c>
      <c r="AC142" s="34">
        <v>1</v>
      </c>
      <c r="AD142" s="9"/>
    </row>
    <row r="143" spans="2:36" ht="15.95" customHeight="1" x14ac:dyDescent="0.3">
      <c r="Y143" s="9"/>
      <c r="Z143" s="10"/>
      <c r="AA143" s="10" t="s">
        <v>64</v>
      </c>
      <c r="AB143" s="10" t="s">
        <v>63</v>
      </c>
      <c r="AC143" s="10" t="s">
        <v>36</v>
      </c>
      <c r="AD143" s="9" t="s">
        <v>68</v>
      </c>
    </row>
    <row r="146" spans="26:35" ht="15.95" customHeight="1" x14ac:dyDescent="0.3">
      <c r="Z146" s="10" t="s">
        <v>76</v>
      </c>
      <c r="AA146" s="10">
        <v>1</v>
      </c>
      <c r="AB146" s="10">
        <v>2</v>
      </c>
      <c r="AC146" s="10">
        <v>3</v>
      </c>
      <c r="AD146" s="10">
        <v>4</v>
      </c>
      <c r="AE146" s="10">
        <v>5</v>
      </c>
      <c r="AF146" s="10">
        <v>6</v>
      </c>
      <c r="AG146" s="10">
        <v>7</v>
      </c>
      <c r="AH146" s="31">
        <v>8</v>
      </c>
      <c r="AI146" s="31">
        <v>9</v>
      </c>
    </row>
    <row r="147" spans="26:35" ht="15.95" customHeight="1" x14ac:dyDescent="0.3">
      <c r="Z147" s="10" t="s">
        <v>75</v>
      </c>
      <c r="AA147" s="32">
        <v>43915</v>
      </c>
      <c r="AB147" s="32">
        <f xml:space="preserve"> AA147+2</f>
        <v>43917</v>
      </c>
      <c r="AC147" s="32">
        <f t="shared" ref="AC147:AI147" si="13" xml:space="preserve"> AB147+2</f>
        <v>43919</v>
      </c>
      <c r="AD147" s="32">
        <f xml:space="preserve"> AC147+2</f>
        <v>43921</v>
      </c>
      <c r="AE147" s="32">
        <f xml:space="preserve"> AD147+2</f>
        <v>43923</v>
      </c>
      <c r="AF147" s="32">
        <f t="shared" si="13"/>
        <v>43925</v>
      </c>
      <c r="AG147" s="32">
        <f xml:space="preserve"> AF147+2</f>
        <v>43927</v>
      </c>
      <c r="AH147" s="32">
        <f t="shared" si="13"/>
        <v>43929</v>
      </c>
      <c r="AI147" s="32">
        <f t="shared" si="13"/>
        <v>43931</v>
      </c>
    </row>
    <row r="148" spans="26:35" ht="15.95" customHeight="1" x14ac:dyDescent="0.3">
      <c r="AA148" s="3">
        <f t="shared" ref="AA148:AI148" ca="1" si="14">COUNTIF($U$6:$U$128,AA$147)</f>
        <v>0</v>
      </c>
      <c r="AB148" s="3">
        <f t="shared" ca="1" si="14"/>
        <v>0</v>
      </c>
      <c r="AC148" s="3">
        <f t="shared" ca="1" si="14"/>
        <v>0</v>
      </c>
      <c r="AD148" s="3">
        <f t="shared" ca="1" si="14"/>
        <v>0</v>
      </c>
      <c r="AE148" s="3">
        <f t="shared" ca="1" si="14"/>
        <v>0</v>
      </c>
      <c r="AF148" s="3">
        <f t="shared" ca="1" si="14"/>
        <v>0</v>
      </c>
      <c r="AG148" s="3">
        <f t="shared" ca="1" si="14"/>
        <v>0</v>
      </c>
      <c r="AH148" s="3">
        <f t="shared" ca="1" si="14"/>
        <v>0</v>
      </c>
      <c r="AI148" s="3">
        <f t="shared" ca="1" si="14"/>
        <v>0</v>
      </c>
    </row>
  </sheetData>
  <autoFilter ref="B4:X129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8">
    <mergeCell ref="AB130:AD130"/>
    <mergeCell ref="AA130:AA131"/>
    <mergeCell ref="Z130:Z131"/>
    <mergeCell ref="AE130:AG130"/>
    <mergeCell ref="AH130:AJ130"/>
    <mergeCell ref="B4:B5"/>
    <mergeCell ref="C4:C5"/>
    <mergeCell ref="D4:D5"/>
    <mergeCell ref="E4:E5"/>
    <mergeCell ref="F4:J4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2020-03-24T05:15:29Z</dcterms:modified>
</cp:coreProperties>
</file>