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E6C89064-61DC-4AC5-854D-725367692560}" xr6:coauthVersionLast="47" xr6:coauthVersionMax="47" xr10:uidLastSave="{00000000-0000-0000-0000-000000000000}"/>
  <bookViews>
    <workbookView xWindow="-120" yWindow="-120" windowWidth="29040" windowHeight="15720" tabRatio="1000" activeTab="9" xr2:uid="{00000000-000D-0000-FFFF-FFFF00000000}"/>
  </bookViews>
  <sheets>
    <sheet name="Thief1" sheetId="16" r:id="rId1"/>
    <sheet name="SpitCubeLowAuto" sheetId="17" r:id="rId2"/>
    <sheet name="ScoreConeHigh" sheetId="3" r:id="rId3"/>
    <sheet name="ScoreConeMid" sheetId="10" r:id="rId4"/>
    <sheet name="ScoreConeLow" sheetId="11" r:id="rId5"/>
    <sheet name="ScoreCubeHigh" sheetId="1" r:id="rId6"/>
    <sheet name="ScoreCubeMid" sheetId="6" r:id="rId7"/>
    <sheet name="ScoreCubeLow" sheetId="8" r:id="rId8"/>
    <sheet name="PickupConeHighFeeder" sheetId="5" r:id="rId9"/>
    <sheet name="PickupConeHighShelf" sheetId="7" r:id="rId10"/>
    <sheet name="PickupConeLow" sheetId="12" r:id="rId11"/>
    <sheet name="PickupConeFloor" sheetId="13" r:id="rId12"/>
    <sheet name="PickupCubeHigh" sheetId="14" r:id="rId13"/>
    <sheet name="PickupCubeLow" sheetId="4" r:id="rId14"/>
    <sheet name="AutoCon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17" l="1"/>
  <c r="J70" i="17"/>
  <c r="P70" i="17" s="1"/>
  <c r="K70" i="17"/>
  <c r="H70" i="17"/>
  <c r="I71" i="17"/>
  <c r="J71" i="17"/>
  <c r="K71" i="17"/>
  <c r="H71" i="17"/>
  <c r="R71" i="17"/>
  <c r="Q71" i="17"/>
  <c r="P71" i="17"/>
  <c r="R70" i="17"/>
  <c r="Q70" i="17"/>
  <c r="R69" i="17"/>
  <c r="Q69" i="17"/>
  <c r="P69" i="17"/>
  <c r="K69" i="17"/>
  <c r="J69" i="17"/>
  <c r="I69" i="17"/>
  <c r="H69" i="17"/>
  <c r="R68" i="17"/>
  <c r="P68" i="17"/>
  <c r="K68" i="17"/>
  <c r="Q68" i="17" s="1"/>
  <c r="J68" i="17"/>
  <c r="I68" i="17"/>
  <c r="H68" i="17"/>
  <c r="R67" i="17"/>
  <c r="K67" i="17"/>
  <c r="Q67" i="17" s="1"/>
  <c r="J67" i="17"/>
  <c r="P67" i="17" s="1"/>
  <c r="I67" i="17"/>
  <c r="H67" i="17"/>
  <c r="R66" i="17"/>
  <c r="K66" i="17"/>
  <c r="Q66" i="17" s="1"/>
  <c r="J66" i="17"/>
  <c r="P66" i="17" s="1"/>
  <c r="I66" i="17"/>
  <c r="H66" i="17"/>
  <c r="R65" i="17"/>
  <c r="K65" i="17"/>
  <c r="Q65" i="17" s="1"/>
  <c r="J65" i="17"/>
  <c r="P65" i="17" s="1"/>
  <c r="I65" i="17"/>
  <c r="H65" i="17"/>
  <c r="R64" i="17"/>
  <c r="K64" i="17"/>
  <c r="Q64" i="17" s="1"/>
  <c r="J64" i="17"/>
  <c r="P64" i="17" s="1"/>
  <c r="I64" i="17"/>
  <c r="H64" i="17"/>
  <c r="U6" i="17" s="1" a="1"/>
  <c r="U6" i="17" s="1"/>
  <c r="R63" i="17"/>
  <c r="K63" i="17"/>
  <c r="Q63" i="17" s="1"/>
  <c r="J63" i="17"/>
  <c r="P63" i="17" s="1"/>
  <c r="I63" i="17"/>
  <c r="H63" i="17"/>
  <c r="R62" i="17"/>
  <c r="Q62" i="17"/>
  <c r="K62" i="17"/>
  <c r="J62" i="17"/>
  <c r="P62" i="17" s="1"/>
  <c r="I62" i="17"/>
  <c r="H62" i="17"/>
  <c r="R61" i="17"/>
  <c r="Q61" i="17"/>
  <c r="P61" i="17"/>
  <c r="K61" i="17"/>
  <c r="J61" i="17"/>
  <c r="I61" i="17"/>
  <c r="H61" i="17"/>
  <c r="R60" i="17"/>
  <c r="P60" i="17"/>
  <c r="K60" i="17"/>
  <c r="Q60" i="17" s="1"/>
  <c r="J60" i="17"/>
  <c r="I60" i="17"/>
  <c r="H60" i="17"/>
  <c r="R59" i="17"/>
  <c r="K59" i="17"/>
  <c r="Q59" i="17" s="1"/>
  <c r="J59" i="17"/>
  <c r="P59" i="17" s="1"/>
  <c r="I59" i="17"/>
  <c r="H59" i="17"/>
  <c r="R58" i="17"/>
  <c r="K58" i="17"/>
  <c r="Q58" i="17" s="1"/>
  <c r="J58" i="17"/>
  <c r="P58" i="17" s="1"/>
  <c r="I58" i="17"/>
  <c r="H58" i="17"/>
  <c r="R57" i="17"/>
  <c r="K57" i="17"/>
  <c r="Q57" i="17" s="1"/>
  <c r="J57" i="17"/>
  <c r="P57" i="17" s="1"/>
  <c r="I57" i="17"/>
  <c r="H57" i="17"/>
  <c r="R56" i="17"/>
  <c r="K56" i="17"/>
  <c r="Q56" i="17" s="1"/>
  <c r="J56" i="17"/>
  <c r="P56" i="17" s="1"/>
  <c r="I56" i="17"/>
  <c r="H56" i="17"/>
  <c r="R55" i="17"/>
  <c r="K55" i="17"/>
  <c r="Q55" i="17" s="1"/>
  <c r="J55" i="17"/>
  <c r="P55" i="17" s="1"/>
  <c r="I55" i="17"/>
  <c r="H55" i="17"/>
  <c r="R54" i="17"/>
  <c r="Q54" i="17"/>
  <c r="K54" i="17"/>
  <c r="J54" i="17"/>
  <c r="P54" i="17" s="1"/>
  <c r="I54" i="17"/>
  <c r="H54" i="17"/>
  <c r="R53" i="17"/>
  <c r="Q53" i="17"/>
  <c r="P53" i="17"/>
  <c r="K53" i="17"/>
  <c r="J53" i="17"/>
  <c r="I53" i="17"/>
  <c r="H53" i="17"/>
  <c r="R52" i="17"/>
  <c r="P52" i="17"/>
  <c r="K52" i="17"/>
  <c r="Q52" i="17" s="1"/>
  <c r="J52" i="17"/>
  <c r="I52" i="17"/>
  <c r="H52" i="17"/>
  <c r="R51" i="17"/>
  <c r="K51" i="17"/>
  <c r="Q51" i="17" s="1"/>
  <c r="J51" i="17"/>
  <c r="P51" i="17" s="1"/>
  <c r="I51" i="17"/>
  <c r="H51" i="17"/>
  <c r="R50" i="17"/>
  <c r="K50" i="17"/>
  <c r="Q50" i="17" s="1"/>
  <c r="J50" i="17"/>
  <c r="P50" i="17" s="1"/>
  <c r="I50" i="17"/>
  <c r="H50" i="17"/>
  <c r="R49" i="17"/>
  <c r="K49" i="17"/>
  <c r="Q49" i="17" s="1"/>
  <c r="J49" i="17"/>
  <c r="P49" i="17" s="1"/>
  <c r="I49" i="17"/>
  <c r="H49" i="17"/>
  <c r="R48" i="17"/>
  <c r="K48" i="17"/>
  <c r="Q48" i="17" s="1"/>
  <c r="J48" i="17"/>
  <c r="P48" i="17" s="1"/>
  <c r="I48" i="17"/>
  <c r="H48" i="17"/>
  <c r="R47" i="17"/>
  <c r="K47" i="17"/>
  <c r="Q47" i="17" s="1"/>
  <c r="J47" i="17"/>
  <c r="P47" i="17" s="1"/>
  <c r="I47" i="17"/>
  <c r="H47" i="17"/>
  <c r="R46" i="17"/>
  <c r="Q46" i="17"/>
  <c r="K46" i="17"/>
  <c r="J46" i="17"/>
  <c r="P46" i="17" s="1"/>
  <c r="I46" i="17"/>
  <c r="H46" i="17"/>
  <c r="R45" i="17"/>
  <c r="Q45" i="17"/>
  <c r="P45" i="17"/>
  <c r="K45" i="17"/>
  <c r="J45" i="17"/>
  <c r="I45" i="17"/>
  <c r="H45" i="17"/>
  <c r="R44" i="17"/>
  <c r="P44" i="17"/>
  <c r="K44" i="17"/>
  <c r="Q44" i="17" s="1"/>
  <c r="J44" i="17"/>
  <c r="I44" i="17"/>
  <c r="H44" i="17"/>
  <c r="R43" i="17"/>
  <c r="K43" i="17"/>
  <c r="Q43" i="17" s="1"/>
  <c r="J43" i="17"/>
  <c r="P43" i="17" s="1"/>
  <c r="I43" i="17"/>
  <c r="H43" i="17"/>
  <c r="R42" i="17"/>
  <c r="K42" i="17"/>
  <c r="Q42" i="17" s="1"/>
  <c r="J42" i="17"/>
  <c r="P42" i="17" s="1"/>
  <c r="I42" i="17"/>
  <c r="H42" i="17"/>
  <c r="R41" i="17"/>
  <c r="K41" i="17"/>
  <c r="Q41" i="17" s="1"/>
  <c r="J41" i="17"/>
  <c r="P41" i="17" s="1"/>
  <c r="I41" i="17"/>
  <c r="H41" i="17"/>
  <c r="R40" i="17"/>
  <c r="K40" i="17"/>
  <c r="Q40" i="17" s="1"/>
  <c r="J40" i="17"/>
  <c r="P40" i="17" s="1"/>
  <c r="I40" i="17"/>
  <c r="H40" i="17"/>
  <c r="R39" i="17"/>
  <c r="K39" i="17"/>
  <c r="Q39" i="17" s="1"/>
  <c r="J39" i="17"/>
  <c r="P39" i="17" s="1"/>
  <c r="I39" i="17"/>
  <c r="H39" i="17"/>
  <c r="R38" i="17"/>
  <c r="Q38" i="17"/>
  <c r="K38" i="17"/>
  <c r="J38" i="17"/>
  <c r="P38" i="17" s="1"/>
  <c r="I38" i="17"/>
  <c r="H38" i="17"/>
  <c r="R37" i="17"/>
  <c r="Q37" i="17"/>
  <c r="P37" i="17"/>
  <c r="K37" i="17"/>
  <c r="J37" i="17"/>
  <c r="I37" i="17"/>
  <c r="H37" i="17"/>
  <c r="R36" i="17"/>
  <c r="P36" i="17"/>
  <c r="K36" i="17"/>
  <c r="Q36" i="17" s="1"/>
  <c r="J36" i="17"/>
  <c r="I36" i="17"/>
  <c r="H36" i="17"/>
  <c r="R35" i="17"/>
  <c r="K35" i="17"/>
  <c r="Q35" i="17" s="1"/>
  <c r="J35" i="17"/>
  <c r="P35" i="17" s="1"/>
  <c r="I35" i="17"/>
  <c r="H35" i="17"/>
  <c r="R34" i="17"/>
  <c r="K34" i="17"/>
  <c r="Q34" i="17" s="1"/>
  <c r="J34" i="17"/>
  <c r="P34" i="17" s="1"/>
  <c r="I34" i="17"/>
  <c r="H34" i="17"/>
  <c r="R33" i="17"/>
  <c r="K33" i="17"/>
  <c r="Q33" i="17" s="1"/>
  <c r="J33" i="17"/>
  <c r="P33" i="17" s="1"/>
  <c r="I33" i="17"/>
  <c r="H33" i="17"/>
  <c r="R32" i="17"/>
  <c r="K32" i="17"/>
  <c r="Q32" i="17" s="1"/>
  <c r="J32" i="17"/>
  <c r="P32" i="17" s="1"/>
  <c r="I32" i="17"/>
  <c r="H32" i="17"/>
  <c r="R31" i="17"/>
  <c r="K31" i="17"/>
  <c r="Q31" i="17" s="1"/>
  <c r="J31" i="17"/>
  <c r="P31" i="17" s="1"/>
  <c r="I31" i="17"/>
  <c r="H31" i="17"/>
  <c r="R30" i="17"/>
  <c r="Q30" i="17"/>
  <c r="K30" i="17"/>
  <c r="J30" i="17"/>
  <c r="P30" i="17" s="1"/>
  <c r="I30" i="17"/>
  <c r="H30" i="17"/>
  <c r="R29" i="17"/>
  <c r="Q29" i="17"/>
  <c r="P29" i="17"/>
  <c r="K29" i="17"/>
  <c r="J29" i="17"/>
  <c r="I29" i="17"/>
  <c r="H29" i="17"/>
  <c r="R28" i="17"/>
  <c r="P28" i="17"/>
  <c r="K28" i="17"/>
  <c r="Q28" i="17" s="1"/>
  <c r="J28" i="17"/>
  <c r="I28" i="17"/>
  <c r="H28" i="17"/>
  <c r="R27" i="17"/>
  <c r="K27" i="17"/>
  <c r="Q27" i="17" s="1"/>
  <c r="J27" i="17"/>
  <c r="P27" i="17" s="1"/>
  <c r="I27" i="17"/>
  <c r="H27" i="17"/>
  <c r="R26" i="17"/>
  <c r="K26" i="17"/>
  <c r="Q26" i="17" s="1"/>
  <c r="J26" i="17"/>
  <c r="P26" i="17" s="1"/>
  <c r="I26" i="17"/>
  <c r="H26" i="17"/>
  <c r="R25" i="17"/>
  <c r="K25" i="17"/>
  <c r="Q25" i="17" s="1"/>
  <c r="J25" i="17"/>
  <c r="P25" i="17" s="1"/>
  <c r="I25" i="17"/>
  <c r="H25" i="17"/>
  <c r="R24" i="17"/>
  <c r="K24" i="17"/>
  <c r="Q24" i="17" s="1"/>
  <c r="J24" i="17"/>
  <c r="P24" i="17" s="1"/>
  <c r="I24" i="17"/>
  <c r="H24" i="17"/>
  <c r="R23" i="17"/>
  <c r="K23" i="17"/>
  <c r="Q23" i="17" s="1"/>
  <c r="J23" i="17"/>
  <c r="P23" i="17" s="1"/>
  <c r="I23" i="17"/>
  <c r="H23" i="17"/>
  <c r="R22" i="17"/>
  <c r="Q22" i="17"/>
  <c r="K22" i="17"/>
  <c r="J22" i="17"/>
  <c r="P22" i="17" s="1"/>
  <c r="I22" i="17"/>
  <c r="H22" i="17"/>
  <c r="R21" i="17"/>
  <c r="Q21" i="17"/>
  <c r="P21" i="17"/>
  <c r="K21" i="17"/>
  <c r="J21" i="17"/>
  <c r="I21" i="17"/>
  <c r="H21" i="17"/>
  <c r="R20" i="17"/>
  <c r="P20" i="17"/>
  <c r="K20" i="17"/>
  <c r="Q20" i="17" s="1"/>
  <c r="J20" i="17"/>
  <c r="I20" i="17"/>
  <c r="H20" i="17"/>
  <c r="R19" i="17"/>
  <c r="K19" i="17"/>
  <c r="Q19" i="17" s="1"/>
  <c r="J19" i="17"/>
  <c r="P19" i="17" s="1"/>
  <c r="I19" i="17"/>
  <c r="H19" i="17"/>
  <c r="R18" i="17"/>
  <c r="K18" i="17"/>
  <c r="Q18" i="17" s="1"/>
  <c r="J18" i="17"/>
  <c r="P18" i="17" s="1"/>
  <c r="I18" i="17"/>
  <c r="H18" i="17"/>
  <c r="R17" i="17"/>
  <c r="K17" i="17"/>
  <c r="Q17" i="17" s="1"/>
  <c r="J17" i="17"/>
  <c r="P17" i="17" s="1"/>
  <c r="I17" i="17"/>
  <c r="H17" i="17"/>
  <c r="R16" i="17"/>
  <c r="K16" i="17"/>
  <c r="Q16" i="17" s="1"/>
  <c r="J16" i="17"/>
  <c r="P16" i="17" s="1"/>
  <c r="I16" i="17"/>
  <c r="H16" i="17"/>
  <c r="R15" i="17"/>
  <c r="K15" i="17"/>
  <c r="Q15" i="17" s="1"/>
  <c r="J15" i="17"/>
  <c r="P15" i="17" s="1"/>
  <c r="I15" i="17"/>
  <c r="H15" i="17"/>
  <c r="R14" i="17"/>
  <c r="Q14" i="17"/>
  <c r="K14" i="17"/>
  <c r="J14" i="17"/>
  <c r="P14" i="17" s="1"/>
  <c r="I14" i="17"/>
  <c r="H14" i="17"/>
  <c r="R13" i="17"/>
  <c r="Q13" i="17"/>
  <c r="P13" i="17"/>
  <c r="K13" i="17"/>
  <c r="J13" i="17"/>
  <c r="I13" i="17"/>
  <c r="H13" i="17"/>
  <c r="R12" i="17"/>
  <c r="P12" i="17"/>
  <c r="K12" i="17"/>
  <c r="Q12" i="17" s="1"/>
  <c r="J12" i="17"/>
  <c r="I12" i="17"/>
  <c r="H12" i="17"/>
  <c r="R11" i="17"/>
  <c r="K11" i="17"/>
  <c r="Q11" i="17" s="1"/>
  <c r="J11" i="17"/>
  <c r="P11" i="17" s="1"/>
  <c r="I11" i="17"/>
  <c r="H11" i="17"/>
  <c r="R10" i="17"/>
  <c r="K10" i="17"/>
  <c r="Q10" i="17" s="1"/>
  <c r="J10" i="17"/>
  <c r="P10" i="17" s="1"/>
  <c r="I10" i="17"/>
  <c r="H10" i="17"/>
  <c r="R9" i="17"/>
  <c r="Q9" i="17"/>
  <c r="K9" i="17"/>
  <c r="J9" i="17"/>
  <c r="P9" i="17" s="1"/>
  <c r="I9" i="17"/>
  <c r="H9" i="17"/>
  <c r="R8" i="17"/>
  <c r="Q8" i="17"/>
  <c r="P8" i="17"/>
  <c r="K8" i="17"/>
  <c r="J8" i="17"/>
  <c r="I8" i="17"/>
  <c r="H8" i="17"/>
  <c r="R7" i="17"/>
  <c r="K7" i="17"/>
  <c r="Q7" i="17" s="1"/>
  <c r="J7" i="17"/>
  <c r="P7" i="17" s="1"/>
  <c r="I7" i="17"/>
  <c r="H7" i="17"/>
  <c r="R6" i="17"/>
  <c r="K6" i="17"/>
  <c r="Q6" i="17" s="1"/>
  <c r="J6" i="17"/>
  <c r="P6" i="17" s="1"/>
  <c r="I6" i="17"/>
  <c r="H6" i="17"/>
  <c r="V5" i="17"/>
  <c r="V9" i="17" s="1"/>
  <c r="R5" i="17"/>
  <c r="K5" i="17"/>
  <c r="Q5" i="17" s="1"/>
  <c r="J5" i="17"/>
  <c r="P5" i="17" s="1"/>
  <c r="I5" i="17"/>
  <c r="H5" i="17"/>
  <c r="R4" i="17"/>
  <c r="K4" i="17"/>
  <c r="Q4" i="17" s="1"/>
  <c r="J4" i="17"/>
  <c r="P4" i="17" s="1"/>
  <c r="I4" i="17"/>
  <c r="H4" i="17"/>
  <c r="R3" i="17"/>
  <c r="P3" i="17"/>
  <c r="K3" i="17"/>
  <c r="Q3" i="17" s="1"/>
  <c r="J3" i="17"/>
  <c r="I3" i="17"/>
  <c r="H3" i="17"/>
  <c r="R2" i="17"/>
  <c r="K2" i="17"/>
  <c r="Q2" i="17" s="1"/>
  <c r="J2" i="17"/>
  <c r="P2" i="17" s="1"/>
  <c r="I2" i="17"/>
  <c r="H2" i="17"/>
  <c r="U5" i="17" s="1"/>
  <c r="U9" i="17" s="1"/>
  <c r="R1" i="17"/>
  <c r="I46" i="16"/>
  <c r="J46" i="16"/>
  <c r="K46" i="16"/>
  <c r="Q46" i="16" s="1"/>
  <c r="H46" i="16"/>
  <c r="I47" i="16"/>
  <c r="J47" i="16"/>
  <c r="K47" i="16"/>
  <c r="Q47" i="16" s="1"/>
  <c r="H47" i="16"/>
  <c r="R47" i="16"/>
  <c r="P47" i="16"/>
  <c r="R46" i="16"/>
  <c r="P46" i="16"/>
  <c r="R45" i="16"/>
  <c r="P45" i="16"/>
  <c r="K45" i="16"/>
  <c r="Q45" i="16" s="1"/>
  <c r="J45" i="16"/>
  <c r="I45" i="16"/>
  <c r="H45" i="16"/>
  <c r="R44" i="16"/>
  <c r="K44" i="16"/>
  <c r="Q44" i="16" s="1"/>
  <c r="J44" i="16"/>
  <c r="P44" i="16" s="1"/>
  <c r="I44" i="16"/>
  <c r="H44" i="16"/>
  <c r="R43" i="16"/>
  <c r="K43" i="16"/>
  <c r="Q43" i="16" s="1"/>
  <c r="J43" i="16"/>
  <c r="P43" i="16" s="1"/>
  <c r="I43" i="16"/>
  <c r="H43" i="16"/>
  <c r="R42" i="16"/>
  <c r="K42" i="16"/>
  <c r="Q42" i="16" s="1"/>
  <c r="J42" i="16"/>
  <c r="P42" i="16" s="1"/>
  <c r="I42" i="16"/>
  <c r="H42" i="16"/>
  <c r="R41" i="16"/>
  <c r="K41" i="16"/>
  <c r="Q41" i="16" s="1"/>
  <c r="J41" i="16"/>
  <c r="P41" i="16" s="1"/>
  <c r="I41" i="16"/>
  <c r="H41" i="16"/>
  <c r="R40" i="16"/>
  <c r="K40" i="16"/>
  <c r="Q40" i="16" s="1"/>
  <c r="J40" i="16"/>
  <c r="P40" i="16" s="1"/>
  <c r="I40" i="16"/>
  <c r="H40" i="16"/>
  <c r="R39" i="16"/>
  <c r="K39" i="16"/>
  <c r="Q39" i="16" s="1"/>
  <c r="J39" i="16"/>
  <c r="P39" i="16" s="1"/>
  <c r="I39" i="16"/>
  <c r="H39" i="16"/>
  <c r="R38" i="16"/>
  <c r="K38" i="16"/>
  <c r="Q38" i="16" s="1"/>
  <c r="J38" i="16"/>
  <c r="P38" i="16" s="1"/>
  <c r="I38" i="16"/>
  <c r="H38" i="16"/>
  <c r="R37" i="16"/>
  <c r="K37" i="16"/>
  <c r="Q37" i="16" s="1"/>
  <c r="J37" i="16"/>
  <c r="P37" i="16" s="1"/>
  <c r="I37" i="16"/>
  <c r="H37" i="16"/>
  <c r="R36" i="16"/>
  <c r="K36" i="16"/>
  <c r="Q36" i="16" s="1"/>
  <c r="J36" i="16"/>
  <c r="P36" i="16" s="1"/>
  <c r="I36" i="16"/>
  <c r="H36" i="16"/>
  <c r="R35" i="16"/>
  <c r="K35" i="16"/>
  <c r="Q35" i="16" s="1"/>
  <c r="J35" i="16"/>
  <c r="P35" i="16" s="1"/>
  <c r="I35" i="16"/>
  <c r="H35" i="16"/>
  <c r="R34" i="16"/>
  <c r="P34" i="16"/>
  <c r="K34" i="16"/>
  <c r="Q34" i="16" s="1"/>
  <c r="J34" i="16"/>
  <c r="I34" i="16"/>
  <c r="H34" i="16"/>
  <c r="R33" i="16"/>
  <c r="K33" i="16"/>
  <c r="Q33" i="16" s="1"/>
  <c r="J33" i="16"/>
  <c r="P33" i="16" s="1"/>
  <c r="I33" i="16"/>
  <c r="H33" i="16"/>
  <c r="R32" i="16"/>
  <c r="K32" i="16"/>
  <c r="Q32" i="16" s="1"/>
  <c r="J32" i="16"/>
  <c r="P32" i="16" s="1"/>
  <c r="I32" i="16"/>
  <c r="H32" i="16"/>
  <c r="R31" i="16"/>
  <c r="K31" i="16"/>
  <c r="Q31" i="16" s="1"/>
  <c r="J31" i="16"/>
  <c r="P31" i="16" s="1"/>
  <c r="I31" i="16"/>
  <c r="H31" i="16"/>
  <c r="R30" i="16"/>
  <c r="K30" i="16"/>
  <c r="Q30" i="16" s="1"/>
  <c r="J30" i="16"/>
  <c r="P30" i="16" s="1"/>
  <c r="I30" i="16"/>
  <c r="H30" i="16"/>
  <c r="R29" i="16"/>
  <c r="K29" i="16"/>
  <c r="Q29" i="16" s="1"/>
  <c r="J29" i="16"/>
  <c r="P29" i="16" s="1"/>
  <c r="I29" i="16"/>
  <c r="H29" i="16"/>
  <c r="R28" i="16"/>
  <c r="K28" i="16"/>
  <c r="Q28" i="16" s="1"/>
  <c r="J28" i="16"/>
  <c r="P28" i="16" s="1"/>
  <c r="I28" i="16"/>
  <c r="H28" i="16"/>
  <c r="R27" i="16"/>
  <c r="K27" i="16"/>
  <c r="Q27" i="16" s="1"/>
  <c r="J27" i="16"/>
  <c r="P27" i="16" s="1"/>
  <c r="I27" i="16"/>
  <c r="H27" i="16"/>
  <c r="R26" i="16"/>
  <c r="K26" i="16"/>
  <c r="Q26" i="16" s="1"/>
  <c r="J26" i="16"/>
  <c r="P26" i="16" s="1"/>
  <c r="I26" i="16"/>
  <c r="H26" i="16"/>
  <c r="R25" i="16"/>
  <c r="K25" i="16"/>
  <c r="Q25" i="16" s="1"/>
  <c r="J25" i="16"/>
  <c r="P25" i="16" s="1"/>
  <c r="I25" i="16"/>
  <c r="H25" i="16"/>
  <c r="R24" i="16"/>
  <c r="K24" i="16"/>
  <c r="Q24" i="16" s="1"/>
  <c r="J24" i="16"/>
  <c r="P24" i="16" s="1"/>
  <c r="I24" i="16"/>
  <c r="H24" i="16"/>
  <c r="R23" i="16"/>
  <c r="K23" i="16"/>
  <c r="Q23" i="16" s="1"/>
  <c r="J23" i="16"/>
  <c r="P23" i="16" s="1"/>
  <c r="I23" i="16"/>
  <c r="H23" i="16"/>
  <c r="R22" i="16"/>
  <c r="K22" i="16"/>
  <c r="Q22" i="16" s="1"/>
  <c r="J22" i="16"/>
  <c r="P22" i="16" s="1"/>
  <c r="I22" i="16"/>
  <c r="H22" i="16"/>
  <c r="R21" i="16"/>
  <c r="K21" i="16"/>
  <c r="Q21" i="16" s="1"/>
  <c r="J21" i="16"/>
  <c r="P21" i="16" s="1"/>
  <c r="I21" i="16"/>
  <c r="H21" i="16"/>
  <c r="R20" i="16"/>
  <c r="K20" i="16"/>
  <c r="Q20" i="16" s="1"/>
  <c r="J20" i="16"/>
  <c r="P20" i="16" s="1"/>
  <c r="I20" i="16"/>
  <c r="H20" i="16"/>
  <c r="R19" i="16"/>
  <c r="K19" i="16"/>
  <c r="Q19" i="16" s="1"/>
  <c r="J19" i="16"/>
  <c r="P19" i="16" s="1"/>
  <c r="I19" i="16"/>
  <c r="H19" i="16"/>
  <c r="R18" i="16"/>
  <c r="K18" i="16"/>
  <c r="Q18" i="16" s="1"/>
  <c r="J18" i="16"/>
  <c r="P18" i="16" s="1"/>
  <c r="I18" i="16"/>
  <c r="H18" i="16"/>
  <c r="R17" i="16"/>
  <c r="K17" i="16"/>
  <c r="Q17" i="16" s="1"/>
  <c r="J17" i="16"/>
  <c r="P17" i="16" s="1"/>
  <c r="I17" i="16"/>
  <c r="H17" i="16"/>
  <c r="R16" i="16"/>
  <c r="K16" i="16"/>
  <c r="Q16" i="16" s="1"/>
  <c r="J16" i="16"/>
  <c r="P16" i="16" s="1"/>
  <c r="I16" i="16"/>
  <c r="H16" i="16"/>
  <c r="R15" i="16"/>
  <c r="K15" i="16"/>
  <c r="Q15" i="16" s="1"/>
  <c r="J15" i="16"/>
  <c r="P15" i="16" s="1"/>
  <c r="I15" i="16"/>
  <c r="H15" i="16"/>
  <c r="R14" i="16"/>
  <c r="K14" i="16"/>
  <c r="Q14" i="16" s="1"/>
  <c r="J14" i="16"/>
  <c r="P14" i="16" s="1"/>
  <c r="I14" i="16"/>
  <c r="H14" i="16"/>
  <c r="R13" i="16"/>
  <c r="K13" i="16"/>
  <c r="Q13" i="16" s="1"/>
  <c r="J13" i="16"/>
  <c r="P13" i="16" s="1"/>
  <c r="I13" i="16"/>
  <c r="H13" i="16"/>
  <c r="R12" i="16"/>
  <c r="K12" i="16"/>
  <c r="Q12" i="16" s="1"/>
  <c r="J12" i="16"/>
  <c r="P12" i="16" s="1"/>
  <c r="I12" i="16"/>
  <c r="H12" i="16"/>
  <c r="R11" i="16"/>
  <c r="K11" i="16"/>
  <c r="Q11" i="16" s="1"/>
  <c r="J11" i="16"/>
  <c r="P11" i="16" s="1"/>
  <c r="I11" i="16"/>
  <c r="H11" i="16"/>
  <c r="R10" i="16"/>
  <c r="K10" i="16"/>
  <c r="Q10" i="16" s="1"/>
  <c r="J10" i="16"/>
  <c r="P10" i="16" s="1"/>
  <c r="I10" i="16"/>
  <c r="H10" i="16"/>
  <c r="R9" i="16"/>
  <c r="K9" i="16"/>
  <c r="Q9" i="16" s="1"/>
  <c r="J9" i="16"/>
  <c r="P9" i="16" s="1"/>
  <c r="I9" i="16"/>
  <c r="H9" i="16"/>
  <c r="R8" i="16"/>
  <c r="K8" i="16"/>
  <c r="Q8" i="16" s="1"/>
  <c r="J8" i="16"/>
  <c r="P8" i="16" s="1"/>
  <c r="I8" i="16"/>
  <c r="H8" i="16"/>
  <c r="R7" i="16"/>
  <c r="K7" i="16"/>
  <c r="Q7" i="16" s="1"/>
  <c r="J7" i="16"/>
  <c r="P7" i="16" s="1"/>
  <c r="I7" i="16"/>
  <c r="H7" i="16"/>
  <c r="R6" i="16"/>
  <c r="K6" i="16"/>
  <c r="Q6" i="16" s="1"/>
  <c r="J6" i="16"/>
  <c r="P6" i="16" s="1"/>
  <c r="I6" i="16"/>
  <c r="H6" i="16"/>
  <c r="R5" i="16"/>
  <c r="K5" i="16"/>
  <c r="Q5" i="16" s="1"/>
  <c r="J5" i="16"/>
  <c r="P5" i="16" s="1"/>
  <c r="I5" i="16"/>
  <c r="H5" i="16"/>
  <c r="R4" i="16"/>
  <c r="K4" i="16"/>
  <c r="Q4" i="16" s="1"/>
  <c r="J4" i="16"/>
  <c r="P4" i="16" s="1"/>
  <c r="I4" i="16"/>
  <c r="H4" i="16"/>
  <c r="R3" i="16"/>
  <c r="K3" i="16"/>
  <c r="Q3" i="16" s="1"/>
  <c r="J3" i="16"/>
  <c r="P3" i="16" s="1"/>
  <c r="I3" i="16"/>
  <c r="H3" i="16"/>
  <c r="R2" i="16"/>
  <c r="K2" i="16"/>
  <c r="Q2" i="16" s="1"/>
  <c r="J2" i="16"/>
  <c r="P2" i="16" s="1"/>
  <c r="I2" i="16"/>
  <c r="H2" i="16"/>
  <c r="U5" i="16" s="1"/>
  <c r="U9" i="16" s="1"/>
  <c r="R1" i="16"/>
  <c r="I76" i="5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V6" i="17" l="1" a="1"/>
  <c r="V6" i="17" s="1"/>
  <c r="V10" i="17" s="1"/>
  <c r="O35" i="17" s="1"/>
  <c r="U7" i="17"/>
  <c r="U10" i="17" s="1"/>
  <c r="V7" i="17"/>
  <c r="V7" i="16"/>
  <c r="U7" i="16"/>
  <c r="U6" i="16" a="1"/>
  <c r="U6" i="16" s="1"/>
  <c r="U10" i="16" s="1"/>
  <c r="N9" i="16" s="1"/>
  <c r="V5" i="16"/>
  <c r="V9" i="16" s="1"/>
  <c r="V6" i="16" a="1"/>
  <c r="V6" i="16" s="1"/>
  <c r="V10" i="16" s="1"/>
  <c r="O33" i="16" s="1"/>
  <c r="U7" i="5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9" i="17" l="1"/>
  <c r="O49" i="17"/>
  <c r="O41" i="17"/>
  <c r="O58" i="17"/>
  <c r="O38" i="17"/>
  <c r="O68" i="17"/>
  <c r="O62" i="17"/>
  <c r="O60" i="17"/>
  <c r="O12" i="17"/>
  <c r="O22" i="17"/>
  <c r="O51" i="17"/>
  <c r="N43" i="17"/>
  <c r="N23" i="17"/>
  <c r="N64" i="17"/>
  <c r="N18" i="17"/>
  <c r="N42" i="17"/>
  <c r="N13" i="17"/>
  <c r="N20" i="17"/>
  <c r="N52" i="17"/>
  <c r="N8" i="17"/>
  <c r="N25" i="17"/>
  <c r="N41" i="17"/>
  <c r="N57" i="17"/>
  <c r="N48" i="17"/>
  <c r="N71" i="17"/>
  <c r="N58" i="17"/>
  <c r="N29" i="17"/>
  <c r="N28" i="17"/>
  <c r="N60" i="17"/>
  <c r="N19" i="17"/>
  <c r="N31" i="17"/>
  <c r="N6" i="17"/>
  <c r="N22" i="17"/>
  <c r="N38" i="17"/>
  <c r="N54" i="17"/>
  <c r="N70" i="17"/>
  <c r="N24" i="17"/>
  <c r="N47" i="17"/>
  <c r="N26" i="17"/>
  <c r="N50" i="17"/>
  <c r="N21" i="17"/>
  <c r="N66" i="17"/>
  <c r="N37" i="17"/>
  <c r="N35" i="17"/>
  <c r="N32" i="17"/>
  <c r="N55" i="17"/>
  <c r="N45" i="17"/>
  <c r="N3" i="17"/>
  <c r="N36" i="17"/>
  <c r="N68" i="17"/>
  <c r="N51" i="17"/>
  <c r="N9" i="17"/>
  <c r="N12" i="17"/>
  <c r="N7" i="17"/>
  <c r="N14" i="17"/>
  <c r="N4" i="17"/>
  <c r="N10" i="17"/>
  <c r="N27" i="17"/>
  <c r="N67" i="17"/>
  <c r="N63" i="17"/>
  <c r="N15" i="17"/>
  <c r="N33" i="17"/>
  <c r="O4" i="17"/>
  <c r="O3" i="17"/>
  <c r="O10" i="17"/>
  <c r="O71" i="17"/>
  <c r="O64" i="17"/>
  <c r="O63" i="17"/>
  <c r="O56" i="17"/>
  <c r="O55" i="17"/>
  <c r="O24" i="17"/>
  <c r="O23" i="17"/>
  <c r="O16" i="17"/>
  <c r="O15" i="17"/>
  <c r="O48" i="17"/>
  <c r="O47" i="17"/>
  <c r="O40" i="17"/>
  <c r="O39" i="17"/>
  <c r="O32" i="17"/>
  <c r="O31" i="17"/>
  <c r="O21" i="17"/>
  <c r="O37" i="17"/>
  <c r="O53" i="17"/>
  <c r="O69" i="17"/>
  <c r="O5" i="17"/>
  <c r="O46" i="17"/>
  <c r="O18" i="17"/>
  <c r="O20" i="17"/>
  <c r="O7" i="17"/>
  <c r="O30" i="17"/>
  <c r="O34" i="17"/>
  <c r="O36" i="17"/>
  <c r="O27" i="17"/>
  <c r="O42" i="17"/>
  <c r="O33" i="17"/>
  <c r="O65" i="17"/>
  <c r="O6" i="17"/>
  <c r="O70" i="17"/>
  <c r="O26" i="17"/>
  <c r="O25" i="17"/>
  <c r="O57" i="17"/>
  <c r="O28" i="17"/>
  <c r="O11" i="17"/>
  <c r="O43" i="17"/>
  <c r="O59" i="17"/>
  <c r="O8" i="17"/>
  <c r="O54" i="17"/>
  <c r="O2" i="17"/>
  <c r="O44" i="17"/>
  <c r="O13" i="17"/>
  <c r="O29" i="17"/>
  <c r="O45" i="17"/>
  <c r="O61" i="17"/>
  <c r="O14" i="17"/>
  <c r="O50" i="17"/>
  <c r="O52" i="17"/>
  <c r="N44" i="17"/>
  <c r="N69" i="17"/>
  <c r="N56" i="17"/>
  <c r="O67" i="17"/>
  <c r="N30" i="17"/>
  <c r="N61" i="17"/>
  <c r="N40" i="17"/>
  <c r="N65" i="17"/>
  <c r="O17" i="17"/>
  <c r="N53" i="17"/>
  <c r="O66" i="17"/>
  <c r="N34" i="17"/>
  <c r="N39" i="17"/>
  <c r="N62" i="17"/>
  <c r="N17" i="17"/>
  <c r="N59" i="17"/>
  <c r="N5" i="17"/>
  <c r="N49" i="17"/>
  <c r="N2" i="17"/>
  <c r="O9" i="17"/>
  <c r="N16" i="17"/>
  <c r="N46" i="17"/>
  <c r="N11" i="17"/>
  <c r="N12" i="16"/>
  <c r="N16" i="16"/>
  <c r="N27" i="16"/>
  <c r="N37" i="16"/>
  <c r="N28" i="16"/>
  <c r="N3" i="16"/>
  <c r="N5" i="16"/>
  <c r="N18" i="16"/>
  <c r="N19" i="16"/>
  <c r="N45" i="16"/>
  <c r="N44" i="16"/>
  <c r="N15" i="16"/>
  <c r="N26" i="16"/>
  <c r="N11" i="16"/>
  <c r="N4" i="16"/>
  <c r="N43" i="16"/>
  <c r="N40" i="16"/>
  <c r="N2" i="16"/>
  <c r="N31" i="16"/>
  <c r="N42" i="16"/>
  <c r="N46" i="16"/>
  <c r="N13" i="16"/>
  <c r="N17" i="16"/>
  <c r="N41" i="16"/>
  <c r="N33" i="16"/>
  <c r="O13" i="16"/>
  <c r="N24" i="16"/>
  <c r="N6" i="16"/>
  <c r="N14" i="16"/>
  <c r="N39" i="16"/>
  <c r="N38" i="16"/>
  <c r="N32" i="16"/>
  <c r="N25" i="16"/>
  <c r="N23" i="16"/>
  <c r="N34" i="16"/>
  <c r="N30" i="16"/>
  <c r="N21" i="16"/>
  <c r="N8" i="16"/>
  <c r="N7" i="16"/>
  <c r="N47" i="16"/>
  <c r="N22" i="16"/>
  <c r="N29" i="16"/>
  <c r="N10" i="16"/>
  <c r="N36" i="16"/>
  <c r="N20" i="16"/>
  <c r="N35" i="16"/>
  <c r="O45" i="16"/>
  <c r="O25" i="16"/>
  <c r="O28" i="16"/>
  <c r="O32" i="16"/>
  <c r="O6" i="16"/>
  <c r="O37" i="16"/>
  <c r="O18" i="16"/>
  <c r="O29" i="16"/>
  <c r="O42" i="16"/>
  <c r="O21" i="16"/>
  <c r="O3" i="16"/>
  <c r="O15" i="16"/>
  <c r="O39" i="16"/>
  <c r="O20" i="16"/>
  <c r="O7" i="16"/>
  <c r="O12" i="16"/>
  <c r="O47" i="16"/>
  <c r="O4" i="16"/>
  <c r="O46" i="16"/>
  <c r="O38" i="16"/>
  <c r="O30" i="16"/>
  <c r="O22" i="16"/>
  <c r="O14" i="16"/>
  <c r="O24" i="16"/>
  <c r="O16" i="16"/>
  <c r="O10" i="16"/>
  <c r="O35" i="16"/>
  <c r="O19" i="16"/>
  <c r="O11" i="16"/>
  <c r="O44" i="16"/>
  <c r="O36" i="16"/>
  <c r="O43" i="16"/>
  <c r="O27" i="16"/>
  <c r="O8" i="16"/>
  <c r="O9" i="16"/>
  <c r="O5" i="16"/>
  <c r="O2" i="16"/>
  <c r="O34" i="16"/>
  <c r="O41" i="16"/>
  <c r="O26" i="16"/>
  <c r="O40" i="16"/>
  <c r="O31" i="16"/>
  <c r="O23" i="16"/>
  <c r="O17" i="16"/>
  <c r="N11" i="5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N22" i="7" l="1"/>
  <c r="N88" i="7"/>
  <c r="N129" i="7"/>
  <c r="N132" i="7"/>
  <c r="N50" i="7"/>
  <c r="N51" i="7"/>
  <c r="N83" i="7"/>
  <c r="N97" i="7"/>
  <c r="N3" i="7"/>
  <c r="N79" i="7"/>
  <c r="O15" i="5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17" i="7"/>
  <c r="N32" i="7"/>
  <c r="N18" i="7"/>
  <c r="N46" i="7"/>
  <c r="N98" i="7"/>
  <c r="N113" i="7"/>
  <c r="N37" i="7"/>
  <c r="N57" i="7"/>
  <c r="N74" i="7"/>
  <c r="N40" i="7"/>
  <c r="N44" i="7"/>
  <c r="N116" i="7"/>
  <c r="N7" i="7"/>
  <c r="N101" i="7"/>
  <c r="N119" i="7"/>
  <c r="N71" i="7"/>
  <c r="N73" i="7"/>
  <c r="N31" i="7"/>
  <c r="N49" i="7"/>
  <c r="N96" i="7"/>
  <c r="N9" i="7"/>
  <c r="N144" i="7"/>
  <c r="N13" i="7"/>
  <c r="N66" i="7"/>
  <c r="N38" i="7"/>
  <c r="N42" i="7"/>
  <c r="N16" i="7"/>
  <c r="N134" i="7"/>
  <c r="N112" i="7"/>
  <c r="N25" i="7"/>
  <c r="N47" i="7"/>
  <c r="N90" i="7"/>
  <c r="N23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14" i="7"/>
  <c r="N11" i="7"/>
  <c r="N27" i="7"/>
  <c r="N19" i="7"/>
  <c r="N52" i="7"/>
  <c r="N105" i="7"/>
  <c r="N118" i="7"/>
  <c r="N130" i="7"/>
  <c r="N128" i="7"/>
  <c r="N59" i="7"/>
  <c r="N6" i="7"/>
  <c r="N61" i="7"/>
  <c r="N10" i="7"/>
  <c r="N86" i="7"/>
  <c r="N111" i="7"/>
  <c r="N102" i="7"/>
  <c r="N63" i="7"/>
  <c r="N84" i="7"/>
  <c r="N36" i="7"/>
  <c r="N26" i="7"/>
  <c r="N81" i="7"/>
  <c r="N56" i="7"/>
  <c r="N21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" i="7"/>
  <c r="N41" i="7"/>
  <c r="N54" i="7"/>
  <c r="N141" i="7"/>
  <c r="N124" i="7"/>
  <c r="N122" i="7"/>
  <c r="N117" i="7"/>
  <c r="N114" i="7"/>
  <c r="N139" i="7"/>
  <c r="N45" i="7"/>
  <c r="N5" i="7"/>
  <c r="N67" i="7"/>
  <c r="N12" i="7"/>
  <c r="N20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8" i="7"/>
  <c r="N24" i="7"/>
  <c r="N69" i="7"/>
  <c r="N72" i="7"/>
  <c r="N85" i="7"/>
  <c r="N89" i="7"/>
  <c r="N58" i="7"/>
  <c r="N87" i="7"/>
  <c r="N99" i="7"/>
  <c r="N2" i="7"/>
  <c r="N94" i="7"/>
  <c r="N15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<sst xmlns="http://schemas.openxmlformats.org/spreadsheetml/2006/main" count="211" uniqueCount="17">
  <si>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</si>
  <si>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</si>
  <si>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</si>
  <si>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</si>
  <si>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</si>
  <si>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</si>
  <si>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</si>
  <si>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</si>
  <si>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</si>
  <si>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</si>
  <si>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</si>
  <si>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</si>
  <si>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</si>
  <si>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</si>
  <si>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</si>
  <si>
    <t>was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</si>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</sst>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7893744531933506"/>
          <c:y val="0.18055555555555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Thief1!$M$1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Thief1!$M$2:$M$47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1-4FCC-98FC-F9D192FF2A69}"/>
            </c:ext>
          </c:extLst>
        </c:ser>
        <c:ser>
          <c:idx val="1"/>
          <c:order val="1"/>
          <c:tx>
            <c:strRef>
              <c:f>Thief1!$N$1</c:f>
              <c:strCache>
                <c:ptCount val="1"/>
                <c:pt idx="0">
                  <c:v>proximal_pos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Thief1!$N$2:$N$47</c:f>
              <c:numCache>
                <c:formatCode>General</c:formatCode>
                <c:ptCount val="46"/>
                <c:pt idx="0">
                  <c:v>-4388</c:v>
                </c:pt>
                <c:pt idx="1">
                  <c:v>-4530.4222222222224</c:v>
                </c:pt>
                <c:pt idx="2">
                  <c:v>-4733.7111111111108</c:v>
                </c:pt>
                <c:pt idx="3">
                  <c:v>-4923.2666666666664</c:v>
                </c:pt>
                <c:pt idx="4">
                  <c:v>-5194.4222222222215</c:v>
                </c:pt>
                <c:pt idx="5">
                  <c:v>-5424.3777777777777</c:v>
                </c:pt>
                <c:pt idx="6">
                  <c:v>-5730.3333333333339</c:v>
                </c:pt>
                <c:pt idx="7">
                  <c:v>-5961.6888888888889</c:v>
                </c:pt>
                <c:pt idx="8">
                  <c:v>-6268.4444444444443</c:v>
                </c:pt>
                <c:pt idx="9">
                  <c:v>-6493.6</c:v>
                </c:pt>
                <c:pt idx="10">
                  <c:v>-6802.9555555555553</c:v>
                </c:pt>
                <c:pt idx="11">
                  <c:v>-7136.9111111111115</c:v>
                </c:pt>
                <c:pt idx="12">
                  <c:v>-7470.8666666666659</c:v>
                </c:pt>
                <c:pt idx="13">
                  <c:v>-7729.4222222222224</c:v>
                </c:pt>
                <c:pt idx="14">
                  <c:v>-7987.9777777777772</c:v>
                </c:pt>
                <c:pt idx="15">
                  <c:v>-8271.9333333333343</c:v>
                </c:pt>
                <c:pt idx="16">
                  <c:v>-8455.2888888888901</c:v>
                </c:pt>
                <c:pt idx="17">
                  <c:v>-8750.6444444444442</c:v>
                </c:pt>
                <c:pt idx="18">
                  <c:v>-9046</c:v>
                </c:pt>
                <c:pt idx="19">
                  <c:v>-9451.7555555555555</c:v>
                </c:pt>
                <c:pt idx="20">
                  <c:v>-9747.9111111111106</c:v>
                </c:pt>
                <c:pt idx="21">
                  <c:v>-10163.666666666666</c:v>
                </c:pt>
                <c:pt idx="22">
                  <c:v>-10467.422222222222</c:v>
                </c:pt>
                <c:pt idx="23">
                  <c:v>-10902.177777777777</c:v>
                </c:pt>
                <c:pt idx="24">
                  <c:v>-11226.533333333333</c:v>
                </c:pt>
                <c:pt idx="25">
                  <c:v>-11685.488888888889</c:v>
                </c:pt>
                <c:pt idx="26">
                  <c:v>-12024.844444444445</c:v>
                </c:pt>
                <c:pt idx="27">
                  <c:v>-12493.6</c:v>
                </c:pt>
                <c:pt idx="28">
                  <c:v>-12831.355555555556</c:v>
                </c:pt>
                <c:pt idx="29">
                  <c:v>-13289.911111111111</c:v>
                </c:pt>
                <c:pt idx="30">
                  <c:v>-13613.866666666669</c:v>
                </c:pt>
                <c:pt idx="31">
                  <c:v>-14053.822222222221</c:v>
                </c:pt>
                <c:pt idx="32">
                  <c:v>-14364.37777777778</c:v>
                </c:pt>
                <c:pt idx="33">
                  <c:v>-14791.533333333333</c:v>
                </c:pt>
                <c:pt idx="34">
                  <c:v>-15097.888888888891</c:v>
                </c:pt>
                <c:pt idx="35">
                  <c:v>-15522.244444444445</c:v>
                </c:pt>
                <c:pt idx="36">
                  <c:v>-15830.6</c:v>
                </c:pt>
                <c:pt idx="37">
                  <c:v>-16257.355555555556</c:v>
                </c:pt>
                <c:pt idx="38">
                  <c:v>-16567.511111111111</c:v>
                </c:pt>
                <c:pt idx="39">
                  <c:v>-16987.666666666668</c:v>
                </c:pt>
                <c:pt idx="40">
                  <c:v>-17289.822222222225</c:v>
                </c:pt>
                <c:pt idx="41">
                  <c:v>-17693.977777777778</c:v>
                </c:pt>
                <c:pt idx="42">
                  <c:v>-17979.733333333334</c:v>
                </c:pt>
                <c:pt idx="43">
                  <c:v>-18437.088888888888</c:v>
                </c:pt>
                <c:pt idx="44">
                  <c:v>-18829.244444444445</c:v>
                </c:pt>
                <c:pt idx="45">
                  <c:v>-19475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1-4FCC-98FC-F9D192FF2A69}"/>
            </c:ext>
          </c:extLst>
        </c:ser>
        <c:ser>
          <c:idx val="2"/>
          <c:order val="2"/>
          <c:tx>
            <c:strRef>
              <c:f>Thief1!$O$1</c:f>
              <c:strCache>
                <c:ptCount val="1"/>
                <c:pt idx="0">
                  <c:v> distal_pos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Thief1!$O$2:$O$47</c:f>
              <c:numCache>
                <c:formatCode>General</c:formatCode>
                <c:ptCount val="46"/>
                <c:pt idx="0">
                  <c:v>10300</c:v>
                </c:pt>
                <c:pt idx="1">
                  <c:v>10393.200000000001</c:v>
                </c:pt>
                <c:pt idx="2">
                  <c:v>10495.8</c:v>
                </c:pt>
                <c:pt idx="3">
                  <c:v>10590.4</c:v>
                </c:pt>
                <c:pt idx="4">
                  <c:v>10692.199999999999</c:v>
                </c:pt>
                <c:pt idx="5">
                  <c:v>10770</c:v>
                </c:pt>
                <c:pt idx="6">
                  <c:v>10850.2</c:v>
                </c:pt>
                <c:pt idx="7">
                  <c:v>10913</c:v>
                </c:pt>
                <c:pt idx="8">
                  <c:v>10980.6</c:v>
                </c:pt>
                <c:pt idx="9">
                  <c:v>11041</c:v>
                </c:pt>
                <c:pt idx="10">
                  <c:v>11119.6</c:v>
                </c:pt>
                <c:pt idx="11">
                  <c:v>11216.800000000001</c:v>
                </c:pt>
                <c:pt idx="12">
                  <c:v>11314</c:v>
                </c:pt>
                <c:pt idx="13">
                  <c:v>11406.4</c:v>
                </c:pt>
                <c:pt idx="14">
                  <c:v>11498.8</c:v>
                </c:pt>
                <c:pt idx="15">
                  <c:v>11591</c:v>
                </c:pt>
                <c:pt idx="16">
                  <c:v>11662.2</c:v>
                </c:pt>
                <c:pt idx="17">
                  <c:v>11756.4</c:v>
                </c:pt>
                <c:pt idx="18">
                  <c:v>11850.6</c:v>
                </c:pt>
                <c:pt idx="19">
                  <c:v>11972.8</c:v>
                </c:pt>
                <c:pt idx="20">
                  <c:v>12077</c:v>
                </c:pt>
                <c:pt idx="21">
                  <c:v>12212.400000000001</c:v>
                </c:pt>
                <c:pt idx="22">
                  <c:v>12324.8</c:v>
                </c:pt>
                <c:pt idx="23">
                  <c:v>12470.800000000001</c:v>
                </c:pt>
                <c:pt idx="24">
                  <c:v>12588.8</c:v>
                </c:pt>
                <c:pt idx="25">
                  <c:v>12744.6</c:v>
                </c:pt>
                <c:pt idx="26">
                  <c:v>12869.2</c:v>
                </c:pt>
                <c:pt idx="27">
                  <c:v>13040.8</c:v>
                </c:pt>
                <c:pt idx="28">
                  <c:v>13178.800000000001</c:v>
                </c:pt>
                <c:pt idx="29">
                  <c:v>13375.2</c:v>
                </c:pt>
                <c:pt idx="30">
                  <c:v>13533.8</c:v>
                </c:pt>
                <c:pt idx="31">
                  <c:v>13825.800000000001</c:v>
                </c:pt>
                <c:pt idx="32">
                  <c:v>14070.8</c:v>
                </c:pt>
                <c:pt idx="33">
                  <c:v>14384.4</c:v>
                </c:pt>
                <c:pt idx="34">
                  <c:v>14639.599999999999</c:v>
                </c:pt>
                <c:pt idx="35">
                  <c:v>14963.6</c:v>
                </c:pt>
                <c:pt idx="36">
                  <c:v>15154.2</c:v>
                </c:pt>
                <c:pt idx="37">
                  <c:v>15344.8</c:v>
                </c:pt>
                <c:pt idx="38">
                  <c:v>15535.6</c:v>
                </c:pt>
                <c:pt idx="39">
                  <c:v>15726.400000000001</c:v>
                </c:pt>
                <c:pt idx="40">
                  <c:v>15917</c:v>
                </c:pt>
                <c:pt idx="41">
                  <c:v>16107.6</c:v>
                </c:pt>
                <c:pt idx="42">
                  <c:v>16365.8</c:v>
                </c:pt>
                <c:pt idx="43">
                  <c:v>16555.2</c:v>
                </c:pt>
                <c:pt idx="44">
                  <c:v>16767.133333333335</c:v>
                </c:pt>
                <c:pt idx="45">
                  <c:v>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1-4FCC-98FC-F9D192FF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200848"/>
        <c:axId val="458862000"/>
      </c:lineChart>
      <c:catAx>
        <c:axId val="45220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2000"/>
        <c:crosses val="autoZero"/>
        <c:auto val="1"/>
        <c:lblAlgn val="ctr"/>
        <c:lblOffset val="100"/>
        <c:noMultiLvlLbl val="0"/>
      </c:catAx>
      <c:valAx>
        <c:axId val="4588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13</xdr:row>
      <xdr:rowOff>166687</xdr:rowOff>
    </xdr:from>
    <xdr:to>
      <xdr:col>25</xdr:col>
      <xdr:colOff>123825</xdr:colOff>
      <xdr:row>28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1C89E-D202-A28B-BB29-1A5FF2A83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CB09-EE7F-4887-8B16-372C5B95CBBB}">
  <dimension ref="A1:V47"/>
  <sheetViews>
    <sheetView workbookViewId="0">
      <selection activeCell="T33" sqref="T33"/>
    </sheetView>
  </sheetViews>
  <sheetFormatPr defaultRowHeight="15" x14ac:dyDescent="0.25"/>
  <cols>
    <col min="13" max="13" width="9.7109375" customWidth="1"/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-6152</v>
      </c>
      <c r="B2">
        <v>10301</v>
      </c>
      <c r="C2">
        <v>-31</v>
      </c>
      <c r="D2">
        <v>162</v>
      </c>
      <c r="E2">
        <v>0.506325423717498</v>
      </c>
      <c r="H2">
        <f>A2</f>
        <v>-6152</v>
      </c>
      <c r="I2">
        <f t="shared" ref="I2:K2" si="0">B2</f>
        <v>10301</v>
      </c>
      <c r="J2">
        <f t="shared" si="0"/>
        <v>-31</v>
      </c>
      <c r="K2">
        <f t="shared" si="0"/>
        <v>162</v>
      </c>
      <c r="M2">
        <v>1</v>
      </c>
      <c r="N2">
        <f>H2+U$9 +($M1*U$10)</f>
        <v>-4388</v>
      </c>
      <c r="O2">
        <f>I2+V$9 +($M1*V$10)</f>
        <v>10300</v>
      </c>
      <c r="P2">
        <f>J2</f>
        <v>-31</v>
      </c>
      <c r="Q2">
        <f>K2</f>
        <v>162</v>
      </c>
      <c r="R2">
        <f t="shared" ref="R2:R47" si="1">E2</f>
        <v>0.506325423717498</v>
      </c>
      <c r="U2" t="s">
        <v>5</v>
      </c>
      <c r="V2" t="s">
        <v>6</v>
      </c>
    </row>
    <row r="3" spans="1:22" ht="15.75" thickBot="1" x14ac:dyDescent="0.3">
      <c r="A3">
        <v>-6152</v>
      </c>
      <c r="B3">
        <v>10301</v>
      </c>
      <c r="C3">
        <v>-31</v>
      </c>
      <c r="D3">
        <v>162</v>
      </c>
      <c r="E3">
        <v>0.506325423717498</v>
      </c>
      <c r="H3">
        <f>AVERAGE(A2:A4)</f>
        <v>-6220.666666666667</v>
      </c>
      <c r="I3">
        <f t="shared" ref="I3:K3" si="2">AVERAGE(B2:B4)</f>
        <v>10341</v>
      </c>
      <c r="J3">
        <f>AVERAGE(C2:C4)</f>
        <v>-98</v>
      </c>
      <c r="K3">
        <f t="shared" si="2"/>
        <v>202.33333333333334</v>
      </c>
      <c r="M3">
        <v>2</v>
      </c>
      <c r="N3">
        <f t="shared" ref="N3:O18" si="3">H3+U$9 +($M2*U$10)</f>
        <v>-4530.4222222222224</v>
      </c>
      <c r="O3">
        <f t="shared" si="3"/>
        <v>10393.200000000001</v>
      </c>
      <c r="P3">
        <f t="shared" ref="P3:Q47" si="4">J3</f>
        <v>-98</v>
      </c>
      <c r="Q3">
        <f t="shared" si="4"/>
        <v>202.33333333333334</v>
      </c>
      <c r="R3">
        <f t="shared" si="1"/>
        <v>0.506325423717498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-6358</v>
      </c>
      <c r="B4">
        <v>10421</v>
      </c>
      <c r="C4">
        <v>-232</v>
      </c>
      <c r="D4">
        <v>283</v>
      </c>
      <c r="E4">
        <v>0.506325423717498</v>
      </c>
      <c r="H4">
        <f>AVERAGE(A2:A6)</f>
        <v>-6350.2</v>
      </c>
      <c r="I4">
        <f t="shared" ref="I4:K19" si="5">AVERAGE(B2:B6)</f>
        <v>10390.4</v>
      </c>
      <c r="J4">
        <f t="shared" si="5"/>
        <v>-225.8</v>
      </c>
      <c r="K4">
        <f t="shared" si="5"/>
        <v>252.4</v>
      </c>
      <c r="M4">
        <v>3</v>
      </c>
      <c r="N4">
        <f t="shared" si="3"/>
        <v>-4733.7111111111108</v>
      </c>
      <c r="O4">
        <f t="shared" si="3"/>
        <v>10495.8</v>
      </c>
      <c r="P4">
        <f t="shared" si="4"/>
        <v>-225.8</v>
      </c>
      <c r="Q4">
        <f t="shared" si="4"/>
        <v>252.4</v>
      </c>
      <c r="R4">
        <f t="shared" si="1"/>
        <v>0.506325423717498</v>
      </c>
      <c r="T4" t="s">
        <v>8</v>
      </c>
      <c r="U4" s="2">
        <v>-19475</v>
      </c>
      <c r="V4" s="3">
        <v>16933</v>
      </c>
    </row>
    <row r="5" spans="1:22" x14ac:dyDescent="0.25">
      <c r="A5">
        <v>-6358</v>
      </c>
      <c r="B5">
        <v>10421</v>
      </c>
      <c r="C5">
        <v>-232</v>
      </c>
      <c r="D5">
        <v>283</v>
      </c>
      <c r="E5">
        <v>0.506325423717498</v>
      </c>
      <c r="H5">
        <f t="shared" ref="H5:K20" si="6">AVERAGE(A3:A7)</f>
        <v>-6466</v>
      </c>
      <c r="I5">
        <f t="shared" si="5"/>
        <v>10431.799999999999</v>
      </c>
      <c r="J5">
        <f t="shared" si="5"/>
        <v>-340.2</v>
      </c>
      <c r="K5">
        <f t="shared" si="5"/>
        <v>294.39999999999998</v>
      </c>
      <c r="M5">
        <v>4</v>
      </c>
      <c r="N5">
        <f t="shared" si="3"/>
        <v>-4923.2666666666664</v>
      </c>
      <c r="O5">
        <f t="shared" si="3"/>
        <v>10590.4</v>
      </c>
      <c r="P5">
        <f t="shared" si="4"/>
        <v>-340.2</v>
      </c>
      <c r="Q5">
        <f t="shared" si="4"/>
        <v>294.39999999999998</v>
      </c>
      <c r="R5">
        <f t="shared" si="1"/>
        <v>0.506325423717498</v>
      </c>
      <c r="T5" t="s">
        <v>9</v>
      </c>
      <c r="U5">
        <f>H2</f>
        <v>-6152</v>
      </c>
      <c r="V5">
        <f>I2</f>
        <v>10301</v>
      </c>
    </row>
    <row r="6" spans="1:22" x14ac:dyDescent="0.25">
      <c r="A6">
        <v>-6731</v>
      </c>
      <c r="B6">
        <v>10508</v>
      </c>
      <c r="C6">
        <v>-603</v>
      </c>
      <c r="D6">
        <v>372</v>
      </c>
      <c r="E6">
        <v>0.506325423717498</v>
      </c>
      <c r="H6">
        <f t="shared" si="6"/>
        <v>-6663.4</v>
      </c>
      <c r="I6">
        <f t="shared" si="5"/>
        <v>10480.4</v>
      </c>
      <c r="J6">
        <f t="shared" si="5"/>
        <v>-535.79999999999995</v>
      </c>
      <c r="K6">
        <f t="shared" si="5"/>
        <v>343.6</v>
      </c>
      <c r="M6">
        <v>5</v>
      </c>
      <c r="N6">
        <f t="shared" si="3"/>
        <v>-5194.4222222222215</v>
      </c>
      <c r="O6">
        <f t="shared" si="3"/>
        <v>10692.199999999999</v>
      </c>
      <c r="P6">
        <f t="shared" si="4"/>
        <v>-535.79999999999995</v>
      </c>
      <c r="Q6">
        <f t="shared" si="4"/>
        <v>343.6</v>
      </c>
      <c r="R6">
        <f t="shared" si="1"/>
        <v>0.506325423717498</v>
      </c>
      <c r="T6" t="s">
        <v>10</v>
      </c>
      <c r="U6" cm="1">
        <f t="array" ref="U6">LOOKUP(2,1/(H:H&lt;&gt;""),H:H)</f>
        <v>-17920</v>
      </c>
      <c r="V6" cm="1">
        <f t="array" ref="V6">LOOKUP(2,1/(I:I&lt;&gt;""),I:I)</f>
        <v>14540</v>
      </c>
    </row>
    <row r="7" spans="1:22" x14ac:dyDescent="0.25">
      <c r="A7">
        <v>-6731</v>
      </c>
      <c r="B7">
        <v>10508</v>
      </c>
      <c r="C7">
        <v>-603</v>
      </c>
      <c r="D7">
        <v>372</v>
      </c>
      <c r="E7">
        <v>0.506325423717498</v>
      </c>
      <c r="H7">
        <f t="shared" si="6"/>
        <v>-6819.6</v>
      </c>
      <c r="I7">
        <f t="shared" si="5"/>
        <v>10505</v>
      </c>
      <c r="J7">
        <f t="shared" si="5"/>
        <v>-691.2</v>
      </c>
      <c r="K7">
        <f t="shared" si="5"/>
        <v>368.6</v>
      </c>
      <c r="M7">
        <v>6</v>
      </c>
      <c r="N7">
        <f t="shared" si="3"/>
        <v>-5424.3777777777777</v>
      </c>
      <c r="O7">
        <f t="shared" si="3"/>
        <v>10770</v>
      </c>
      <c r="P7">
        <f t="shared" si="4"/>
        <v>-691.2</v>
      </c>
      <c r="Q7">
        <f t="shared" si="4"/>
        <v>368.6</v>
      </c>
      <c r="R7">
        <f t="shared" si="1"/>
        <v>0.506325423717498</v>
      </c>
      <c r="T7" t="s">
        <v>11</v>
      </c>
      <c r="U7">
        <f>COUNT(H1:H698)</f>
        <v>46</v>
      </c>
      <c r="V7">
        <f>COUNT(I1:I698)</f>
        <v>46</v>
      </c>
    </row>
    <row r="8" spans="1:22" x14ac:dyDescent="0.25">
      <c r="A8">
        <v>-7139</v>
      </c>
      <c r="B8">
        <v>10544</v>
      </c>
      <c r="C8">
        <v>-1009</v>
      </c>
      <c r="D8">
        <v>408</v>
      </c>
      <c r="E8">
        <v>0.506325423717498</v>
      </c>
      <c r="H8">
        <f t="shared" si="6"/>
        <v>-7051.8</v>
      </c>
      <c r="I8">
        <f t="shared" si="5"/>
        <v>10532</v>
      </c>
      <c r="J8">
        <f t="shared" si="5"/>
        <v>-922.6</v>
      </c>
      <c r="K8">
        <f t="shared" si="5"/>
        <v>387</v>
      </c>
      <c r="M8">
        <v>7</v>
      </c>
      <c r="N8">
        <f t="shared" si="3"/>
        <v>-5730.3333333333339</v>
      </c>
      <c r="O8">
        <f t="shared" si="3"/>
        <v>10850.2</v>
      </c>
      <c r="P8">
        <f t="shared" si="4"/>
        <v>-922.6</v>
      </c>
      <c r="Q8">
        <f t="shared" si="4"/>
        <v>387</v>
      </c>
      <c r="R8">
        <f t="shared" si="1"/>
        <v>0.506325423717498</v>
      </c>
    </row>
    <row r="9" spans="1:22" x14ac:dyDescent="0.25">
      <c r="A9">
        <v>-7139</v>
      </c>
      <c r="B9">
        <v>10544</v>
      </c>
      <c r="C9">
        <v>-1009</v>
      </c>
      <c r="D9">
        <v>408</v>
      </c>
      <c r="E9">
        <v>0.506325423717498</v>
      </c>
      <c r="H9">
        <f t="shared" si="6"/>
        <v>-7209.4</v>
      </c>
      <c r="I9">
        <f t="shared" si="5"/>
        <v>10541.6</v>
      </c>
      <c r="J9">
        <f t="shared" si="5"/>
        <v>-1079.8</v>
      </c>
      <c r="K9">
        <f t="shared" si="5"/>
        <v>387.6</v>
      </c>
      <c r="M9">
        <v>8</v>
      </c>
      <c r="N9">
        <f t="shared" si="3"/>
        <v>-5961.6888888888889</v>
      </c>
      <c r="O9">
        <f t="shared" si="3"/>
        <v>10913</v>
      </c>
      <c r="P9">
        <f t="shared" si="4"/>
        <v>-1079.8</v>
      </c>
      <c r="Q9">
        <f t="shared" si="4"/>
        <v>387.6</v>
      </c>
      <c r="R9">
        <f t="shared" si="1"/>
        <v>0.506325423717498</v>
      </c>
      <c r="T9" t="s">
        <v>12</v>
      </c>
      <c r="U9">
        <f>U3-U5</f>
        <v>1764</v>
      </c>
      <c r="V9">
        <f>V3-V5</f>
        <v>-1</v>
      </c>
    </row>
    <row r="10" spans="1:22" x14ac:dyDescent="0.25">
      <c r="A10">
        <v>-7519</v>
      </c>
      <c r="B10">
        <v>10556</v>
      </c>
      <c r="C10">
        <v>-1389</v>
      </c>
      <c r="D10">
        <v>375</v>
      </c>
      <c r="E10">
        <v>0.506325423717498</v>
      </c>
      <c r="H10">
        <f t="shared" si="6"/>
        <v>-7442.4</v>
      </c>
      <c r="I10">
        <f t="shared" si="5"/>
        <v>10556</v>
      </c>
      <c r="J10">
        <f t="shared" si="5"/>
        <v>-1306.5999999999999</v>
      </c>
      <c r="K10">
        <f t="shared" si="5"/>
        <v>369.6</v>
      </c>
      <c r="M10">
        <v>9</v>
      </c>
      <c r="N10">
        <f t="shared" si="3"/>
        <v>-6268.4444444444443</v>
      </c>
      <c r="O10">
        <f t="shared" si="3"/>
        <v>10980.6</v>
      </c>
      <c r="P10">
        <f t="shared" si="4"/>
        <v>-1306.5999999999999</v>
      </c>
      <c r="Q10">
        <f t="shared" si="4"/>
        <v>369.6</v>
      </c>
      <c r="R10">
        <f t="shared" si="1"/>
        <v>0.506325423717498</v>
      </c>
      <c r="T10" t="s">
        <v>13</v>
      </c>
      <c r="U10">
        <f>(U4-U6-U9)/(U7-1)</f>
        <v>-73.75555555555556</v>
      </c>
      <c r="V10">
        <f>(V4-V6-V9)/(V7-1)</f>
        <v>53.2</v>
      </c>
    </row>
    <row r="11" spans="1:22" x14ac:dyDescent="0.25">
      <c r="A11">
        <v>-7519</v>
      </c>
      <c r="B11">
        <v>10556</v>
      </c>
      <c r="C11">
        <v>-1389</v>
      </c>
      <c r="D11">
        <v>375</v>
      </c>
      <c r="E11">
        <v>0.506325423717498</v>
      </c>
      <c r="H11">
        <f t="shared" si="6"/>
        <v>-7593.8</v>
      </c>
      <c r="I11">
        <f t="shared" si="5"/>
        <v>10563.2</v>
      </c>
      <c r="J11">
        <f t="shared" si="5"/>
        <v>-1452.2</v>
      </c>
      <c r="K11">
        <f t="shared" si="5"/>
        <v>344.4</v>
      </c>
      <c r="M11">
        <v>10</v>
      </c>
      <c r="N11">
        <f t="shared" si="3"/>
        <v>-6493.6</v>
      </c>
      <c r="O11">
        <f t="shared" si="3"/>
        <v>11041</v>
      </c>
      <c r="P11">
        <f t="shared" si="4"/>
        <v>-1452.2</v>
      </c>
      <c r="Q11">
        <f t="shared" si="4"/>
        <v>344.4</v>
      </c>
      <c r="R11">
        <f t="shared" si="1"/>
        <v>0.506325423717498</v>
      </c>
    </row>
    <row r="12" spans="1:22" x14ac:dyDescent="0.25">
      <c r="A12">
        <v>-7896</v>
      </c>
      <c r="B12">
        <v>10580</v>
      </c>
      <c r="C12">
        <v>-1737</v>
      </c>
      <c r="D12">
        <v>282</v>
      </c>
      <c r="E12">
        <v>0.506325423717498</v>
      </c>
      <c r="H12">
        <f t="shared" si="6"/>
        <v>-7829.4</v>
      </c>
      <c r="I12">
        <f t="shared" si="5"/>
        <v>10588.6</v>
      </c>
      <c r="J12">
        <f t="shared" si="5"/>
        <v>-1641.6</v>
      </c>
      <c r="K12">
        <f t="shared" si="5"/>
        <v>313</v>
      </c>
      <c r="M12">
        <v>11</v>
      </c>
      <c r="N12">
        <f t="shared" si="3"/>
        <v>-6802.9555555555553</v>
      </c>
      <c r="O12">
        <f t="shared" si="3"/>
        <v>11119.6</v>
      </c>
      <c r="P12">
        <f t="shared" si="4"/>
        <v>-1641.6</v>
      </c>
      <c r="Q12">
        <f t="shared" si="4"/>
        <v>313</v>
      </c>
      <c r="R12">
        <f t="shared" si="1"/>
        <v>0.506325423717498</v>
      </c>
    </row>
    <row r="13" spans="1:22" x14ac:dyDescent="0.25">
      <c r="A13">
        <v>-7896</v>
      </c>
      <c r="B13">
        <v>10580</v>
      </c>
      <c r="C13">
        <v>-1737</v>
      </c>
      <c r="D13">
        <v>282</v>
      </c>
      <c r="E13">
        <v>0.506325423717498</v>
      </c>
      <c r="H13">
        <f t="shared" si="6"/>
        <v>-8089.6</v>
      </c>
      <c r="I13">
        <f t="shared" si="5"/>
        <v>10632.6</v>
      </c>
      <c r="J13">
        <f t="shared" si="5"/>
        <v>-1781</v>
      </c>
      <c r="K13">
        <f t="shared" si="5"/>
        <v>291.2</v>
      </c>
      <c r="M13">
        <v>12</v>
      </c>
      <c r="N13">
        <f t="shared" si="3"/>
        <v>-7136.9111111111115</v>
      </c>
      <c r="O13">
        <f t="shared" si="3"/>
        <v>11216.800000000001</v>
      </c>
      <c r="P13">
        <f t="shared" si="4"/>
        <v>-1781</v>
      </c>
      <c r="Q13">
        <f t="shared" si="4"/>
        <v>291.2</v>
      </c>
      <c r="R13">
        <f t="shared" si="1"/>
        <v>0.506325423717498</v>
      </c>
    </row>
    <row r="14" spans="1:22" x14ac:dyDescent="0.25">
      <c r="A14">
        <v>-8317</v>
      </c>
      <c r="B14">
        <v>10671</v>
      </c>
      <c r="C14">
        <v>-1956</v>
      </c>
      <c r="D14">
        <v>251</v>
      </c>
      <c r="E14">
        <v>0.506325423717498</v>
      </c>
      <c r="H14">
        <f t="shared" si="6"/>
        <v>-8349.7999999999993</v>
      </c>
      <c r="I14">
        <f t="shared" si="5"/>
        <v>10676.6</v>
      </c>
      <c r="J14">
        <f t="shared" si="5"/>
        <v>-1920.4</v>
      </c>
      <c r="K14">
        <f t="shared" si="5"/>
        <v>269.39999999999998</v>
      </c>
      <c r="M14">
        <v>13</v>
      </c>
      <c r="N14">
        <f t="shared" si="3"/>
        <v>-7470.8666666666659</v>
      </c>
      <c r="O14">
        <f t="shared" si="3"/>
        <v>11314</v>
      </c>
      <c r="P14">
        <f t="shared" si="4"/>
        <v>-1920.4</v>
      </c>
      <c r="Q14">
        <f t="shared" si="4"/>
        <v>269.39999999999998</v>
      </c>
      <c r="R14">
        <f t="shared" si="1"/>
        <v>0.506325423717498</v>
      </c>
    </row>
    <row r="15" spans="1:22" x14ac:dyDescent="0.25">
      <c r="A15">
        <v>-8820</v>
      </c>
      <c r="B15">
        <v>10776</v>
      </c>
      <c r="C15">
        <v>-2086</v>
      </c>
      <c r="D15">
        <v>266</v>
      </c>
      <c r="E15">
        <v>0.46050250530242898</v>
      </c>
      <c r="H15">
        <f t="shared" si="6"/>
        <v>-8534.6</v>
      </c>
      <c r="I15">
        <f t="shared" si="5"/>
        <v>10715.8</v>
      </c>
      <c r="J15">
        <f t="shared" si="5"/>
        <v>-1990.2</v>
      </c>
      <c r="K15">
        <f t="shared" si="5"/>
        <v>266.2</v>
      </c>
      <c r="M15">
        <v>14</v>
      </c>
      <c r="N15">
        <f t="shared" si="3"/>
        <v>-7729.4222222222224</v>
      </c>
      <c r="O15">
        <f t="shared" si="3"/>
        <v>11406.4</v>
      </c>
      <c r="P15">
        <f t="shared" si="4"/>
        <v>-1990.2</v>
      </c>
      <c r="Q15">
        <f t="shared" si="4"/>
        <v>266.2</v>
      </c>
      <c r="R15">
        <f t="shared" si="1"/>
        <v>0.46050250530242898</v>
      </c>
    </row>
    <row r="16" spans="1:22" x14ac:dyDescent="0.25">
      <c r="A16">
        <v>-8820</v>
      </c>
      <c r="B16">
        <v>10776</v>
      </c>
      <c r="C16">
        <v>-2086</v>
      </c>
      <c r="D16">
        <v>266</v>
      </c>
      <c r="E16">
        <v>0.46050250530242898</v>
      </c>
      <c r="H16">
        <f t="shared" si="6"/>
        <v>-8719.4</v>
      </c>
      <c r="I16">
        <f t="shared" si="5"/>
        <v>10755</v>
      </c>
      <c r="J16">
        <f t="shared" si="5"/>
        <v>-2060</v>
      </c>
      <c r="K16">
        <f t="shared" si="5"/>
        <v>263</v>
      </c>
      <c r="M16">
        <v>15</v>
      </c>
      <c r="N16">
        <f t="shared" si="3"/>
        <v>-7987.9777777777772</v>
      </c>
      <c r="O16">
        <f t="shared" si="3"/>
        <v>11498.8</v>
      </c>
      <c r="P16">
        <f t="shared" si="4"/>
        <v>-2060</v>
      </c>
      <c r="Q16">
        <f t="shared" si="4"/>
        <v>263</v>
      </c>
      <c r="R16">
        <f t="shared" si="1"/>
        <v>0.46050250530242898</v>
      </c>
    </row>
    <row r="17" spans="1:18" x14ac:dyDescent="0.25">
      <c r="A17">
        <v>-8820</v>
      </c>
      <c r="B17">
        <v>10776</v>
      </c>
      <c r="C17">
        <v>-2086</v>
      </c>
      <c r="D17">
        <v>266</v>
      </c>
      <c r="E17">
        <v>0.46050250530242898</v>
      </c>
      <c r="H17">
        <f t="shared" si="6"/>
        <v>-8929.6</v>
      </c>
      <c r="I17">
        <f t="shared" si="5"/>
        <v>10794</v>
      </c>
      <c r="J17">
        <f t="shared" si="5"/>
        <v>-2113.8000000000002</v>
      </c>
      <c r="K17">
        <f t="shared" si="5"/>
        <v>277</v>
      </c>
      <c r="M17">
        <v>16</v>
      </c>
      <c r="N17">
        <f t="shared" si="3"/>
        <v>-8271.9333333333343</v>
      </c>
      <c r="O17">
        <f t="shared" si="3"/>
        <v>11591</v>
      </c>
      <c r="P17">
        <f t="shared" si="4"/>
        <v>-2113.8000000000002</v>
      </c>
      <c r="Q17">
        <f t="shared" si="4"/>
        <v>277</v>
      </c>
      <c r="R17">
        <f t="shared" si="1"/>
        <v>0.46050250530242898</v>
      </c>
    </row>
    <row r="18" spans="1:18" x14ac:dyDescent="0.25">
      <c r="A18">
        <v>-8820</v>
      </c>
      <c r="B18">
        <v>10776</v>
      </c>
      <c r="C18">
        <v>-2086</v>
      </c>
      <c r="D18">
        <v>266</v>
      </c>
      <c r="E18">
        <v>0.46050250530242898</v>
      </c>
      <c r="H18">
        <f t="shared" si="6"/>
        <v>-9039.2000000000007</v>
      </c>
      <c r="I18">
        <f t="shared" si="5"/>
        <v>10812</v>
      </c>
      <c r="J18">
        <f t="shared" si="5"/>
        <v>-2141.6</v>
      </c>
      <c r="K18">
        <f t="shared" si="5"/>
        <v>288</v>
      </c>
      <c r="M18">
        <v>17</v>
      </c>
      <c r="N18">
        <f t="shared" si="3"/>
        <v>-8455.2888888888901</v>
      </c>
      <c r="O18">
        <f t="shared" si="3"/>
        <v>11662.2</v>
      </c>
      <c r="P18">
        <f t="shared" si="4"/>
        <v>-2141.6</v>
      </c>
      <c r="Q18">
        <f t="shared" si="4"/>
        <v>288</v>
      </c>
      <c r="R18">
        <f t="shared" si="1"/>
        <v>0.46050250530242898</v>
      </c>
    </row>
    <row r="19" spans="1:18" x14ac:dyDescent="0.25">
      <c r="A19">
        <v>-9368</v>
      </c>
      <c r="B19">
        <v>10866</v>
      </c>
      <c r="C19">
        <v>-2225</v>
      </c>
      <c r="D19">
        <v>321</v>
      </c>
      <c r="E19">
        <v>0.46050250530242898</v>
      </c>
      <c r="H19">
        <f t="shared" si="6"/>
        <v>-9260.7999999999993</v>
      </c>
      <c r="I19">
        <f t="shared" si="5"/>
        <v>10853</v>
      </c>
      <c r="J19">
        <f t="shared" si="5"/>
        <v>-2205.4</v>
      </c>
      <c r="K19">
        <f t="shared" si="5"/>
        <v>319</v>
      </c>
      <c r="M19">
        <v>18</v>
      </c>
      <c r="N19">
        <f t="shared" ref="N19:O34" si="7">H19+U$9 +($M18*U$10)</f>
        <v>-8750.6444444444442</v>
      </c>
      <c r="O19">
        <f t="shared" si="7"/>
        <v>11756.4</v>
      </c>
      <c r="P19">
        <f t="shared" si="4"/>
        <v>-2205.4</v>
      </c>
      <c r="Q19">
        <f t="shared" si="4"/>
        <v>319</v>
      </c>
      <c r="R19">
        <f t="shared" si="1"/>
        <v>0.46050250530242898</v>
      </c>
    </row>
    <row r="20" spans="1:18" x14ac:dyDescent="0.25">
      <c r="A20">
        <v>-9368</v>
      </c>
      <c r="B20">
        <v>10866</v>
      </c>
      <c r="C20">
        <v>-2225</v>
      </c>
      <c r="D20">
        <v>321</v>
      </c>
      <c r="E20">
        <v>0.46050250530242898</v>
      </c>
      <c r="H20">
        <f t="shared" si="6"/>
        <v>-9482.4</v>
      </c>
      <c r="I20">
        <f t="shared" si="6"/>
        <v>10894</v>
      </c>
      <c r="J20">
        <f t="shared" si="6"/>
        <v>-2269.1999999999998</v>
      </c>
      <c r="K20">
        <f t="shared" si="6"/>
        <v>350</v>
      </c>
      <c r="M20">
        <v>19</v>
      </c>
      <c r="N20">
        <f t="shared" si="7"/>
        <v>-9046</v>
      </c>
      <c r="O20">
        <f t="shared" si="7"/>
        <v>11850.6</v>
      </c>
      <c r="P20">
        <f t="shared" si="4"/>
        <v>-2269.1999999999998</v>
      </c>
      <c r="Q20">
        <f t="shared" si="4"/>
        <v>350</v>
      </c>
      <c r="R20">
        <f t="shared" si="1"/>
        <v>0.46050250530242898</v>
      </c>
    </row>
    <row r="21" spans="1:18" x14ac:dyDescent="0.25">
      <c r="A21">
        <v>-9928</v>
      </c>
      <c r="B21">
        <v>10981</v>
      </c>
      <c r="C21">
        <v>-2405</v>
      </c>
      <c r="D21">
        <v>421</v>
      </c>
      <c r="E21">
        <v>0.46050250530242898</v>
      </c>
      <c r="H21">
        <f t="shared" ref="H21:K36" si="8">AVERAGE(A19:A23)</f>
        <v>-9814.4</v>
      </c>
      <c r="I21">
        <f t="shared" si="8"/>
        <v>10963</v>
      </c>
      <c r="J21">
        <f t="shared" si="8"/>
        <v>-2367.8000000000002</v>
      </c>
      <c r="K21">
        <f t="shared" si="8"/>
        <v>404.6</v>
      </c>
      <c r="M21">
        <v>20</v>
      </c>
      <c r="N21">
        <f t="shared" si="7"/>
        <v>-9451.7555555555555</v>
      </c>
      <c r="O21">
        <f t="shared" si="7"/>
        <v>11972.8</v>
      </c>
      <c r="P21">
        <f t="shared" si="4"/>
        <v>-2367.8000000000002</v>
      </c>
      <c r="Q21">
        <f t="shared" si="4"/>
        <v>404.6</v>
      </c>
      <c r="R21">
        <f t="shared" si="1"/>
        <v>0.46050250530242898</v>
      </c>
    </row>
    <row r="22" spans="1:18" x14ac:dyDescent="0.25">
      <c r="A22">
        <v>-9928</v>
      </c>
      <c r="B22">
        <v>10981</v>
      </c>
      <c r="C22">
        <v>-2405</v>
      </c>
      <c r="D22">
        <v>421</v>
      </c>
      <c r="E22">
        <v>0.46050250530242898</v>
      </c>
      <c r="H22">
        <f t="shared" si="8"/>
        <v>-10036.799999999999</v>
      </c>
      <c r="I22">
        <f t="shared" si="8"/>
        <v>11014</v>
      </c>
      <c r="J22">
        <f t="shared" si="8"/>
        <v>-2438.6</v>
      </c>
      <c r="K22">
        <f t="shared" si="8"/>
        <v>448.2</v>
      </c>
      <c r="M22">
        <v>21</v>
      </c>
      <c r="N22">
        <f t="shared" si="7"/>
        <v>-9747.9111111111106</v>
      </c>
      <c r="O22">
        <f t="shared" si="7"/>
        <v>12077</v>
      </c>
      <c r="P22">
        <f t="shared" si="4"/>
        <v>-2438.6</v>
      </c>
      <c r="Q22">
        <f t="shared" si="4"/>
        <v>448.2</v>
      </c>
      <c r="R22">
        <f t="shared" si="1"/>
        <v>0.46050250530242898</v>
      </c>
    </row>
    <row r="23" spans="1:18" x14ac:dyDescent="0.25">
      <c r="A23">
        <v>-10480</v>
      </c>
      <c r="B23">
        <v>11121</v>
      </c>
      <c r="C23">
        <v>-2579</v>
      </c>
      <c r="D23">
        <v>539</v>
      </c>
      <c r="E23">
        <v>0.46050250530242898</v>
      </c>
      <c r="H23">
        <f t="shared" si="8"/>
        <v>-10378.799999999999</v>
      </c>
      <c r="I23">
        <f t="shared" si="8"/>
        <v>11096.2</v>
      </c>
      <c r="J23">
        <f t="shared" si="8"/>
        <v>-2544.6</v>
      </c>
      <c r="K23">
        <f t="shared" si="8"/>
        <v>504.8</v>
      </c>
      <c r="M23">
        <v>22</v>
      </c>
      <c r="N23">
        <f t="shared" si="7"/>
        <v>-10163.666666666666</v>
      </c>
      <c r="O23">
        <f t="shared" si="7"/>
        <v>12212.400000000001</v>
      </c>
      <c r="P23">
        <f t="shared" si="4"/>
        <v>-2544.6</v>
      </c>
      <c r="Q23">
        <f t="shared" si="4"/>
        <v>504.8</v>
      </c>
      <c r="R23">
        <f t="shared" si="1"/>
        <v>0.46050250530242898</v>
      </c>
    </row>
    <row r="24" spans="1:18" x14ac:dyDescent="0.25">
      <c r="A24">
        <v>-10480</v>
      </c>
      <c r="B24">
        <v>11121</v>
      </c>
      <c r="C24">
        <v>-2579</v>
      </c>
      <c r="D24">
        <v>539</v>
      </c>
      <c r="E24">
        <v>0.46050250530242898</v>
      </c>
      <c r="H24">
        <f t="shared" si="8"/>
        <v>-10608.8</v>
      </c>
      <c r="I24">
        <f t="shared" si="8"/>
        <v>11155.4</v>
      </c>
      <c r="J24">
        <f t="shared" si="8"/>
        <v>-2614.6</v>
      </c>
      <c r="K24">
        <f t="shared" si="8"/>
        <v>541.4</v>
      </c>
      <c r="M24">
        <v>23</v>
      </c>
      <c r="N24">
        <f t="shared" si="7"/>
        <v>-10467.422222222222</v>
      </c>
      <c r="O24">
        <f t="shared" si="7"/>
        <v>12324.8</v>
      </c>
      <c r="P24">
        <f t="shared" si="4"/>
        <v>-2614.6</v>
      </c>
      <c r="Q24">
        <f t="shared" si="4"/>
        <v>541.4</v>
      </c>
      <c r="R24">
        <f t="shared" si="1"/>
        <v>0.46050250530242898</v>
      </c>
    </row>
    <row r="25" spans="1:18" x14ac:dyDescent="0.25">
      <c r="A25">
        <v>-11078</v>
      </c>
      <c r="B25">
        <v>11277</v>
      </c>
      <c r="C25">
        <v>-2755</v>
      </c>
      <c r="D25">
        <v>604</v>
      </c>
      <c r="E25">
        <v>0.46050250530242898</v>
      </c>
      <c r="H25">
        <f t="shared" si="8"/>
        <v>-10969.8</v>
      </c>
      <c r="I25">
        <f t="shared" si="8"/>
        <v>11248.2</v>
      </c>
      <c r="J25">
        <f t="shared" si="8"/>
        <v>-2715.6</v>
      </c>
      <c r="K25">
        <f t="shared" si="8"/>
        <v>590.79999999999995</v>
      </c>
      <c r="M25">
        <v>24</v>
      </c>
      <c r="N25">
        <f t="shared" si="7"/>
        <v>-10902.177777777777</v>
      </c>
      <c r="O25">
        <f t="shared" si="7"/>
        <v>12470.800000000001</v>
      </c>
      <c r="P25">
        <f t="shared" si="4"/>
        <v>-2715.6</v>
      </c>
      <c r="Q25">
        <f t="shared" si="4"/>
        <v>590.79999999999995</v>
      </c>
      <c r="R25">
        <f t="shared" si="1"/>
        <v>0.46050250530242898</v>
      </c>
    </row>
    <row r="26" spans="1:18" x14ac:dyDescent="0.25">
      <c r="A26">
        <v>-11078</v>
      </c>
      <c r="B26">
        <v>11277</v>
      </c>
      <c r="C26">
        <v>-2755</v>
      </c>
      <c r="D26">
        <v>604</v>
      </c>
      <c r="E26">
        <v>0.46050250530242898</v>
      </c>
      <c r="H26">
        <f t="shared" si="8"/>
        <v>-11220.4</v>
      </c>
      <c r="I26">
        <f t="shared" si="8"/>
        <v>11313</v>
      </c>
      <c r="J26">
        <f t="shared" si="8"/>
        <v>-2781.8</v>
      </c>
      <c r="K26">
        <f t="shared" si="8"/>
        <v>616.6</v>
      </c>
      <c r="M26">
        <v>25</v>
      </c>
      <c r="N26">
        <f t="shared" si="7"/>
        <v>-11226.533333333333</v>
      </c>
      <c r="O26">
        <f t="shared" si="7"/>
        <v>12588.8</v>
      </c>
      <c r="P26">
        <f t="shared" si="4"/>
        <v>-2781.8</v>
      </c>
      <c r="Q26">
        <f t="shared" si="4"/>
        <v>616.6</v>
      </c>
      <c r="R26">
        <f t="shared" si="1"/>
        <v>0.46050250530242898</v>
      </c>
    </row>
    <row r="27" spans="1:18" x14ac:dyDescent="0.25">
      <c r="A27">
        <v>-11733</v>
      </c>
      <c r="B27">
        <v>11445</v>
      </c>
      <c r="C27">
        <v>-2910</v>
      </c>
      <c r="D27">
        <v>668</v>
      </c>
      <c r="E27">
        <v>0.46050250530242898</v>
      </c>
      <c r="H27">
        <f t="shared" si="8"/>
        <v>-11605.6</v>
      </c>
      <c r="I27">
        <f t="shared" si="8"/>
        <v>11415.6</v>
      </c>
      <c r="J27">
        <f t="shared" si="8"/>
        <v>-2873.2</v>
      </c>
      <c r="K27">
        <f t="shared" si="8"/>
        <v>661.6</v>
      </c>
      <c r="M27">
        <v>26</v>
      </c>
      <c r="N27">
        <f t="shared" si="7"/>
        <v>-11685.488888888889</v>
      </c>
      <c r="O27">
        <f t="shared" si="7"/>
        <v>12744.6</v>
      </c>
      <c r="P27">
        <f t="shared" si="4"/>
        <v>-2873.2</v>
      </c>
      <c r="Q27">
        <f t="shared" si="4"/>
        <v>661.6</v>
      </c>
      <c r="R27">
        <f t="shared" si="1"/>
        <v>0.46050250530242898</v>
      </c>
    </row>
    <row r="28" spans="1:18" x14ac:dyDescent="0.25">
      <c r="A28">
        <v>-11733</v>
      </c>
      <c r="B28">
        <v>11445</v>
      </c>
      <c r="C28">
        <v>-2910</v>
      </c>
      <c r="D28">
        <v>668</v>
      </c>
      <c r="E28">
        <v>0.46050250530242898</v>
      </c>
      <c r="H28">
        <f t="shared" si="8"/>
        <v>-11871.2</v>
      </c>
      <c r="I28">
        <f t="shared" si="8"/>
        <v>11487</v>
      </c>
      <c r="J28">
        <f t="shared" si="8"/>
        <v>-2929.4</v>
      </c>
      <c r="K28">
        <f t="shared" si="8"/>
        <v>693.6</v>
      </c>
      <c r="M28">
        <v>27</v>
      </c>
      <c r="N28">
        <f t="shared" si="7"/>
        <v>-12024.844444444445</v>
      </c>
      <c r="O28">
        <f t="shared" si="7"/>
        <v>12869.2</v>
      </c>
      <c r="P28">
        <f t="shared" si="4"/>
        <v>-2929.4</v>
      </c>
      <c r="Q28">
        <f t="shared" si="4"/>
        <v>693.6</v>
      </c>
      <c r="R28">
        <f t="shared" si="1"/>
        <v>0.46050250530242898</v>
      </c>
    </row>
    <row r="29" spans="1:18" x14ac:dyDescent="0.25">
      <c r="A29">
        <v>-12406</v>
      </c>
      <c r="B29">
        <v>11634</v>
      </c>
      <c r="C29">
        <v>-3036</v>
      </c>
      <c r="D29">
        <v>764</v>
      </c>
      <c r="E29">
        <v>0.46050250530242898</v>
      </c>
      <c r="H29">
        <f t="shared" si="8"/>
        <v>-12266.2</v>
      </c>
      <c r="I29">
        <f t="shared" si="8"/>
        <v>11605.4</v>
      </c>
      <c r="J29">
        <f t="shared" si="8"/>
        <v>-3003.2</v>
      </c>
      <c r="K29">
        <f t="shared" si="8"/>
        <v>749.8</v>
      </c>
      <c r="M29">
        <v>28</v>
      </c>
      <c r="N29">
        <f t="shared" si="7"/>
        <v>-12493.6</v>
      </c>
      <c r="O29">
        <f t="shared" si="7"/>
        <v>13040.8</v>
      </c>
      <c r="P29">
        <f t="shared" si="4"/>
        <v>-3003.2</v>
      </c>
      <c r="Q29">
        <f t="shared" si="4"/>
        <v>749.8</v>
      </c>
      <c r="R29">
        <f t="shared" si="1"/>
        <v>0.46050250530242898</v>
      </c>
    </row>
    <row r="30" spans="1:18" x14ac:dyDescent="0.25">
      <c r="A30">
        <v>-12406</v>
      </c>
      <c r="B30">
        <v>11634</v>
      </c>
      <c r="C30">
        <v>-3036</v>
      </c>
      <c r="D30">
        <v>764</v>
      </c>
      <c r="E30">
        <v>0.46050250530242898</v>
      </c>
      <c r="H30">
        <f t="shared" si="8"/>
        <v>-12530.2</v>
      </c>
      <c r="I30">
        <f t="shared" si="8"/>
        <v>11690.2</v>
      </c>
      <c r="J30">
        <f t="shared" si="8"/>
        <v>-3046</v>
      </c>
      <c r="K30">
        <f t="shared" si="8"/>
        <v>793.2</v>
      </c>
      <c r="M30">
        <v>29</v>
      </c>
      <c r="N30">
        <f t="shared" si="7"/>
        <v>-12831.355555555556</v>
      </c>
      <c r="O30">
        <f t="shared" si="7"/>
        <v>13178.800000000001</v>
      </c>
      <c r="P30">
        <f t="shared" si="4"/>
        <v>-3046</v>
      </c>
      <c r="Q30">
        <f t="shared" si="4"/>
        <v>793.2</v>
      </c>
      <c r="R30">
        <f t="shared" si="1"/>
        <v>0.46050250530242898</v>
      </c>
    </row>
    <row r="31" spans="1:18" x14ac:dyDescent="0.25">
      <c r="A31">
        <v>-13053</v>
      </c>
      <c r="B31">
        <v>11869</v>
      </c>
      <c r="C31">
        <v>-3124</v>
      </c>
      <c r="D31">
        <v>885</v>
      </c>
      <c r="E31">
        <v>0.46050250530242898</v>
      </c>
      <c r="H31">
        <f t="shared" si="8"/>
        <v>-12915</v>
      </c>
      <c r="I31">
        <f t="shared" si="8"/>
        <v>11833.4</v>
      </c>
      <c r="J31">
        <f t="shared" si="8"/>
        <v>-3099.4</v>
      </c>
      <c r="K31">
        <f t="shared" si="8"/>
        <v>866.6</v>
      </c>
      <c r="M31">
        <v>30</v>
      </c>
      <c r="N31">
        <f t="shared" si="7"/>
        <v>-13289.911111111111</v>
      </c>
      <c r="O31">
        <f t="shared" si="7"/>
        <v>13375.2</v>
      </c>
      <c r="P31">
        <f t="shared" si="4"/>
        <v>-3099.4</v>
      </c>
      <c r="Q31">
        <f t="shared" si="4"/>
        <v>866.6</v>
      </c>
      <c r="R31">
        <f t="shared" si="1"/>
        <v>0.46050250530242898</v>
      </c>
    </row>
    <row r="32" spans="1:18" x14ac:dyDescent="0.25">
      <c r="A32">
        <v>-13053</v>
      </c>
      <c r="B32">
        <v>11869</v>
      </c>
      <c r="C32">
        <v>-3124</v>
      </c>
      <c r="D32">
        <v>885</v>
      </c>
      <c r="E32">
        <v>0.46050250530242898</v>
      </c>
      <c r="H32">
        <f t="shared" si="8"/>
        <v>-13165.2</v>
      </c>
      <c r="I32">
        <f t="shared" si="8"/>
        <v>11938.8</v>
      </c>
      <c r="J32">
        <f t="shared" si="8"/>
        <v>-3127.6</v>
      </c>
      <c r="K32">
        <f t="shared" si="8"/>
        <v>920.8</v>
      </c>
      <c r="M32">
        <v>31</v>
      </c>
      <c r="N32">
        <f t="shared" si="7"/>
        <v>-13613.866666666669</v>
      </c>
      <c r="O32">
        <f t="shared" si="7"/>
        <v>13533.8</v>
      </c>
      <c r="P32">
        <f t="shared" si="4"/>
        <v>-3127.6</v>
      </c>
      <c r="Q32">
        <f t="shared" si="4"/>
        <v>920.8</v>
      </c>
      <c r="R32">
        <f t="shared" si="1"/>
        <v>0.46050250530242898</v>
      </c>
    </row>
    <row r="33" spans="1:18" x14ac:dyDescent="0.25">
      <c r="A33">
        <v>-13657</v>
      </c>
      <c r="B33">
        <v>12161</v>
      </c>
      <c r="C33">
        <v>-3177</v>
      </c>
      <c r="D33">
        <v>1035</v>
      </c>
      <c r="E33">
        <v>0.46050250530242898</v>
      </c>
      <c r="H33">
        <f t="shared" si="8"/>
        <v>-13531.4</v>
      </c>
      <c r="I33">
        <f t="shared" si="8"/>
        <v>12177.6</v>
      </c>
      <c r="J33">
        <f t="shared" si="8"/>
        <v>-3153</v>
      </c>
      <c r="K33">
        <f t="shared" si="8"/>
        <v>1043.8</v>
      </c>
      <c r="M33">
        <v>32</v>
      </c>
      <c r="N33">
        <f t="shared" si="7"/>
        <v>-14053.822222222221</v>
      </c>
      <c r="O33">
        <f t="shared" si="7"/>
        <v>13825.800000000001</v>
      </c>
      <c r="P33">
        <f t="shared" si="4"/>
        <v>-3153</v>
      </c>
      <c r="Q33">
        <f t="shared" si="4"/>
        <v>1043.8</v>
      </c>
      <c r="R33">
        <f t="shared" si="1"/>
        <v>0.46050250530242898</v>
      </c>
    </row>
    <row r="34" spans="1:18" x14ac:dyDescent="0.25">
      <c r="A34">
        <v>-13657</v>
      </c>
      <c r="B34">
        <v>12161</v>
      </c>
      <c r="C34">
        <v>-3177</v>
      </c>
      <c r="D34">
        <v>1035</v>
      </c>
      <c r="E34">
        <v>0.46050250530242898</v>
      </c>
      <c r="H34">
        <f t="shared" si="8"/>
        <v>-13768.2</v>
      </c>
      <c r="I34">
        <f t="shared" si="8"/>
        <v>12369.4</v>
      </c>
      <c r="J34">
        <f t="shared" si="8"/>
        <v>-3160.8</v>
      </c>
      <c r="K34">
        <f t="shared" si="8"/>
        <v>1142.5999999999999</v>
      </c>
      <c r="M34">
        <v>33</v>
      </c>
      <c r="N34">
        <f t="shared" si="7"/>
        <v>-14364.37777777778</v>
      </c>
      <c r="O34">
        <f t="shared" si="7"/>
        <v>14070.8</v>
      </c>
      <c r="P34">
        <f t="shared" si="4"/>
        <v>-3160.8</v>
      </c>
      <c r="Q34">
        <f t="shared" si="4"/>
        <v>1142.5999999999999</v>
      </c>
      <c r="R34">
        <f t="shared" si="1"/>
        <v>0.46050250530242898</v>
      </c>
    </row>
    <row r="35" spans="1:18" x14ac:dyDescent="0.25">
      <c r="A35">
        <v>-14237</v>
      </c>
      <c r="B35">
        <v>12828</v>
      </c>
      <c r="C35">
        <v>-3163</v>
      </c>
      <c r="D35">
        <v>1379</v>
      </c>
      <c r="E35">
        <v>0.46050250530242898</v>
      </c>
      <c r="H35">
        <f t="shared" si="8"/>
        <v>-14121.6</v>
      </c>
      <c r="I35">
        <f t="shared" si="8"/>
        <v>12629.8</v>
      </c>
      <c r="J35">
        <f t="shared" si="8"/>
        <v>-3153.4</v>
      </c>
      <c r="K35">
        <f t="shared" si="8"/>
        <v>1272.5999999999999</v>
      </c>
      <c r="M35">
        <v>34</v>
      </c>
      <c r="N35">
        <f t="shared" ref="N35:O47" si="9">H35+U$9 +($M34*U$10)</f>
        <v>-14791.533333333333</v>
      </c>
      <c r="O35">
        <f t="shared" si="9"/>
        <v>14384.4</v>
      </c>
      <c r="P35">
        <f t="shared" si="4"/>
        <v>-3153.4</v>
      </c>
      <c r="Q35">
        <f t="shared" si="4"/>
        <v>1272.5999999999999</v>
      </c>
      <c r="R35">
        <f t="shared" si="1"/>
        <v>0.46050250530242898</v>
      </c>
    </row>
    <row r="36" spans="1:18" x14ac:dyDescent="0.25">
      <c r="A36">
        <v>-14237</v>
      </c>
      <c r="B36">
        <v>12828</v>
      </c>
      <c r="C36">
        <v>-3163</v>
      </c>
      <c r="D36">
        <v>1379</v>
      </c>
      <c r="E36">
        <v>0.37956291437148998</v>
      </c>
      <c r="H36">
        <f t="shared" si="8"/>
        <v>-14354.2</v>
      </c>
      <c r="I36">
        <f t="shared" si="8"/>
        <v>12831.8</v>
      </c>
      <c r="J36">
        <f t="shared" si="8"/>
        <v>-3135.4</v>
      </c>
      <c r="K36">
        <f t="shared" si="8"/>
        <v>1372.6</v>
      </c>
      <c r="M36">
        <v>35</v>
      </c>
      <c r="N36">
        <f t="shared" si="9"/>
        <v>-15097.888888888891</v>
      </c>
      <c r="O36">
        <f t="shared" si="9"/>
        <v>14639.599999999999</v>
      </c>
      <c r="P36">
        <f t="shared" si="4"/>
        <v>-3135.4</v>
      </c>
      <c r="Q36">
        <f t="shared" si="4"/>
        <v>1372.6</v>
      </c>
      <c r="R36">
        <f t="shared" si="1"/>
        <v>0.37956291437148998</v>
      </c>
    </row>
    <row r="37" spans="1:18" x14ac:dyDescent="0.25">
      <c r="A37">
        <v>-14820</v>
      </c>
      <c r="B37">
        <v>13171</v>
      </c>
      <c r="C37">
        <v>-3087</v>
      </c>
      <c r="D37">
        <v>1535</v>
      </c>
      <c r="E37">
        <v>0.37956291437148998</v>
      </c>
      <c r="H37">
        <f t="shared" ref="H37:K45" si="10">AVERAGE(A35:A39)</f>
        <v>-14704.8</v>
      </c>
      <c r="I37">
        <f t="shared" si="10"/>
        <v>13102.6</v>
      </c>
      <c r="J37">
        <f t="shared" si="10"/>
        <v>-3101.2</v>
      </c>
      <c r="K37">
        <f t="shared" si="10"/>
        <v>1494.4</v>
      </c>
      <c r="M37">
        <v>36</v>
      </c>
      <c r="N37">
        <f t="shared" si="9"/>
        <v>-15522.244444444445</v>
      </c>
      <c r="O37">
        <f t="shared" si="9"/>
        <v>14963.6</v>
      </c>
      <c r="P37">
        <f t="shared" si="4"/>
        <v>-3101.2</v>
      </c>
      <c r="Q37">
        <f t="shared" si="4"/>
        <v>1494.4</v>
      </c>
      <c r="R37">
        <f t="shared" si="1"/>
        <v>0.37956291437148998</v>
      </c>
    </row>
    <row r="38" spans="1:18" x14ac:dyDescent="0.25">
      <c r="A38">
        <v>-14820</v>
      </c>
      <c r="B38">
        <v>13171</v>
      </c>
      <c r="C38">
        <v>-3087</v>
      </c>
      <c r="D38">
        <v>1535</v>
      </c>
      <c r="E38">
        <v>0.37956291437148998</v>
      </c>
      <c r="H38">
        <f t="shared" si="10"/>
        <v>-14939.4</v>
      </c>
      <c r="I38">
        <f t="shared" si="10"/>
        <v>13240</v>
      </c>
      <c r="J38">
        <f t="shared" si="10"/>
        <v>-3069.8</v>
      </c>
      <c r="K38">
        <f t="shared" si="10"/>
        <v>1547.4</v>
      </c>
      <c r="M38">
        <v>37</v>
      </c>
      <c r="N38">
        <f t="shared" si="9"/>
        <v>-15830.6</v>
      </c>
      <c r="O38">
        <f t="shared" si="9"/>
        <v>15154.2</v>
      </c>
      <c r="P38">
        <f t="shared" si="4"/>
        <v>-3069.8</v>
      </c>
      <c r="Q38">
        <f t="shared" si="4"/>
        <v>1547.4</v>
      </c>
      <c r="R38">
        <f t="shared" si="1"/>
        <v>0.37956291437148998</v>
      </c>
    </row>
    <row r="39" spans="1:18" x14ac:dyDescent="0.25">
      <c r="A39">
        <v>-15410</v>
      </c>
      <c r="B39">
        <v>13515</v>
      </c>
      <c r="C39">
        <v>-3006</v>
      </c>
      <c r="D39">
        <v>1644</v>
      </c>
      <c r="E39">
        <v>0.37956291437148998</v>
      </c>
      <c r="H39">
        <f t="shared" si="10"/>
        <v>-15292.4</v>
      </c>
      <c r="I39">
        <f t="shared" si="10"/>
        <v>13377.4</v>
      </c>
      <c r="J39">
        <f t="shared" si="10"/>
        <v>-3026.8</v>
      </c>
      <c r="K39">
        <f t="shared" si="10"/>
        <v>1600.4</v>
      </c>
      <c r="M39">
        <v>38</v>
      </c>
      <c r="N39">
        <f t="shared" si="9"/>
        <v>-16257.355555555556</v>
      </c>
      <c r="O39">
        <f t="shared" si="9"/>
        <v>15344.8</v>
      </c>
      <c r="P39">
        <f t="shared" si="4"/>
        <v>-3026.8</v>
      </c>
      <c r="Q39">
        <f t="shared" si="4"/>
        <v>1600.4</v>
      </c>
      <c r="R39">
        <f t="shared" si="1"/>
        <v>0.37956291437148998</v>
      </c>
    </row>
    <row r="40" spans="1:18" x14ac:dyDescent="0.25">
      <c r="A40">
        <v>-15410</v>
      </c>
      <c r="B40">
        <v>13515</v>
      </c>
      <c r="C40">
        <v>-3006</v>
      </c>
      <c r="D40">
        <v>1644</v>
      </c>
      <c r="E40">
        <v>0.37956291437148998</v>
      </c>
      <c r="H40">
        <f t="shared" si="10"/>
        <v>-15528.8</v>
      </c>
      <c r="I40">
        <f t="shared" si="10"/>
        <v>13515</v>
      </c>
      <c r="J40">
        <f t="shared" si="10"/>
        <v>-2999</v>
      </c>
      <c r="K40">
        <f t="shared" si="10"/>
        <v>1632.8</v>
      </c>
      <c r="M40">
        <v>39</v>
      </c>
      <c r="N40">
        <f t="shared" si="9"/>
        <v>-16567.511111111111</v>
      </c>
      <c r="O40">
        <f t="shared" si="9"/>
        <v>15535.6</v>
      </c>
      <c r="P40">
        <f t="shared" si="4"/>
        <v>-2999</v>
      </c>
      <c r="Q40">
        <f t="shared" si="4"/>
        <v>1632.8</v>
      </c>
      <c r="R40">
        <f t="shared" si="1"/>
        <v>0.37956291437148998</v>
      </c>
    </row>
    <row r="41" spans="1:18" x14ac:dyDescent="0.25">
      <c r="A41">
        <v>-16002</v>
      </c>
      <c r="B41">
        <v>13515</v>
      </c>
      <c r="C41">
        <v>-2948</v>
      </c>
      <c r="D41">
        <v>1644</v>
      </c>
      <c r="E41">
        <v>0.37956291437148998</v>
      </c>
      <c r="H41">
        <f t="shared" si="10"/>
        <v>-15875.2</v>
      </c>
      <c r="I41">
        <f t="shared" si="10"/>
        <v>13652.6</v>
      </c>
      <c r="J41">
        <f t="shared" si="10"/>
        <v>-2960.6</v>
      </c>
      <c r="K41">
        <f t="shared" si="10"/>
        <v>1665.2</v>
      </c>
      <c r="M41">
        <v>40</v>
      </c>
      <c r="N41">
        <f t="shared" si="9"/>
        <v>-16987.666666666668</v>
      </c>
      <c r="O41">
        <f t="shared" si="9"/>
        <v>15726.400000000001</v>
      </c>
      <c r="P41">
        <f t="shared" si="4"/>
        <v>-2960.6</v>
      </c>
      <c r="Q41">
        <f t="shared" si="4"/>
        <v>1665.2</v>
      </c>
      <c r="R41">
        <f t="shared" si="1"/>
        <v>0.37956291437148998</v>
      </c>
    </row>
    <row r="42" spans="1:18" x14ac:dyDescent="0.25">
      <c r="A42">
        <v>-16002</v>
      </c>
      <c r="B42">
        <v>13859</v>
      </c>
      <c r="C42">
        <v>-2948</v>
      </c>
      <c r="D42">
        <v>1697</v>
      </c>
      <c r="E42">
        <v>0.37956291437148998</v>
      </c>
      <c r="H42">
        <f t="shared" si="10"/>
        <v>-16103.6</v>
      </c>
      <c r="I42">
        <f t="shared" si="10"/>
        <v>13790</v>
      </c>
      <c r="J42">
        <f t="shared" si="10"/>
        <v>-2938.4</v>
      </c>
      <c r="K42">
        <f t="shared" si="10"/>
        <v>1679.2</v>
      </c>
      <c r="M42">
        <v>41</v>
      </c>
      <c r="N42">
        <f t="shared" si="9"/>
        <v>-17289.822222222225</v>
      </c>
      <c r="O42">
        <f t="shared" si="9"/>
        <v>15917</v>
      </c>
      <c r="P42">
        <f t="shared" si="4"/>
        <v>-2938.4</v>
      </c>
      <c r="Q42">
        <f t="shared" si="4"/>
        <v>1679.2</v>
      </c>
      <c r="R42">
        <f t="shared" si="1"/>
        <v>0.37956291437148998</v>
      </c>
    </row>
    <row r="43" spans="1:18" x14ac:dyDescent="0.25">
      <c r="A43">
        <v>-16552</v>
      </c>
      <c r="B43">
        <v>13859</v>
      </c>
      <c r="C43">
        <v>-2895</v>
      </c>
      <c r="D43">
        <v>1697</v>
      </c>
      <c r="E43">
        <v>0.37956291437148998</v>
      </c>
      <c r="H43">
        <f t="shared" si="10"/>
        <v>-16434</v>
      </c>
      <c r="I43">
        <f t="shared" si="10"/>
        <v>13927.4</v>
      </c>
      <c r="J43">
        <f t="shared" si="10"/>
        <v>-2902.4</v>
      </c>
      <c r="K43">
        <f t="shared" si="10"/>
        <v>1693.2</v>
      </c>
      <c r="M43">
        <v>42</v>
      </c>
      <c r="N43">
        <f t="shared" si="9"/>
        <v>-17693.977777777778</v>
      </c>
      <c r="O43">
        <f t="shared" si="9"/>
        <v>16107.6</v>
      </c>
      <c r="P43">
        <f t="shared" si="4"/>
        <v>-2902.4</v>
      </c>
      <c r="Q43">
        <f t="shared" si="4"/>
        <v>1693.2</v>
      </c>
      <c r="R43">
        <f t="shared" si="1"/>
        <v>0.37956291437148998</v>
      </c>
    </row>
    <row r="44" spans="1:18" x14ac:dyDescent="0.25">
      <c r="A44">
        <v>-16552</v>
      </c>
      <c r="B44">
        <v>14202</v>
      </c>
      <c r="C44">
        <v>-2895</v>
      </c>
      <c r="D44">
        <v>1714</v>
      </c>
      <c r="E44">
        <v>0.37956291437148998</v>
      </c>
      <c r="H44">
        <f t="shared" si="10"/>
        <v>-16646</v>
      </c>
      <c r="I44">
        <f t="shared" si="10"/>
        <v>14132.4</v>
      </c>
      <c r="J44">
        <f t="shared" si="10"/>
        <v>-2878</v>
      </c>
      <c r="K44">
        <f t="shared" si="10"/>
        <v>1706.6</v>
      </c>
      <c r="M44">
        <v>43</v>
      </c>
      <c r="N44">
        <f t="shared" si="9"/>
        <v>-17979.733333333334</v>
      </c>
      <c r="O44">
        <f t="shared" si="9"/>
        <v>16365.8</v>
      </c>
      <c r="P44">
        <f t="shared" si="4"/>
        <v>-2878</v>
      </c>
      <c r="Q44">
        <f t="shared" si="4"/>
        <v>1706.6</v>
      </c>
      <c r="R44">
        <f t="shared" si="1"/>
        <v>0.37956291437148998</v>
      </c>
    </row>
    <row r="45" spans="1:18" x14ac:dyDescent="0.25">
      <c r="A45">
        <v>-17062</v>
      </c>
      <c r="B45">
        <v>14202</v>
      </c>
      <c r="C45">
        <v>-2826</v>
      </c>
      <c r="D45">
        <v>1714</v>
      </c>
      <c r="E45">
        <v>0.37956291437148998</v>
      </c>
      <c r="H45">
        <f t="shared" si="10"/>
        <v>-17029.599999999999</v>
      </c>
      <c r="I45">
        <f t="shared" si="10"/>
        <v>14268.6</v>
      </c>
      <c r="J45">
        <f t="shared" si="10"/>
        <v>-2791.4</v>
      </c>
      <c r="K45">
        <f t="shared" si="10"/>
        <v>1709.4</v>
      </c>
      <c r="M45">
        <v>44</v>
      </c>
      <c r="N45">
        <f t="shared" si="9"/>
        <v>-18437.088888888888</v>
      </c>
      <c r="O45">
        <f t="shared" si="9"/>
        <v>16555.2</v>
      </c>
      <c r="P45">
        <f t="shared" si="4"/>
        <v>-2791.4</v>
      </c>
      <c r="Q45">
        <f t="shared" si="4"/>
        <v>1709.4</v>
      </c>
      <c r="R45">
        <f t="shared" si="1"/>
        <v>0.37956291437148998</v>
      </c>
    </row>
    <row r="46" spans="1:18" x14ac:dyDescent="0.25">
      <c r="A46">
        <v>-17062</v>
      </c>
      <c r="B46">
        <v>14540</v>
      </c>
      <c r="C46">
        <v>-2826</v>
      </c>
      <c r="D46">
        <v>1711</v>
      </c>
      <c r="E46">
        <v>0.37956291437148998</v>
      </c>
      <c r="H46">
        <f>AVERAGE(A45:A47)</f>
        <v>-17348</v>
      </c>
      <c r="I46">
        <f t="shared" ref="I46:K46" si="11">AVERAGE(B45:B47)</f>
        <v>14427.333333333334</v>
      </c>
      <c r="J46">
        <f t="shared" si="11"/>
        <v>-2722.3333333333335</v>
      </c>
      <c r="K46">
        <f t="shared" si="11"/>
        <v>1712</v>
      </c>
      <c r="M46">
        <v>45</v>
      </c>
      <c r="N46">
        <f t="shared" si="9"/>
        <v>-18829.244444444445</v>
      </c>
      <c r="O46">
        <f t="shared" si="9"/>
        <v>16767.133333333335</v>
      </c>
      <c r="P46">
        <f t="shared" si="4"/>
        <v>-2722.3333333333335</v>
      </c>
      <c r="Q46">
        <f t="shared" si="4"/>
        <v>1712</v>
      </c>
      <c r="R46">
        <f t="shared" si="1"/>
        <v>0.37956291437148998</v>
      </c>
    </row>
    <row r="47" spans="1:18" x14ac:dyDescent="0.25">
      <c r="A47">
        <v>-17920</v>
      </c>
      <c r="B47">
        <v>14540</v>
      </c>
      <c r="C47">
        <v>-2515</v>
      </c>
      <c r="D47">
        <v>1711</v>
      </c>
      <c r="E47">
        <v>0.37956291437148998</v>
      </c>
      <c r="H47">
        <f>AVERAGE(A47)</f>
        <v>-17920</v>
      </c>
      <c r="I47">
        <f t="shared" ref="I47:K47" si="12">AVERAGE(B47)</f>
        <v>14540</v>
      </c>
      <c r="J47">
        <f t="shared" si="12"/>
        <v>-2515</v>
      </c>
      <c r="K47">
        <f t="shared" si="12"/>
        <v>1711</v>
      </c>
      <c r="M47">
        <v>46</v>
      </c>
      <c r="N47">
        <f t="shared" si="9"/>
        <v>-19475</v>
      </c>
      <c r="O47">
        <f t="shared" si="9"/>
        <v>16933</v>
      </c>
      <c r="P47">
        <f t="shared" si="4"/>
        <v>-2515</v>
      </c>
      <c r="Q47">
        <f t="shared" si="4"/>
        <v>1711</v>
      </c>
      <c r="R47">
        <f t="shared" si="1"/>
        <v>0.37956291437148998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E1EC-7C98-4AA9-801F-96C3CE1E30A0}">
  <dimension ref="A1:V7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-5790</v>
      </c>
      <c r="B2">
        <v>10029</v>
      </c>
      <c r="C2">
        <v>0</v>
      </c>
      <c r="D2">
        <v>-12</v>
      </c>
      <c r="E2">
        <v>0.52105504300000005</v>
      </c>
      <c r="H2">
        <f>A2</f>
        <v>-5790</v>
      </c>
      <c r="I2">
        <f t="shared" ref="I2:K2" si="0">B2</f>
        <v>10029</v>
      </c>
      <c r="J2">
        <f t="shared" si="0"/>
        <v>0</v>
      </c>
      <c r="K2">
        <f t="shared" si="0"/>
        <v>-12</v>
      </c>
      <c r="M2">
        <v>1</v>
      </c>
      <c r="N2">
        <f>H2+U$9 +($M1*U$10)</f>
        <v>-4388</v>
      </c>
      <c r="O2">
        <f>I2+V$9 +($M1*V$10)</f>
        <v>10300</v>
      </c>
      <c r="P2">
        <f>J2</f>
        <v>0</v>
      </c>
      <c r="Q2">
        <f>K2</f>
        <v>-12</v>
      </c>
      <c r="R2">
        <f t="shared" ref="R2:R65" si="1">E2</f>
        <v>0.52105504300000005</v>
      </c>
      <c r="U2" t="s">
        <v>5</v>
      </c>
      <c r="V2" t="s">
        <v>6</v>
      </c>
    </row>
    <row r="3" spans="1:22" ht="15.75" thickBot="1" x14ac:dyDescent="0.3">
      <c r="A3">
        <v>-5790</v>
      </c>
      <c r="B3">
        <v>10029</v>
      </c>
      <c r="C3">
        <v>0</v>
      </c>
      <c r="D3">
        <v>-12</v>
      </c>
      <c r="E3">
        <v>0.52105504300000005</v>
      </c>
      <c r="H3">
        <f>AVERAGE(A2:A4)</f>
        <v>-5790</v>
      </c>
      <c r="I3">
        <f t="shared" ref="I3:K3" si="2">AVERAGE(B2:B4)</f>
        <v>10024.333333333334</v>
      </c>
      <c r="J3">
        <f>AVERAGE(C2:C4)</f>
        <v>0</v>
      </c>
      <c r="K3">
        <f t="shared" si="2"/>
        <v>-16.666666666666668</v>
      </c>
      <c r="M3">
        <v>2</v>
      </c>
      <c r="N3">
        <f t="shared" ref="N3:O18" si="3">H3+U$9 +($M2*U$10)</f>
        <v>-4408.31884057971</v>
      </c>
      <c r="O3">
        <f t="shared" si="3"/>
        <v>10291.40579710145</v>
      </c>
      <c r="P3">
        <f t="shared" ref="P3:Q66" si="4">J3</f>
        <v>0</v>
      </c>
      <c r="Q3">
        <f t="shared" si="4"/>
        <v>-16.666666666666668</v>
      </c>
      <c r="R3">
        <f t="shared" si="1"/>
        <v>0.52105504300000005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-5790</v>
      </c>
      <c r="B4">
        <v>10015</v>
      </c>
      <c r="C4">
        <v>0</v>
      </c>
      <c r="D4">
        <v>-26</v>
      </c>
      <c r="E4">
        <v>0.52105504300000005</v>
      </c>
      <c r="H4">
        <f>AVERAGE(A2:A6)</f>
        <v>-5790</v>
      </c>
      <c r="I4">
        <f t="shared" ref="I4:K19" si="5">AVERAGE(B2:B6)</f>
        <v>10016.799999999999</v>
      </c>
      <c r="J4">
        <f t="shared" si="5"/>
        <v>0</v>
      </c>
      <c r="K4">
        <f t="shared" si="5"/>
        <v>-24.2</v>
      </c>
      <c r="M4">
        <v>3</v>
      </c>
      <c r="N4">
        <f t="shared" si="3"/>
        <v>-4428.63768115942</v>
      </c>
      <c r="O4">
        <f t="shared" si="3"/>
        <v>10279.944927536231</v>
      </c>
      <c r="P4">
        <f t="shared" si="4"/>
        <v>0</v>
      </c>
      <c r="Q4">
        <f t="shared" si="4"/>
        <v>-24.2</v>
      </c>
      <c r="R4">
        <f t="shared" si="1"/>
        <v>0.52105504300000005</v>
      </c>
      <c r="T4" t="s">
        <v>8</v>
      </c>
      <c r="U4" s="2">
        <v>-3597</v>
      </c>
      <c r="V4" s="3">
        <v>-14669</v>
      </c>
    </row>
    <row r="5" spans="1:22" x14ac:dyDescent="0.25">
      <c r="A5">
        <v>-5790</v>
      </c>
      <c r="B5">
        <v>10015</v>
      </c>
      <c r="C5">
        <v>0</v>
      </c>
      <c r="D5">
        <v>-26</v>
      </c>
      <c r="E5">
        <v>0.52105504300000005</v>
      </c>
      <c r="H5">
        <f t="shared" ref="H5:K20" si="6">AVERAGE(A3:A7)</f>
        <v>-5790</v>
      </c>
      <c r="I5">
        <f t="shared" si="5"/>
        <v>10010.200000000001</v>
      </c>
      <c r="J5">
        <f t="shared" si="5"/>
        <v>0</v>
      </c>
      <c r="K5">
        <f t="shared" si="5"/>
        <v>-30.8</v>
      </c>
      <c r="M5">
        <v>4</v>
      </c>
      <c r="N5">
        <f t="shared" si="3"/>
        <v>-4448.95652173913</v>
      </c>
      <c r="O5">
        <f t="shared" si="3"/>
        <v>10269.417391304349</v>
      </c>
      <c r="P5">
        <f t="shared" si="4"/>
        <v>0</v>
      </c>
      <c r="Q5">
        <f t="shared" si="4"/>
        <v>-30.8</v>
      </c>
      <c r="R5">
        <f t="shared" si="1"/>
        <v>0.52105504300000005</v>
      </c>
      <c r="T5" t="s">
        <v>9</v>
      </c>
      <c r="U5">
        <f>H2</f>
        <v>-5790</v>
      </c>
      <c r="V5">
        <f>I2</f>
        <v>10029</v>
      </c>
    </row>
    <row r="6" spans="1:22" x14ac:dyDescent="0.25">
      <c r="A6">
        <v>-5790</v>
      </c>
      <c r="B6">
        <v>9996</v>
      </c>
      <c r="C6">
        <v>0</v>
      </c>
      <c r="D6">
        <v>-45</v>
      </c>
      <c r="E6">
        <v>0.52105504300000005</v>
      </c>
      <c r="H6">
        <f t="shared" si="6"/>
        <v>-5790</v>
      </c>
      <c r="I6">
        <f t="shared" si="5"/>
        <v>10003.6</v>
      </c>
      <c r="J6">
        <f t="shared" si="5"/>
        <v>0</v>
      </c>
      <c r="K6">
        <f t="shared" si="5"/>
        <v>-37.4</v>
      </c>
      <c r="M6">
        <v>5</v>
      </c>
      <c r="N6">
        <f t="shared" si="3"/>
        <v>-4469.275362318841</v>
      </c>
      <c r="O6">
        <f t="shared" si="3"/>
        <v>10258.889855072464</v>
      </c>
      <c r="P6">
        <f t="shared" si="4"/>
        <v>0</v>
      </c>
      <c r="Q6">
        <f t="shared" si="4"/>
        <v>-37.4</v>
      </c>
      <c r="R6">
        <f t="shared" si="1"/>
        <v>0.52105504300000005</v>
      </c>
      <c r="T6" t="s">
        <v>10</v>
      </c>
      <c r="U6" cm="1">
        <f t="array" ref="U6">LOOKUP(2,1/(H:H&lt;&gt;""),H:H)</f>
        <v>-3597</v>
      </c>
      <c r="V6" cm="1">
        <f t="array" ref="V6">LOOKUP(2,1/(I:I&lt;&gt;""),I:I)</f>
        <v>-14669</v>
      </c>
    </row>
    <row r="7" spans="1:22" x14ac:dyDescent="0.25">
      <c r="A7">
        <v>-5790</v>
      </c>
      <c r="B7">
        <v>9996</v>
      </c>
      <c r="C7">
        <v>0</v>
      </c>
      <c r="D7">
        <v>-45</v>
      </c>
      <c r="E7">
        <v>0.52105504300000005</v>
      </c>
      <c r="H7">
        <f t="shared" si="6"/>
        <v>-5790</v>
      </c>
      <c r="I7">
        <f t="shared" si="5"/>
        <v>9993.4</v>
      </c>
      <c r="J7">
        <f t="shared" si="5"/>
        <v>0</v>
      </c>
      <c r="K7">
        <f t="shared" si="5"/>
        <v>-47.4</v>
      </c>
      <c r="M7">
        <v>6</v>
      </c>
      <c r="N7">
        <f t="shared" si="3"/>
        <v>-4489.594202898551</v>
      </c>
      <c r="O7">
        <f t="shared" si="3"/>
        <v>10244.76231884058</v>
      </c>
      <c r="P7">
        <f t="shared" si="4"/>
        <v>0</v>
      </c>
      <c r="Q7">
        <f t="shared" si="4"/>
        <v>-47.4</v>
      </c>
      <c r="R7">
        <f t="shared" si="1"/>
        <v>0.52105504300000005</v>
      </c>
      <c r="T7" t="s">
        <v>11</v>
      </c>
      <c r="U7">
        <f>COUNT(H1:H718)</f>
        <v>70</v>
      </c>
      <c r="V7">
        <f>COUNT(I1:I718)</f>
        <v>70</v>
      </c>
    </row>
    <row r="8" spans="1:22" x14ac:dyDescent="0.25">
      <c r="A8">
        <v>-5790</v>
      </c>
      <c r="B8">
        <v>9996</v>
      </c>
      <c r="C8">
        <v>0</v>
      </c>
      <c r="D8">
        <v>-45</v>
      </c>
      <c r="E8">
        <v>0.52105504300000005</v>
      </c>
      <c r="H8">
        <f t="shared" si="6"/>
        <v>-5790</v>
      </c>
      <c r="I8">
        <f t="shared" si="5"/>
        <v>9983.2000000000007</v>
      </c>
      <c r="J8">
        <f t="shared" si="5"/>
        <v>0</v>
      </c>
      <c r="K8">
        <f t="shared" si="5"/>
        <v>-57.4</v>
      </c>
      <c r="M8">
        <v>7</v>
      </c>
      <c r="N8">
        <f t="shared" si="3"/>
        <v>-4509.913043478261</v>
      </c>
      <c r="O8">
        <f t="shared" si="3"/>
        <v>10230.634782608697</v>
      </c>
      <c r="P8">
        <f t="shared" si="4"/>
        <v>0</v>
      </c>
      <c r="Q8">
        <f t="shared" si="4"/>
        <v>-57.4</v>
      </c>
      <c r="R8">
        <f t="shared" si="1"/>
        <v>0.52105504300000005</v>
      </c>
    </row>
    <row r="9" spans="1:22" x14ac:dyDescent="0.25">
      <c r="A9">
        <v>-5790</v>
      </c>
      <c r="B9">
        <v>9964</v>
      </c>
      <c r="C9">
        <v>0</v>
      </c>
      <c r="D9">
        <v>-76</v>
      </c>
      <c r="E9">
        <v>0.52105504300000005</v>
      </c>
      <c r="H9">
        <f t="shared" si="6"/>
        <v>-5790</v>
      </c>
      <c r="I9">
        <f t="shared" si="5"/>
        <v>9958.7999999999993</v>
      </c>
      <c r="J9">
        <f t="shared" si="5"/>
        <v>0</v>
      </c>
      <c r="K9">
        <f t="shared" si="5"/>
        <v>-81</v>
      </c>
      <c r="M9">
        <v>8</v>
      </c>
      <c r="N9">
        <f t="shared" si="3"/>
        <v>-4530.231884057971</v>
      </c>
      <c r="O9">
        <f t="shared" si="3"/>
        <v>10202.307246376811</v>
      </c>
      <c r="P9">
        <f t="shared" si="4"/>
        <v>0</v>
      </c>
      <c r="Q9">
        <f t="shared" si="4"/>
        <v>-81</v>
      </c>
      <c r="R9">
        <f t="shared" si="1"/>
        <v>0.52105504300000005</v>
      </c>
      <c r="T9" t="s">
        <v>12</v>
      </c>
      <c r="U9">
        <f>U3-U5</f>
        <v>1402</v>
      </c>
      <c r="V9">
        <f>V3-V5</f>
        <v>271</v>
      </c>
    </row>
    <row r="10" spans="1:22" x14ac:dyDescent="0.25">
      <c r="A10">
        <v>-5790</v>
      </c>
      <c r="B10">
        <v>9964</v>
      </c>
      <c r="C10">
        <v>0</v>
      </c>
      <c r="D10">
        <v>-76</v>
      </c>
      <c r="E10">
        <v>0.52105504300000005</v>
      </c>
      <c r="H10">
        <f t="shared" si="6"/>
        <v>-5790</v>
      </c>
      <c r="I10">
        <f t="shared" si="5"/>
        <v>9934.4</v>
      </c>
      <c r="J10">
        <f t="shared" si="5"/>
        <v>0</v>
      </c>
      <c r="K10">
        <f t="shared" si="5"/>
        <v>-104.6</v>
      </c>
      <c r="M10">
        <v>9</v>
      </c>
      <c r="N10">
        <f t="shared" si="3"/>
        <v>-4550.550724637681</v>
      </c>
      <c r="O10">
        <f t="shared" si="3"/>
        <v>10173.979710144928</v>
      </c>
      <c r="P10">
        <f t="shared" si="4"/>
        <v>0</v>
      </c>
      <c r="Q10">
        <f t="shared" si="4"/>
        <v>-104.6</v>
      </c>
      <c r="R10">
        <f t="shared" si="1"/>
        <v>0.52105504300000005</v>
      </c>
      <c r="T10" t="s">
        <v>13</v>
      </c>
      <c r="U10">
        <f>(U4-U6-U9)/(U7-1)</f>
        <v>-20.318840579710145</v>
      </c>
      <c r="V10">
        <f>(V4-V6-V9)/(V7-1)</f>
        <v>-3.9275362318840581</v>
      </c>
    </row>
    <row r="11" spans="1:22" x14ac:dyDescent="0.25">
      <c r="A11">
        <v>-5790</v>
      </c>
      <c r="B11">
        <v>9874</v>
      </c>
      <c r="C11">
        <v>0</v>
      </c>
      <c r="D11">
        <v>-163</v>
      </c>
      <c r="E11">
        <v>0.52105504300000005</v>
      </c>
      <c r="H11">
        <f t="shared" si="6"/>
        <v>-5790</v>
      </c>
      <c r="I11">
        <f t="shared" si="5"/>
        <v>9875.7999999999993</v>
      </c>
      <c r="J11">
        <f t="shared" si="5"/>
        <v>0</v>
      </c>
      <c r="K11">
        <f t="shared" si="5"/>
        <v>-160.4</v>
      </c>
      <c r="M11">
        <v>10</v>
      </c>
      <c r="N11">
        <f t="shared" si="3"/>
        <v>-4570.869565217391</v>
      </c>
      <c r="O11">
        <f t="shared" si="3"/>
        <v>10111.452173913043</v>
      </c>
      <c r="P11">
        <f t="shared" si="4"/>
        <v>0</v>
      </c>
      <c r="Q11">
        <f t="shared" si="4"/>
        <v>-160.4</v>
      </c>
      <c r="R11">
        <f t="shared" si="1"/>
        <v>0.52105504300000005</v>
      </c>
    </row>
    <row r="12" spans="1:22" x14ac:dyDescent="0.25">
      <c r="A12">
        <v>-5790</v>
      </c>
      <c r="B12">
        <v>9874</v>
      </c>
      <c r="C12">
        <v>0</v>
      </c>
      <c r="D12">
        <v>-163</v>
      </c>
      <c r="E12">
        <v>0.52105504300000005</v>
      </c>
      <c r="H12">
        <f t="shared" si="6"/>
        <v>-5790</v>
      </c>
      <c r="I12">
        <f t="shared" si="5"/>
        <v>9775.4</v>
      </c>
      <c r="J12">
        <f t="shared" si="5"/>
        <v>0</v>
      </c>
      <c r="K12">
        <f t="shared" si="5"/>
        <v>-255.2</v>
      </c>
      <c r="M12">
        <v>11</v>
      </c>
      <c r="N12">
        <f t="shared" si="3"/>
        <v>-4591.188405797101</v>
      </c>
      <c r="O12">
        <f t="shared" si="3"/>
        <v>10007.12463768116</v>
      </c>
      <c r="P12">
        <f t="shared" si="4"/>
        <v>0</v>
      </c>
      <c r="Q12">
        <f t="shared" si="4"/>
        <v>-255.2</v>
      </c>
      <c r="R12">
        <f t="shared" si="1"/>
        <v>0.52105504300000005</v>
      </c>
    </row>
    <row r="13" spans="1:22" x14ac:dyDescent="0.25">
      <c r="A13">
        <v>-5790</v>
      </c>
      <c r="B13">
        <v>9703</v>
      </c>
      <c r="C13">
        <v>0</v>
      </c>
      <c r="D13">
        <v>-324</v>
      </c>
      <c r="E13">
        <v>0.52105504300000005</v>
      </c>
      <c r="H13">
        <f t="shared" si="6"/>
        <v>-5790</v>
      </c>
      <c r="I13">
        <f t="shared" si="5"/>
        <v>9675</v>
      </c>
      <c r="J13">
        <f t="shared" si="5"/>
        <v>0</v>
      </c>
      <c r="K13">
        <f t="shared" si="5"/>
        <v>-350</v>
      </c>
      <c r="M13">
        <v>12</v>
      </c>
      <c r="N13">
        <f t="shared" si="3"/>
        <v>-4611.507246376812</v>
      </c>
      <c r="O13">
        <f t="shared" si="3"/>
        <v>9902.7971014492759</v>
      </c>
      <c r="P13">
        <f t="shared" si="4"/>
        <v>0</v>
      </c>
      <c r="Q13">
        <f t="shared" si="4"/>
        <v>-350</v>
      </c>
      <c r="R13">
        <f t="shared" si="1"/>
        <v>0.52105504300000005</v>
      </c>
    </row>
    <row r="14" spans="1:22" x14ac:dyDescent="0.25">
      <c r="A14">
        <v>-5790</v>
      </c>
      <c r="B14">
        <v>9462</v>
      </c>
      <c r="C14">
        <v>0</v>
      </c>
      <c r="D14">
        <v>-550</v>
      </c>
      <c r="E14">
        <v>0.52105504300000005</v>
      </c>
      <c r="H14">
        <f t="shared" si="6"/>
        <v>-5790</v>
      </c>
      <c r="I14">
        <f t="shared" si="5"/>
        <v>9592.6</v>
      </c>
      <c r="J14">
        <f t="shared" si="5"/>
        <v>0</v>
      </c>
      <c r="K14">
        <f t="shared" si="5"/>
        <v>-427.4</v>
      </c>
      <c r="M14">
        <v>13</v>
      </c>
      <c r="N14">
        <f t="shared" si="3"/>
        <v>-4631.826086956522</v>
      </c>
      <c r="O14">
        <f t="shared" si="3"/>
        <v>9816.4695652173923</v>
      </c>
      <c r="P14">
        <f t="shared" si="4"/>
        <v>0</v>
      </c>
      <c r="Q14">
        <f t="shared" si="4"/>
        <v>-427.4</v>
      </c>
      <c r="R14">
        <f t="shared" si="1"/>
        <v>0.52105504300000005</v>
      </c>
    </row>
    <row r="15" spans="1:22" x14ac:dyDescent="0.25">
      <c r="A15">
        <v>-5790</v>
      </c>
      <c r="B15">
        <v>9462</v>
      </c>
      <c r="C15">
        <v>0</v>
      </c>
      <c r="D15">
        <v>-550</v>
      </c>
      <c r="E15">
        <v>0.52105504300000005</v>
      </c>
      <c r="H15">
        <f t="shared" si="6"/>
        <v>-5790</v>
      </c>
      <c r="I15">
        <f t="shared" si="5"/>
        <v>9510.2000000000007</v>
      </c>
      <c r="J15">
        <f t="shared" si="5"/>
        <v>0</v>
      </c>
      <c r="K15">
        <f t="shared" si="5"/>
        <v>-504.8</v>
      </c>
      <c r="M15">
        <v>14</v>
      </c>
      <c r="N15">
        <f t="shared" si="3"/>
        <v>-4652.144927536232</v>
      </c>
      <c r="O15">
        <f t="shared" si="3"/>
        <v>9730.1420289855087</v>
      </c>
      <c r="P15">
        <f t="shared" si="4"/>
        <v>0</v>
      </c>
      <c r="Q15">
        <f t="shared" si="4"/>
        <v>-504.8</v>
      </c>
      <c r="R15">
        <f t="shared" si="1"/>
        <v>0.52105504300000005</v>
      </c>
    </row>
    <row r="16" spans="1:22" x14ac:dyDescent="0.25">
      <c r="A16">
        <v>-5790</v>
      </c>
      <c r="B16">
        <v>9462</v>
      </c>
      <c r="C16">
        <v>0</v>
      </c>
      <c r="D16">
        <v>-550</v>
      </c>
      <c r="E16">
        <v>0.52105504300000005</v>
      </c>
      <c r="H16">
        <f t="shared" si="6"/>
        <v>-5790</v>
      </c>
      <c r="I16">
        <f t="shared" si="5"/>
        <v>9322.2000000000007</v>
      </c>
      <c r="J16">
        <f t="shared" si="5"/>
        <v>0</v>
      </c>
      <c r="K16">
        <f t="shared" si="5"/>
        <v>-679.4</v>
      </c>
      <c r="M16">
        <v>15</v>
      </c>
      <c r="N16">
        <f t="shared" si="3"/>
        <v>-4672.463768115942</v>
      </c>
      <c r="O16">
        <f t="shared" si="3"/>
        <v>9538.2144927536247</v>
      </c>
      <c r="P16">
        <f t="shared" si="4"/>
        <v>0</v>
      </c>
      <c r="Q16">
        <f t="shared" si="4"/>
        <v>-679.4</v>
      </c>
      <c r="R16">
        <f t="shared" si="1"/>
        <v>0.52105504300000005</v>
      </c>
    </row>
    <row r="17" spans="1:18" x14ac:dyDescent="0.25">
      <c r="A17">
        <v>-5790</v>
      </c>
      <c r="B17">
        <v>9462</v>
      </c>
      <c r="C17">
        <v>0</v>
      </c>
      <c r="D17">
        <v>-550</v>
      </c>
      <c r="E17">
        <v>0.52105504300000005</v>
      </c>
      <c r="H17">
        <f t="shared" si="6"/>
        <v>-5790</v>
      </c>
      <c r="I17">
        <f t="shared" si="5"/>
        <v>9182.4</v>
      </c>
      <c r="J17">
        <f t="shared" si="5"/>
        <v>0</v>
      </c>
      <c r="K17">
        <f t="shared" si="5"/>
        <v>-808.8</v>
      </c>
      <c r="M17">
        <v>16</v>
      </c>
      <c r="N17">
        <f t="shared" si="3"/>
        <v>-4692.782608695652</v>
      </c>
      <c r="O17">
        <f t="shared" si="3"/>
        <v>9394.4869565217396</v>
      </c>
      <c r="P17">
        <f t="shared" si="4"/>
        <v>0</v>
      </c>
      <c r="Q17">
        <f t="shared" si="4"/>
        <v>-808.8</v>
      </c>
      <c r="R17">
        <f t="shared" si="1"/>
        <v>0.52105504300000005</v>
      </c>
    </row>
    <row r="18" spans="1:18" x14ac:dyDescent="0.25">
      <c r="A18">
        <v>-5790</v>
      </c>
      <c r="B18">
        <v>8763</v>
      </c>
      <c r="C18">
        <v>0</v>
      </c>
      <c r="D18">
        <v>-1197</v>
      </c>
      <c r="E18">
        <v>0.52105504300000005</v>
      </c>
      <c r="H18">
        <f t="shared" si="6"/>
        <v>-5790</v>
      </c>
      <c r="I18">
        <f t="shared" si="5"/>
        <v>8947.6</v>
      </c>
      <c r="J18">
        <f t="shared" si="5"/>
        <v>0</v>
      </c>
      <c r="K18">
        <f t="shared" si="5"/>
        <v>-1015.2</v>
      </c>
      <c r="M18">
        <v>17</v>
      </c>
      <c r="N18">
        <f t="shared" si="3"/>
        <v>-4713.101449275362</v>
      </c>
      <c r="O18">
        <f t="shared" si="3"/>
        <v>9155.7594202898563</v>
      </c>
      <c r="P18">
        <f t="shared" si="4"/>
        <v>0</v>
      </c>
      <c r="Q18">
        <f t="shared" si="4"/>
        <v>-1015.2</v>
      </c>
      <c r="R18">
        <f t="shared" si="1"/>
        <v>0.52105504300000005</v>
      </c>
    </row>
    <row r="19" spans="1:18" x14ac:dyDescent="0.25">
      <c r="A19">
        <v>-5790</v>
      </c>
      <c r="B19">
        <v>8763</v>
      </c>
      <c r="C19">
        <v>0</v>
      </c>
      <c r="D19">
        <v>-1197</v>
      </c>
      <c r="E19">
        <v>0.52105504300000005</v>
      </c>
      <c r="H19">
        <f t="shared" si="6"/>
        <v>-5790</v>
      </c>
      <c r="I19">
        <f t="shared" si="5"/>
        <v>8712.7999999999993</v>
      </c>
      <c r="J19">
        <f t="shared" si="5"/>
        <v>0</v>
      </c>
      <c r="K19">
        <f t="shared" si="5"/>
        <v>-1221.5999999999999</v>
      </c>
      <c r="M19">
        <v>18</v>
      </c>
      <c r="N19">
        <f t="shared" ref="N19:O34" si="7">H19+U$9 +($M18*U$10)</f>
        <v>-4733.420289855072</v>
      </c>
      <c r="O19">
        <f t="shared" si="7"/>
        <v>8917.0318840579712</v>
      </c>
      <c r="P19">
        <f t="shared" si="4"/>
        <v>0</v>
      </c>
      <c r="Q19">
        <f t="shared" si="4"/>
        <v>-1221.5999999999999</v>
      </c>
      <c r="R19">
        <f t="shared" si="1"/>
        <v>0.52105504300000005</v>
      </c>
    </row>
    <row r="20" spans="1:18" x14ac:dyDescent="0.25">
      <c r="A20">
        <v>-5790</v>
      </c>
      <c r="B20">
        <v>8288</v>
      </c>
      <c r="C20">
        <v>0</v>
      </c>
      <c r="D20">
        <v>-1582</v>
      </c>
      <c r="E20">
        <v>0.52103781699999996</v>
      </c>
      <c r="H20">
        <f t="shared" si="6"/>
        <v>-5778.2</v>
      </c>
      <c r="I20">
        <f t="shared" si="6"/>
        <v>8368.4</v>
      </c>
      <c r="J20">
        <f t="shared" si="6"/>
        <v>11.8</v>
      </c>
      <c r="K20">
        <f t="shared" si="6"/>
        <v>-1503.8</v>
      </c>
      <c r="M20">
        <v>19</v>
      </c>
      <c r="N20">
        <f t="shared" si="7"/>
        <v>-4741.9391304347828</v>
      </c>
      <c r="O20">
        <f t="shared" si="7"/>
        <v>8568.7043478260857</v>
      </c>
      <c r="P20">
        <f t="shared" si="4"/>
        <v>11.8</v>
      </c>
      <c r="Q20">
        <f t="shared" si="4"/>
        <v>-1503.8</v>
      </c>
      <c r="R20">
        <f t="shared" si="1"/>
        <v>0.52103781699999996</v>
      </c>
    </row>
    <row r="21" spans="1:18" x14ac:dyDescent="0.25">
      <c r="A21">
        <v>-5790</v>
      </c>
      <c r="B21">
        <v>8288</v>
      </c>
      <c r="C21">
        <v>0</v>
      </c>
      <c r="D21">
        <v>-1582</v>
      </c>
      <c r="E21">
        <v>0.52103781699999996</v>
      </c>
      <c r="H21">
        <f t="shared" ref="H21:K36" si="8">AVERAGE(A19:A23)</f>
        <v>-5766.4</v>
      </c>
      <c r="I21">
        <f t="shared" si="8"/>
        <v>8163.8</v>
      </c>
      <c r="J21">
        <f t="shared" si="8"/>
        <v>23.6</v>
      </c>
      <c r="K21">
        <f t="shared" si="8"/>
        <v>-1656.6</v>
      </c>
      <c r="M21">
        <v>20</v>
      </c>
      <c r="N21">
        <f t="shared" si="7"/>
        <v>-4750.4579710144926</v>
      </c>
      <c r="O21">
        <f t="shared" si="7"/>
        <v>8360.1768115942014</v>
      </c>
      <c r="P21">
        <f t="shared" si="4"/>
        <v>23.6</v>
      </c>
      <c r="Q21">
        <f t="shared" si="4"/>
        <v>-1656.6</v>
      </c>
      <c r="R21">
        <f t="shared" si="1"/>
        <v>0.52103781699999996</v>
      </c>
    </row>
    <row r="22" spans="1:18" x14ac:dyDescent="0.25">
      <c r="A22">
        <v>-5731</v>
      </c>
      <c r="B22">
        <v>7740</v>
      </c>
      <c r="C22">
        <v>59</v>
      </c>
      <c r="D22">
        <v>-1961</v>
      </c>
      <c r="E22">
        <v>0.52103781699999996</v>
      </c>
      <c r="H22">
        <f t="shared" si="8"/>
        <v>-5737</v>
      </c>
      <c r="I22">
        <f t="shared" si="8"/>
        <v>7836</v>
      </c>
      <c r="J22">
        <f t="shared" si="8"/>
        <v>52.8</v>
      </c>
      <c r="K22">
        <f t="shared" si="8"/>
        <v>-1884.2</v>
      </c>
      <c r="M22">
        <v>21</v>
      </c>
      <c r="N22">
        <f t="shared" si="7"/>
        <v>-4741.376811594203</v>
      </c>
      <c r="O22">
        <f t="shared" si="7"/>
        <v>8028.449275362319</v>
      </c>
      <c r="P22">
        <f t="shared" si="4"/>
        <v>52.8</v>
      </c>
      <c r="Q22">
        <f t="shared" si="4"/>
        <v>-1884.2</v>
      </c>
      <c r="R22">
        <f t="shared" si="1"/>
        <v>0.52103781699999996</v>
      </c>
    </row>
    <row r="23" spans="1:18" x14ac:dyDescent="0.25">
      <c r="A23">
        <v>-5731</v>
      </c>
      <c r="B23">
        <v>7740</v>
      </c>
      <c r="C23">
        <v>59</v>
      </c>
      <c r="D23">
        <v>-1961</v>
      </c>
      <c r="E23">
        <v>0.52103781699999996</v>
      </c>
      <c r="H23">
        <f t="shared" si="8"/>
        <v>-5707.6</v>
      </c>
      <c r="I23">
        <f t="shared" si="8"/>
        <v>7603.2</v>
      </c>
      <c r="J23">
        <f t="shared" si="8"/>
        <v>82</v>
      </c>
      <c r="K23">
        <f t="shared" si="8"/>
        <v>-2034.8</v>
      </c>
      <c r="M23">
        <v>22</v>
      </c>
      <c r="N23">
        <f t="shared" si="7"/>
        <v>-4732.2956521739134</v>
      </c>
      <c r="O23">
        <f t="shared" si="7"/>
        <v>7791.7217391304348</v>
      </c>
      <c r="P23">
        <f t="shared" si="4"/>
        <v>82</v>
      </c>
      <c r="Q23">
        <f t="shared" si="4"/>
        <v>-2034.8</v>
      </c>
      <c r="R23">
        <f t="shared" si="1"/>
        <v>0.52103781699999996</v>
      </c>
    </row>
    <row r="24" spans="1:18" x14ac:dyDescent="0.25">
      <c r="A24">
        <v>-5643</v>
      </c>
      <c r="B24">
        <v>7124</v>
      </c>
      <c r="C24">
        <v>146</v>
      </c>
      <c r="D24">
        <v>-2335</v>
      </c>
      <c r="E24">
        <v>0.52103781699999996</v>
      </c>
      <c r="H24">
        <f t="shared" si="8"/>
        <v>-5656.8</v>
      </c>
      <c r="I24">
        <f t="shared" si="8"/>
        <v>7228.8</v>
      </c>
      <c r="J24">
        <f t="shared" si="8"/>
        <v>132.6</v>
      </c>
      <c r="K24">
        <f t="shared" si="8"/>
        <v>-2264.8000000000002</v>
      </c>
      <c r="M24">
        <v>23</v>
      </c>
      <c r="N24">
        <f t="shared" si="7"/>
        <v>-4701.8144927536232</v>
      </c>
      <c r="O24">
        <f t="shared" si="7"/>
        <v>7413.3942028985512</v>
      </c>
      <c r="P24">
        <f t="shared" si="4"/>
        <v>132.6</v>
      </c>
      <c r="Q24">
        <f t="shared" si="4"/>
        <v>-2264.8000000000002</v>
      </c>
      <c r="R24">
        <f t="shared" si="1"/>
        <v>0.52103781699999996</v>
      </c>
    </row>
    <row r="25" spans="1:18" x14ac:dyDescent="0.25">
      <c r="A25">
        <v>-5643</v>
      </c>
      <c r="B25">
        <v>7124</v>
      </c>
      <c r="C25">
        <v>146</v>
      </c>
      <c r="D25">
        <v>-2335</v>
      </c>
      <c r="E25">
        <v>0.52103781699999996</v>
      </c>
      <c r="H25">
        <f t="shared" si="8"/>
        <v>-5617.8</v>
      </c>
      <c r="I25">
        <f t="shared" si="8"/>
        <v>6964</v>
      </c>
      <c r="J25">
        <f t="shared" si="8"/>
        <v>171.4</v>
      </c>
      <c r="K25">
        <f t="shared" si="8"/>
        <v>-2419</v>
      </c>
      <c r="M25">
        <v>24</v>
      </c>
      <c r="N25">
        <f t="shared" si="7"/>
        <v>-4683.1333333333332</v>
      </c>
      <c r="O25">
        <f t="shared" si="7"/>
        <v>7144.666666666667</v>
      </c>
      <c r="P25">
        <f t="shared" si="4"/>
        <v>171.4</v>
      </c>
      <c r="Q25">
        <f t="shared" si="4"/>
        <v>-2419</v>
      </c>
      <c r="R25">
        <f t="shared" si="1"/>
        <v>0.52103781699999996</v>
      </c>
    </row>
    <row r="26" spans="1:18" x14ac:dyDescent="0.25">
      <c r="A26">
        <v>-5536</v>
      </c>
      <c r="B26">
        <v>6416</v>
      </c>
      <c r="C26">
        <v>253</v>
      </c>
      <c r="D26">
        <v>-2732</v>
      </c>
      <c r="E26">
        <v>0.52103781699999996</v>
      </c>
      <c r="H26">
        <f t="shared" si="8"/>
        <v>-5558.6</v>
      </c>
      <c r="I26">
        <f t="shared" si="8"/>
        <v>6539.2</v>
      </c>
      <c r="J26">
        <f t="shared" si="8"/>
        <v>230.6</v>
      </c>
      <c r="K26">
        <f t="shared" si="8"/>
        <v>-2655.8</v>
      </c>
      <c r="M26">
        <v>25</v>
      </c>
      <c r="N26">
        <f t="shared" si="7"/>
        <v>-4644.2521739130443</v>
      </c>
      <c r="O26">
        <f t="shared" si="7"/>
        <v>6715.9391304347828</v>
      </c>
      <c r="P26">
        <f t="shared" si="4"/>
        <v>230.6</v>
      </c>
      <c r="Q26">
        <f t="shared" si="4"/>
        <v>-2655.8</v>
      </c>
      <c r="R26">
        <f t="shared" si="1"/>
        <v>0.52103781699999996</v>
      </c>
    </row>
    <row r="27" spans="1:18" x14ac:dyDescent="0.25">
      <c r="A27">
        <v>-5536</v>
      </c>
      <c r="B27">
        <v>6416</v>
      </c>
      <c r="C27">
        <v>253</v>
      </c>
      <c r="D27">
        <v>-2732</v>
      </c>
      <c r="E27">
        <v>0.52103781699999996</v>
      </c>
      <c r="H27">
        <f t="shared" si="8"/>
        <v>-5517</v>
      </c>
      <c r="I27">
        <f t="shared" si="8"/>
        <v>6237.6</v>
      </c>
      <c r="J27">
        <f t="shared" si="8"/>
        <v>272.39999999999998</v>
      </c>
      <c r="K27">
        <f t="shared" si="8"/>
        <v>-2817.8</v>
      </c>
      <c r="M27">
        <v>26</v>
      </c>
      <c r="N27">
        <f t="shared" si="7"/>
        <v>-4622.971014492754</v>
      </c>
      <c r="O27">
        <f t="shared" si="7"/>
        <v>6410.4115942028993</v>
      </c>
      <c r="P27">
        <f t="shared" si="4"/>
        <v>272.39999999999998</v>
      </c>
      <c r="Q27">
        <f t="shared" si="4"/>
        <v>-2817.8</v>
      </c>
      <c r="R27">
        <f t="shared" si="1"/>
        <v>0.52103781699999996</v>
      </c>
    </row>
    <row r="28" spans="1:18" x14ac:dyDescent="0.25">
      <c r="A28">
        <v>-5435</v>
      </c>
      <c r="B28">
        <v>5616</v>
      </c>
      <c r="C28">
        <v>355</v>
      </c>
      <c r="D28">
        <v>-3145</v>
      </c>
      <c r="E28">
        <v>0.52103781699999996</v>
      </c>
      <c r="H28">
        <f t="shared" si="8"/>
        <v>-5455.2</v>
      </c>
      <c r="I28">
        <f t="shared" si="8"/>
        <v>5760</v>
      </c>
      <c r="J28">
        <f t="shared" si="8"/>
        <v>332.8</v>
      </c>
      <c r="K28">
        <f t="shared" si="8"/>
        <v>-3060.8</v>
      </c>
      <c r="M28">
        <v>27</v>
      </c>
      <c r="N28">
        <f t="shared" si="7"/>
        <v>-4581.4898550724638</v>
      </c>
      <c r="O28">
        <f t="shared" si="7"/>
        <v>5928.884057971014</v>
      </c>
      <c r="P28">
        <f t="shared" si="4"/>
        <v>332.8</v>
      </c>
      <c r="Q28">
        <f t="shared" si="4"/>
        <v>-3060.8</v>
      </c>
      <c r="R28">
        <f t="shared" si="1"/>
        <v>0.52103781699999996</v>
      </c>
    </row>
    <row r="29" spans="1:18" x14ac:dyDescent="0.25">
      <c r="A29">
        <v>-5435</v>
      </c>
      <c r="B29">
        <v>5616</v>
      </c>
      <c r="C29">
        <v>355</v>
      </c>
      <c r="D29">
        <v>-3145</v>
      </c>
      <c r="E29">
        <v>0.52103781699999996</v>
      </c>
      <c r="H29">
        <f t="shared" si="8"/>
        <v>-5414.8</v>
      </c>
      <c r="I29">
        <f t="shared" si="8"/>
        <v>5424</v>
      </c>
      <c r="J29">
        <f t="shared" si="8"/>
        <v>371.8</v>
      </c>
      <c r="K29">
        <f t="shared" si="8"/>
        <v>-3224.4</v>
      </c>
      <c r="M29">
        <v>28</v>
      </c>
      <c r="N29">
        <f t="shared" si="7"/>
        <v>-4561.4086956521742</v>
      </c>
      <c r="O29">
        <f t="shared" si="7"/>
        <v>5588.95652173913</v>
      </c>
      <c r="P29">
        <f t="shared" si="4"/>
        <v>371.8</v>
      </c>
      <c r="Q29">
        <f t="shared" si="4"/>
        <v>-3224.4</v>
      </c>
      <c r="R29">
        <f t="shared" si="1"/>
        <v>0.52103781699999996</v>
      </c>
    </row>
    <row r="30" spans="1:18" x14ac:dyDescent="0.25">
      <c r="A30">
        <v>-5334</v>
      </c>
      <c r="B30">
        <v>4736</v>
      </c>
      <c r="C30">
        <v>448</v>
      </c>
      <c r="D30">
        <v>-3550</v>
      </c>
      <c r="E30">
        <v>0.52103781699999996</v>
      </c>
      <c r="H30">
        <f t="shared" si="8"/>
        <v>-5351</v>
      </c>
      <c r="I30">
        <f t="shared" si="8"/>
        <v>4900</v>
      </c>
      <c r="J30">
        <f t="shared" si="8"/>
        <v>423.8</v>
      </c>
      <c r="K30">
        <f t="shared" si="8"/>
        <v>-3466</v>
      </c>
      <c r="M30">
        <v>29</v>
      </c>
      <c r="N30">
        <f t="shared" si="7"/>
        <v>-4517.927536231884</v>
      </c>
      <c r="O30">
        <f t="shared" si="7"/>
        <v>5061.028985507246</v>
      </c>
      <c r="P30">
        <f t="shared" si="4"/>
        <v>423.8</v>
      </c>
      <c r="Q30">
        <f t="shared" si="4"/>
        <v>-3466</v>
      </c>
      <c r="R30">
        <f t="shared" si="1"/>
        <v>0.52103781699999996</v>
      </c>
    </row>
    <row r="31" spans="1:18" x14ac:dyDescent="0.25">
      <c r="A31">
        <v>-5334</v>
      </c>
      <c r="B31">
        <v>4736</v>
      </c>
      <c r="C31">
        <v>448</v>
      </c>
      <c r="D31">
        <v>-3550</v>
      </c>
      <c r="E31">
        <v>0.52103781699999996</v>
      </c>
      <c r="H31">
        <f t="shared" si="8"/>
        <v>-5307.4</v>
      </c>
      <c r="I31">
        <f t="shared" si="8"/>
        <v>4536</v>
      </c>
      <c r="J31">
        <f t="shared" si="8"/>
        <v>455.4</v>
      </c>
      <c r="K31">
        <f t="shared" si="8"/>
        <v>-3625</v>
      </c>
      <c r="M31">
        <v>30</v>
      </c>
      <c r="N31">
        <f t="shared" si="7"/>
        <v>-4494.6463768115937</v>
      </c>
      <c r="O31">
        <f t="shared" si="7"/>
        <v>4693.101449275362</v>
      </c>
      <c r="P31">
        <f t="shared" si="4"/>
        <v>455.4</v>
      </c>
      <c r="Q31">
        <f t="shared" si="4"/>
        <v>-3625</v>
      </c>
      <c r="R31">
        <f t="shared" si="1"/>
        <v>0.52103781699999996</v>
      </c>
    </row>
    <row r="32" spans="1:18" x14ac:dyDescent="0.25">
      <c r="A32">
        <v>-5217</v>
      </c>
      <c r="B32">
        <v>3796</v>
      </c>
      <c r="C32">
        <v>513</v>
      </c>
      <c r="D32">
        <v>-3940</v>
      </c>
      <c r="E32">
        <v>0.52103781699999996</v>
      </c>
      <c r="H32">
        <f t="shared" si="8"/>
        <v>-5233</v>
      </c>
      <c r="I32">
        <f t="shared" si="8"/>
        <v>3971.6</v>
      </c>
      <c r="J32">
        <f t="shared" si="8"/>
        <v>500.2</v>
      </c>
      <c r="K32">
        <f t="shared" si="8"/>
        <v>-3861</v>
      </c>
      <c r="M32">
        <v>31</v>
      </c>
      <c r="N32">
        <f t="shared" si="7"/>
        <v>-4440.565217391304</v>
      </c>
      <c r="O32">
        <f t="shared" si="7"/>
        <v>4124.7739130434784</v>
      </c>
      <c r="P32">
        <f t="shared" si="4"/>
        <v>500.2</v>
      </c>
      <c r="Q32">
        <f t="shared" si="4"/>
        <v>-3861</v>
      </c>
      <c r="R32">
        <f t="shared" si="1"/>
        <v>0.52103781699999996</v>
      </c>
    </row>
    <row r="33" spans="1:18" x14ac:dyDescent="0.25">
      <c r="A33">
        <v>-5217</v>
      </c>
      <c r="B33">
        <v>3796</v>
      </c>
      <c r="C33">
        <v>513</v>
      </c>
      <c r="D33">
        <v>-3940</v>
      </c>
      <c r="E33">
        <v>0.52103781699999996</v>
      </c>
      <c r="H33">
        <f t="shared" si="8"/>
        <v>-5178.8</v>
      </c>
      <c r="I33">
        <f t="shared" si="8"/>
        <v>3583.2</v>
      </c>
      <c r="J33">
        <f t="shared" si="8"/>
        <v>526.4</v>
      </c>
      <c r="K33">
        <f t="shared" si="8"/>
        <v>-4016</v>
      </c>
      <c r="M33">
        <v>32</v>
      </c>
      <c r="N33">
        <f t="shared" si="7"/>
        <v>-4406.6840579710151</v>
      </c>
      <c r="O33">
        <f t="shared" si="7"/>
        <v>3732.4463768115938</v>
      </c>
      <c r="P33">
        <f t="shared" si="4"/>
        <v>526.4</v>
      </c>
      <c r="Q33">
        <f t="shared" si="4"/>
        <v>-4016</v>
      </c>
      <c r="R33">
        <f t="shared" si="1"/>
        <v>0.52103781699999996</v>
      </c>
    </row>
    <row r="34" spans="1:18" x14ac:dyDescent="0.25">
      <c r="A34">
        <v>-5063</v>
      </c>
      <c r="B34">
        <v>2794</v>
      </c>
      <c r="C34">
        <v>579</v>
      </c>
      <c r="D34">
        <v>-4325</v>
      </c>
      <c r="E34">
        <v>0.52103781699999996</v>
      </c>
      <c r="H34">
        <f t="shared" si="8"/>
        <v>-5088.6000000000004</v>
      </c>
      <c r="I34">
        <f t="shared" si="8"/>
        <v>2982.8</v>
      </c>
      <c r="J34">
        <f t="shared" si="8"/>
        <v>567.4</v>
      </c>
      <c r="K34">
        <f t="shared" si="8"/>
        <v>-4242.3999999999996</v>
      </c>
      <c r="M34">
        <v>33</v>
      </c>
      <c r="N34">
        <f t="shared" si="7"/>
        <v>-4336.8028985507253</v>
      </c>
      <c r="O34">
        <f t="shared" si="7"/>
        <v>3128.1188405797102</v>
      </c>
      <c r="P34">
        <f t="shared" si="4"/>
        <v>567.4</v>
      </c>
      <c r="Q34">
        <f t="shared" si="4"/>
        <v>-4242.3999999999996</v>
      </c>
      <c r="R34">
        <f t="shared" si="1"/>
        <v>0.52103781699999996</v>
      </c>
    </row>
    <row r="35" spans="1:18" x14ac:dyDescent="0.25">
      <c r="A35">
        <v>-5063</v>
      </c>
      <c r="B35">
        <v>2794</v>
      </c>
      <c r="C35">
        <v>579</v>
      </c>
      <c r="D35">
        <v>-4325</v>
      </c>
      <c r="E35">
        <v>0.52103781699999996</v>
      </c>
      <c r="H35">
        <f t="shared" si="8"/>
        <v>-5021.8</v>
      </c>
      <c r="I35">
        <f t="shared" si="8"/>
        <v>2570.4</v>
      </c>
      <c r="J35">
        <f t="shared" si="8"/>
        <v>595.4</v>
      </c>
      <c r="K35">
        <f t="shared" si="8"/>
        <v>-4390.8</v>
      </c>
      <c r="M35">
        <v>34</v>
      </c>
      <c r="N35">
        <f t="shared" ref="N35:O50" si="9">H35+U$9 +($M34*U$10)</f>
        <v>-4290.3217391304352</v>
      </c>
      <c r="O35">
        <f t="shared" si="9"/>
        <v>2711.7913043478261</v>
      </c>
      <c r="P35">
        <f t="shared" si="4"/>
        <v>595.4</v>
      </c>
      <c r="Q35">
        <f t="shared" si="4"/>
        <v>-4390.8</v>
      </c>
      <c r="R35">
        <f t="shared" si="1"/>
        <v>0.52103781699999996</v>
      </c>
    </row>
    <row r="36" spans="1:18" x14ac:dyDescent="0.25">
      <c r="A36">
        <v>-4883</v>
      </c>
      <c r="B36">
        <v>1734</v>
      </c>
      <c r="C36">
        <v>653</v>
      </c>
      <c r="D36">
        <v>-4682</v>
      </c>
      <c r="E36">
        <v>0.52103781699999996</v>
      </c>
      <c r="H36">
        <f t="shared" si="8"/>
        <v>-4916.2</v>
      </c>
      <c r="I36">
        <f t="shared" si="8"/>
        <v>1941.2</v>
      </c>
      <c r="J36">
        <f t="shared" si="8"/>
        <v>641.6</v>
      </c>
      <c r="K36">
        <f t="shared" si="8"/>
        <v>-4594.8</v>
      </c>
      <c r="M36">
        <v>35</v>
      </c>
      <c r="N36">
        <f t="shared" si="9"/>
        <v>-4205.0405797101448</v>
      </c>
      <c r="O36">
        <f t="shared" si="9"/>
        <v>2078.6637681159418</v>
      </c>
      <c r="P36">
        <f t="shared" si="4"/>
        <v>641.6</v>
      </c>
      <c r="Q36">
        <f t="shared" si="4"/>
        <v>-4594.8</v>
      </c>
      <c r="R36">
        <f t="shared" si="1"/>
        <v>0.52103781699999996</v>
      </c>
    </row>
    <row r="37" spans="1:18" x14ac:dyDescent="0.25">
      <c r="A37">
        <v>-4883</v>
      </c>
      <c r="B37">
        <v>1734</v>
      </c>
      <c r="C37">
        <v>653</v>
      </c>
      <c r="D37">
        <v>-4682</v>
      </c>
      <c r="E37">
        <v>0.52103781699999996</v>
      </c>
      <c r="H37">
        <f t="shared" ref="H37:K52" si="10">AVERAGE(A35:A39)</f>
        <v>-4841.3999999999996</v>
      </c>
      <c r="I37">
        <f t="shared" si="10"/>
        <v>1512.4</v>
      </c>
      <c r="J37">
        <f t="shared" si="10"/>
        <v>674.6</v>
      </c>
      <c r="K37">
        <f t="shared" si="10"/>
        <v>-4721.8</v>
      </c>
      <c r="M37">
        <v>36</v>
      </c>
      <c r="N37">
        <f t="shared" si="9"/>
        <v>-4150.5594202898546</v>
      </c>
      <c r="O37">
        <f t="shared" si="9"/>
        <v>1645.9362318840581</v>
      </c>
      <c r="P37">
        <f t="shared" si="4"/>
        <v>674.6</v>
      </c>
      <c r="Q37">
        <f t="shared" si="4"/>
        <v>-4721.8</v>
      </c>
      <c r="R37">
        <f t="shared" si="1"/>
        <v>0.52103781699999996</v>
      </c>
    </row>
    <row r="38" spans="1:18" x14ac:dyDescent="0.25">
      <c r="A38">
        <v>-4689</v>
      </c>
      <c r="B38">
        <v>650</v>
      </c>
      <c r="C38">
        <v>744</v>
      </c>
      <c r="D38">
        <v>-4960</v>
      </c>
      <c r="E38">
        <v>0.52103781699999996</v>
      </c>
      <c r="H38">
        <f t="shared" si="10"/>
        <v>-4766.6000000000004</v>
      </c>
      <c r="I38">
        <f t="shared" si="10"/>
        <v>863.2</v>
      </c>
      <c r="J38">
        <f t="shared" si="10"/>
        <v>707.6</v>
      </c>
      <c r="K38">
        <f t="shared" si="10"/>
        <v>-4894</v>
      </c>
      <c r="M38">
        <v>37</v>
      </c>
      <c r="N38">
        <f t="shared" si="9"/>
        <v>-4096.0782608695654</v>
      </c>
      <c r="O38">
        <f t="shared" si="9"/>
        <v>992.80869565217392</v>
      </c>
      <c r="P38">
        <f t="shared" si="4"/>
        <v>707.6</v>
      </c>
      <c r="Q38">
        <f t="shared" si="4"/>
        <v>-4894</v>
      </c>
      <c r="R38">
        <f t="shared" si="1"/>
        <v>0.52103781699999996</v>
      </c>
    </row>
    <row r="39" spans="1:18" x14ac:dyDescent="0.25">
      <c r="A39">
        <v>-4689</v>
      </c>
      <c r="B39">
        <v>650</v>
      </c>
      <c r="C39">
        <v>744</v>
      </c>
      <c r="D39">
        <v>-4960</v>
      </c>
      <c r="E39">
        <v>0.52103781699999996</v>
      </c>
      <c r="H39">
        <f t="shared" si="10"/>
        <v>-4687.6000000000004</v>
      </c>
      <c r="I39">
        <f t="shared" si="10"/>
        <v>426</v>
      </c>
      <c r="J39">
        <f t="shared" si="10"/>
        <v>745.8</v>
      </c>
      <c r="K39">
        <f t="shared" si="10"/>
        <v>-4994.8</v>
      </c>
      <c r="M39">
        <v>38</v>
      </c>
      <c r="N39">
        <f t="shared" si="9"/>
        <v>-4037.3971014492759</v>
      </c>
      <c r="O39">
        <f t="shared" si="9"/>
        <v>551.68115942028987</v>
      </c>
      <c r="P39">
        <f t="shared" si="4"/>
        <v>745.8</v>
      </c>
      <c r="Q39">
        <f t="shared" si="4"/>
        <v>-4994.8</v>
      </c>
      <c r="R39">
        <f t="shared" si="1"/>
        <v>0.52103781699999996</v>
      </c>
    </row>
    <row r="40" spans="1:18" x14ac:dyDescent="0.25">
      <c r="A40">
        <v>-4689</v>
      </c>
      <c r="B40">
        <v>-452</v>
      </c>
      <c r="C40">
        <v>744</v>
      </c>
      <c r="D40">
        <v>-5186</v>
      </c>
      <c r="E40">
        <v>0.502439678</v>
      </c>
      <c r="H40">
        <f t="shared" si="10"/>
        <v>-4608.6000000000004</v>
      </c>
      <c r="I40">
        <f t="shared" si="10"/>
        <v>-238.2</v>
      </c>
      <c r="J40">
        <f t="shared" si="10"/>
        <v>784</v>
      </c>
      <c r="K40">
        <f t="shared" si="10"/>
        <v>-5134.2</v>
      </c>
      <c r="M40">
        <v>39</v>
      </c>
      <c r="N40">
        <f t="shared" si="9"/>
        <v>-3978.7159420289859</v>
      </c>
      <c r="O40">
        <f t="shared" si="9"/>
        <v>-116.44637681159421</v>
      </c>
      <c r="P40">
        <f t="shared" si="4"/>
        <v>784</v>
      </c>
      <c r="Q40">
        <f t="shared" si="4"/>
        <v>-5134.2</v>
      </c>
      <c r="R40">
        <f t="shared" si="1"/>
        <v>0.502439678</v>
      </c>
    </row>
    <row r="41" spans="1:18" x14ac:dyDescent="0.25">
      <c r="A41">
        <v>-4488</v>
      </c>
      <c r="B41">
        <v>-452</v>
      </c>
      <c r="C41">
        <v>844</v>
      </c>
      <c r="D41">
        <v>-5186</v>
      </c>
      <c r="E41">
        <v>0.502439678</v>
      </c>
      <c r="H41">
        <f t="shared" si="10"/>
        <v>-4529.8</v>
      </c>
      <c r="I41">
        <f t="shared" si="10"/>
        <v>-685.6</v>
      </c>
      <c r="J41">
        <f t="shared" si="10"/>
        <v>819.6</v>
      </c>
      <c r="K41">
        <f t="shared" si="10"/>
        <v>-5218</v>
      </c>
      <c r="M41">
        <v>40</v>
      </c>
      <c r="N41">
        <f t="shared" si="9"/>
        <v>-3920.2347826086957</v>
      </c>
      <c r="O41">
        <f t="shared" si="9"/>
        <v>-567.77391304347827</v>
      </c>
      <c r="P41">
        <f t="shared" si="4"/>
        <v>819.6</v>
      </c>
      <c r="Q41">
        <f t="shared" si="4"/>
        <v>-5218</v>
      </c>
      <c r="R41">
        <f t="shared" si="1"/>
        <v>0.502439678</v>
      </c>
    </row>
    <row r="42" spans="1:18" x14ac:dyDescent="0.25">
      <c r="A42">
        <v>-4488</v>
      </c>
      <c r="B42">
        <v>-1587</v>
      </c>
      <c r="C42">
        <v>844</v>
      </c>
      <c r="D42">
        <v>-5379</v>
      </c>
      <c r="E42">
        <v>0.502439678</v>
      </c>
      <c r="H42">
        <f t="shared" si="10"/>
        <v>-4451</v>
      </c>
      <c r="I42">
        <f t="shared" si="10"/>
        <v>-1363.6</v>
      </c>
      <c r="J42">
        <f t="shared" si="10"/>
        <v>855.2</v>
      </c>
      <c r="K42">
        <f t="shared" si="10"/>
        <v>-5332.6</v>
      </c>
      <c r="M42">
        <v>41</v>
      </c>
      <c r="N42">
        <f t="shared" si="9"/>
        <v>-3861.753623188406</v>
      </c>
      <c r="O42">
        <f t="shared" si="9"/>
        <v>-1249.7014492753622</v>
      </c>
      <c r="P42">
        <f t="shared" si="4"/>
        <v>855.2</v>
      </c>
      <c r="Q42">
        <f t="shared" si="4"/>
        <v>-5332.6</v>
      </c>
      <c r="R42">
        <f t="shared" si="1"/>
        <v>0.502439678</v>
      </c>
    </row>
    <row r="43" spans="1:18" x14ac:dyDescent="0.25">
      <c r="A43">
        <v>-4295</v>
      </c>
      <c r="B43">
        <v>-1587</v>
      </c>
      <c r="C43">
        <v>922</v>
      </c>
      <c r="D43">
        <v>-5379</v>
      </c>
      <c r="E43">
        <v>0.502439678</v>
      </c>
      <c r="H43">
        <f t="shared" si="10"/>
        <v>-4338.2</v>
      </c>
      <c r="I43">
        <f t="shared" si="10"/>
        <v>-1821.2</v>
      </c>
      <c r="J43">
        <f t="shared" si="10"/>
        <v>894</v>
      </c>
      <c r="K43">
        <f t="shared" si="10"/>
        <v>-5402</v>
      </c>
      <c r="M43">
        <v>42</v>
      </c>
      <c r="N43">
        <f t="shared" si="9"/>
        <v>-3769.2724637681158</v>
      </c>
      <c r="O43">
        <f t="shared" si="9"/>
        <v>-1711.2289855072463</v>
      </c>
      <c r="P43">
        <f t="shared" si="4"/>
        <v>894</v>
      </c>
      <c r="Q43">
        <f t="shared" si="4"/>
        <v>-5402</v>
      </c>
      <c r="R43">
        <f t="shared" si="1"/>
        <v>0.502439678</v>
      </c>
    </row>
    <row r="44" spans="1:18" x14ac:dyDescent="0.25">
      <c r="A44">
        <v>-4295</v>
      </c>
      <c r="B44">
        <v>-2740</v>
      </c>
      <c r="C44">
        <v>922</v>
      </c>
      <c r="D44">
        <v>-5533</v>
      </c>
      <c r="E44">
        <v>0.502439678</v>
      </c>
      <c r="H44">
        <f t="shared" si="10"/>
        <v>-4265.6000000000004</v>
      </c>
      <c r="I44">
        <f t="shared" si="10"/>
        <v>-2516.1999999999998</v>
      </c>
      <c r="J44">
        <f t="shared" si="10"/>
        <v>912.8</v>
      </c>
      <c r="K44">
        <f t="shared" si="10"/>
        <v>-5496.8</v>
      </c>
      <c r="M44">
        <v>43</v>
      </c>
      <c r="N44">
        <f t="shared" si="9"/>
        <v>-3716.9913043478264</v>
      </c>
      <c r="O44">
        <f t="shared" si="9"/>
        <v>-2410.1565217391303</v>
      </c>
      <c r="P44">
        <f t="shared" si="4"/>
        <v>912.8</v>
      </c>
      <c r="Q44">
        <f t="shared" si="4"/>
        <v>-5496.8</v>
      </c>
      <c r="R44">
        <f t="shared" si="1"/>
        <v>0.502439678</v>
      </c>
    </row>
    <row r="45" spans="1:18" x14ac:dyDescent="0.25">
      <c r="A45">
        <v>-4125</v>
      </c>
      <c r="B45">
        <v>-2740</v>
      </c>
      <c r="C45">
        <v>938</v>
      </c>
      <c r="D45">
        <v>-5533</v>
      </c>
      <c r="E45">
        <v>0.502439678</v>
      </c>
      <c r="H45">
        <f t="shared" si="10"/>
        <v>-4164.3999999999996</v>
      </c>
      <c r="I45">
        <f t="shared" si="10"/>
        <v>-2984.2</v>
      </c>
      <c r="J45">
        <f t="shared" si="10"/>
        <v>924.2</v>
      </c>
      <c r="K45">
        <f t="shared" si="10"/>
        <v>-5553</v>
      </c>
      <c r="M45">
        <v>44</v>
      </c>
      <c r="N45">
        <f t="shared" si="9"/>
        <v>-3636.1101449275357</v>
      </c>
      <c r="O45">
        <f t="shared" si="9"/>
        <v>-2882.0840579710143</v>
      </c>
      <c r="P45">
        <f t="shared" si="4"/>
        <v>924.2</v>
      </c>
      <c r="Q45">
        <f t="shared" si="4"/>
        <v>-5553</v>
      </c>
      <c r="R45">
        <f t="shared" si="1"/>
        <v>0.502439678</v>
      </c>
    </row>
    <row r="46" spans="1:18" x14ac:dyDescent="0.25">
      <c r="A46">
        <v>-4125</v>
      </c>
      <c r="B46">
        <v>-3927</v>
      </c>
      <c r="C46">
        <v>938</v>
      </c>
      <c r="D46">
        <v>-5660</v>
      </c>
      <c r="E46">
        <v>0.502439678</v>
      </c>
      <c r="H46">
        <f t="shared" si="10"/>
        <v>-4101.8</v>
      </c>
      <c r="I46">
        <f t="shared" si="10"/>
        <v>-3687.8</v>
      </c>
      <c r="J46">
        <f t="shared" si="10"/>
        <v>920</v>
      </c>
      <c r="K46">
        <f t="shared" si="10"/>
        <v>-5628.2</v>
      </c>
      <c r="M46">
        <v>45</v>
      </c>
      <c r="N46">
        <f t="shared" si="9"/>
        <v>-3593.8289855072467</v>
      </c>
      <c r="O46">
        <f t="shared" si="9"/>
        <v>-3589.6115942028987</v>
      </c>
      <c r="P46">
        <f t="shared" si="4"/>
        <v>920</v>
      </c>
      <c r="Q46">
        <f t="shared" si="4"/>
        <v>-5628.2</v>
      </c>
      <c r="R46">
        <f t="shared" si="1"/>
        <v>0.502439678</v>
      </c>
    </row>
    <row r="47" spans="1:18" x14ac:dyDescent="0.25">
      <c r="A47">
        <v>-3982</v>
      </c>
      <c r="B47">
        <v>-3927</v>
      </c>
      <c r="C47">
        <v>901</v>
      </c>
      <c r="D47">
        <v>-5660</v>
      </c>
      <c r="E47">
        <v>0.502439678</v>
      </c>
      <c r="H47">
        <f t="shared" si="10"/>
        <v>-4014.8</v>
      </c>
      <c r="I47">
        <f t="shared" si="10"/>
        <v>-4160.8</v>
      </c>
      <c r="J47">
        <f t="shared" si="10"/>
        <v>901.4</v>
      </c>
      <c r="K47">
        <f t="shared" si="10"/>
        <v>-5672.6</v>
      </c>
      <c r="M47">
        <v>46</v>
      </c>
      <c r="N47">
        <f t="shared" si="9"/>
        <v>-3527.1478260869567</v>
      </c>
      <c r="O47">
        <f t="shared" si="9"/>
        <v>-4066.5391304347827</v>
      </c>
      <c r="P47">
        <f t="shared" si="4"/>
        <v>901.4</v>
      </c>
      <c r="Q47">
        <f t="shared" si="4"/>
        <v>-5672.6</v>
      </c>
      <c r="R47">
        <f t="shared" si="1"/>
        <v>0.502439678</v>
      </c>
    </row>
    <row r="48" spans="1:18" x14ac:dyDescent="0.25">
      <c r="A48">
        <v>-3982</v>
      </c>
      <c r="B48">
        <v>-5105</v>
      </c>
      <c r="C48">
        <v>901</v>
      </c>
      <c r="D48">
        <v>-5755</v>
      </c>
      <c r="E48">
        <v>0.502439678</v>
      </c>
      <c r="H48">
        <f t="shared" si="10"/>
        <v>-3961.8</v>
      </c>
      <c r="I48">
        <f t="shared" si="10"/>
        <v>-4861.3999999999996</v>
      </c>
      <c r="J48">
        <f t="shared" si="10"/>
        <v>879.6</v>
      </c>
      <c r="K48">
        <f t="shared" si="10"/>
        <v>-5723.8</v>
      </c>
      <c r="M48">
        <v>47</v>
      </c>
      <c r="N48">
        <f t="shared" si="9"/>
        <v>-3494.4666666666667</v>
      </c>
      <c r="O48">
        <f t="shared" si="9"/>
        <v>-4771.0666666666666</v>
      </c>
      <c r="P48">
        <f t="shared" si="4"/>
        <v>879.6</v>
      </c>
      <c r="Q48">
        <f t="shared" si="4"/>
        <v>-5723.8</v>
      </c>
      <c r="R48">
        <f t="shared" si="1"/>
        <v>0.502439678</v>
      </c>
    </row>
    <row r="49" spans="1:18" x14ac:dyDescent="0.25">
      <c r="A49">
        <v>-3860</v>
      </c>
      <c r="B49">
        <v>-5105</v>
      </c>
      <c r="C49">
        <v>829</v>
      </c>
      <c r="D49">
        <v>-5755</v>
      </c>
      <c r="E49">
        <v>0.502439678</v>
      </c>
      <c r="H49">
        <f t="shared" si="10"/>
        <v>-3888.4</v>
      </c>
      <c r="I49">
        <f t="shared" si="10"/>
        <v>-5324.6</v>
      </c>
      <c r="J49">
        <f t="shared" si="10"/>
        <v>838.4</v>
      </c>
      <c r="K49">
        <f t="shared" si="10"/>
        <v>-5749.6</v>
      </c>
      <c r="M49">
        <v>48</v>
      </c>
      <c r="N49">
        <f t="shared" si="9"/>
        <v>-3441.3855072463766</v>
      </c>
      <c r="O49">
        <f t="shared" si="9"/>
        <v>-5238.1942028985513</v>
      </c>
      <c r="P49">
        <f t="shared" si="4"/>
        <v>838.4</v>
      </c>
      <c r="Q49">
        <f t="shared" si="4"/>
        <v>-5749.6</v>
      </c>
      <c r="R49">
        <f t="shared" si="1"/>
        <v>0.502439678</v>
      </c>
    </row>
    <row r="50" spans="1:18" x14ac:dyDescent="0.25">
      <c r="A50">
        <v>-3860</v>
      </c>
      <c r="B50">
        <v>-6243</v>
      </c>
      <c r="C50">
        <v>829</v>
      </c>
      <c r="D50">
        <v>-5789</v>
      </c>
      <c r="E50">
        <v>0.502439678</v>
      </c>
      <c r="H50">
        <f t="shared" si="10"/>
        <v>-3843.6</v>
      </c>
      <c r="I50">
        <f t="shared" si="10"/>
        <v>-6008.6</v>
      </c>
      <c r="J50">
        <f t="shared" si="10"/>
        <v>804.6</v>
      </c>
      <c r="K50">
        <f t="shared" si="10"/>
        <v>-5769.8</v>
      </c>
      <c r="M50">
        <v>49</v>
      </c>
      <c r="N50">
        <f t="shared" si="9"/>
        <v>-3416.9043478260869</v>
      </c>
      <c r="O50">
        <f t="shared" si="9"/>
        <v>-5926.1217391304353</v>
      </c>
      <c r="P50">
        <f t="shared" si="4"/>
        <v>804.6</v>
      </c>
      <c r="Q50">
        <f t="shared" si="4"/>
        <v>-5769.8</v>
      </c>
      <c r="R50">
        <f t="shared" si="1"/>
        <v>0.502439678</v>
      </c>
    </row>
    <row r="51" spans="1:18" x14ac:dyDescent="0.25">
      <c r="A51">
        <v>-3758</v>
      </c>
      <c r="B51">
        <v>-6243</v>
      </c>
      <c r="C51">
        <v>732</v>
      </c>
      <c r="D51">
        <v>-5789</v>
      </c>
      <c r="E51">
        <v>0.502439678</v>
      </c>
      <c r="H51">
        <f t="shared" si="10"/>
        <v>-3781.6</v>
      </c>
      <c r="I51">
        <f t="shared" si="10"/>
        <v>-6457</v>
      </c>
      <c r="J51">
        <f t="shared" si="10"/>
        <v>749.2</v>
      </c>
      <c r="K51">
        <f t="shared" si="10"/>
        <v>-5771</v>
      </c>
      <c r="M51">
        <v>50</v>
      </c>
      <c r="N51">
        <f t="shared" ref="N51:O66" si="11">H51+U$9 +($M50*U$10)</f>
        <v>-3375.2231884057969</v>
      </c>
      <c r="O51">
        <f t="shared" si="11"/>
        <v>-6378.449275362319</v>
      </c>
      <c r="P51">
        <f t="shared" si="4"/>
        <v>749.2</v>
      </c>
      <c r="Q51">
        <f t="shared" si="4"/>
        <v>-5771</v>
      </c>
      <c r="R51">
        <f t="shared" si="1"/>
        <v>0.502439678</v>
      </c>
    </row>
    <row r="52" spans="1:18" x14ac:dyDescent="0.25">
      <c r="A52">
        <v>-3758</v>
      </c>
      <c r="B52">
        <v>-7347</v>
      </c>
      <c r="C52">
        <v>732</v>
      </c>
      <c r="D52">
        <v>-5761</v>
      </c>
      <c r="E52">
        <v>0.502439678</v>
      </c>
      <c r="H52">
        <f t="shared" si="10"/>
        <v>-3744</v>
      </c>
      <c r="I52">
        <f t="shared" si="10"/>
        <v>-7117.2</v>
      </c>
      <c r="J52">
        <f t="shared" si="10"/>
        <v>708.2</v>
      </c>
      <c r="K52">
        <f t="shared" si="10"/>
        <v>-5754</v>
      </c>
      <c r="M52">
        <v>51</v>
      </c>
      <c r="N52">
        <f t="shared" si="11"/>
        <v>-3357.942028985507</v>
      </c>
      <c r="O52">
        <f t="shared" si="11"/>
        <v>-7042.5768115942028</v>
      </c>
      <c r="P52">
        <f t="shared" si="4"/>
        <v>708.2</v>
      </c>
      <c r="Q52">
        <f t="shared" si="4"/>
        <v>-5754</v>
      </c>
      <c r="R52">
        <f t="shared" si="1"/>
        <v>0.502439678</v>
      </c>
    </row>
    <row r="53" spans="1:18" x14ac:dyDescent="0.25">
      <c r="A53">
        <v>-3672</v>
      </c>
      <c r="B53">
        <v>-7347</v>
      </c>
      <c r="C53">
        <v>624</v>
      </c>
      <c r="D53">
        <v>-5761</v>
      </c>
      <c r="E53">
        <v>0.502439678</v>
      </c>
      <c r="H53">
        <f t="shared" ref="H53:K68" si="12">AVERAGE(A51:A55)</f>
        <v>-3695</v>
      </c>
      <c r="I53">
        <f t="shared" si="12"/>
        <v>-7549.8</v>
      </c>
      <c r="J53">
        <f t="shared" si="12"/>
        <v>644.79999999999995</v>
      </c>
      <c r="K53">
        <f t="shared" si="12"/>
        <v>-5730.2</v>
      </c>
      <c r="M53">
        <v>52</v>
      </c>
      <c r="N53">
        <f t="shared" si="11"/>
        <v>-3329.260869565217</v>
      </c>
      <c r="O53">
        <f t="shared" si="11"/>
        <v>-7479.1043478260872</v>
      </c>
      <c r="P53">
        <f t="shared" si="4"/>
        <v>644.79999999999995</v>
      </c>
      <c r="Q53">
        <f t="shared" si="4"/>
        <v>-5730.2</v>
      </c>
      <c r="R53">
        <f t="shared" si="1"/>
        <v>0.502439678</v>
      </c>
    </row>
    <row r="54" spans="1:18" x14ac:dyDescent="0.25">
      <c r="A54">
        <v>-3672</v>
      </c>
      <c r="B54">
        <v>-8406</v>
      </c>
      <c r="C54">
        <v>624</v>
      </c>
      <c r="D54">
        <v>-5670</v>
      </c>
      <c r="E54">
        <v>0.502439678</v>
      </c>
      <c r="H54">
        <f t="shared" si="12"/>
        <v>-3666.4</v>
      </c>
      <c r="I54">
        <f t="shared" si="12"/>
        <v>-8183.6</v>
      </c>
      <c r="J54">
        <f t="shared" si="12"/>
        <v>600.79999999999995</v>
      </c>
      <c r="K54">
        <f t="shared" si="12"/>
        <v>-5669.4</v>
      </c>
      <c r="M54">
        <v>53</v>
      </c>
      <c r="N54">
        <f t="shared" si="11"/>
        <v>-3320.9797101449276</v>
      </c>
      <c r="O54">
        <f t="shared" si="11"/>
        <v>-8116.8318840579714</v>
      </c>
      <c r="P54">
        <f t="shared" si="4"/>
        <v>600.79999999999995</v>
      </c>
      <c r="Q54">
        <f t="shared" si="4"/>
        <v>-5669.4</v>
      </c>
      <c r="R54">
        <f t="shared" si="1"/>
        <v>0.502439678</v>
      </c>
    </row>
    <row r="55" spans="1:18" x14ac:dyDescent="0.25">
      <c r="A55">
        <v>-3615</v>
      </c>
      <c r="B55">
        <v>-8406</v>
      </c>
      <c r="C55">
        <v>512</v>
      </c>
      <c r="D55">
        <v>-5670</v>
      </c>
      <c r="E55">
        <v>0.502439678</v>
      </c>
      <c r="H55">
        <f t="shared" si="12"/>
        <v>-3629.8</v>
      </c>
      <c r="I55">
        <f t="shared" si="12"/>
        <v>-8596.6</v>
      </c>
      <c r="J55">
        <f t="shared" si="12"/>
        <v>536</v>
      </c>
      <c r="K55">
        <f t="shared" si="12"/>
        <v>-5614.2</v>
      </c>
      <c r="M55">
        <v>54</v>
      </c>
      <c r="N55">
        <f t="shared" si="11"/>
        <v>-3304.6985507246382</v>
      </c>
      <c r="O55">
        <f t="shared" si="11"/>
        <v>-8533.7594202898563</v>
      </c>
      <c r="P55">
        <f t="shared" si="4"/>
        <v>536</v>
      </c>
      <c r="Q55">
        <f t="shared" si="4"/>
        <v>-5614.2</v>
      </c>
      <c r="R55">
        <f t="shared" si="1"/>
        <v>0.502439678</v>
      </c>
    </row>
    <row r="56" spans="1:18" x14ac:dyDescent="0.25">
      <c r="A56">
        <v>-3615</v>
      </c>
      <c r="B56">
        <v>-9412</v>
      </c>
      <c r="C56">
        <v>512</v>
      </c>
      <c r="D56">
        <v>-5485</v>
      </c>
      <c r="E56">
        <v>0.502439678</v>
      </c>
      <c r="H56">
        <f t="shared" si="12"/>
        <v>-3610.4</v>
      </c>
      <c r="I56">
        <f t="shared" si="12"/>
        <v>-9202.2000000000007</v>
      </c>
      <c r="J56">
        <f t="shared" si="12"/>
        <v>492.8</v>
      </c>
      <c r="K56">
        <f t="shared" si="12"/>
        <v>-5516.6</v>
      </c>
      <c r="M56">
        <v>55</v>
      </c>
      <c r="N56">
        <f t="shared" si="11"/>
        <v>-3305.6173913043476</v>
      </c>
      <c r="O56">
        <f t="shared" si="11"/>
        <v>-9143.2869565217406</v>
      </c>
      <c r="P56">
        <f t="shared" si="4"/>
        <v>492.8</v>
      </c>
      <c r="Q56">
        <f t="shared" si="4"/>
        <v>-5516.6</v>
      </c>
      <c r="R56">
        <f t="shared" si="1"/>
        <v>0.502439678</v>
      </c>
    </row>
    <row r="57" spans="1:18" x14ac:dyDescent="0.25">
      <c r="A57">
        <v>-3575</v>
      </c>
      <c r="B57">
        <v>-9412</v>
      </c>
      <c r="C57">
        <v>408</v>
      </c>
      <c r="D57">
        <v>-5485</v>
      </c>
      <c r="E57">
        <v>0.502439678</v>
      </c>
      <c r="H57">
        <f t="shared" si="12"/>
        <v>-3589.2</v>
      </c>
      <c r="I57">
        <f t="shared" si="12"/>
        <v>-9596</v>
      </c>
      <c r="J57">
        <f t="shared" si="12"/>
        <v>427.2</v>
      </c>
      <c r="K57">
        <f t="shared" si="12"/>
        <v>-5437.2</v>
      </c>
      <c r="M57">
        <v>56</v>
      </c>
      <c r="N57">
        <f t="shared" si="11"/>
        <v>-3304.7362318840578</v>
      </c>
      <c r="O57">
        <f t="shared" si="11"/>
        <v>-9541.0144927536239</v>
      </c>
      <c r="P57">
        <f t="shared" si="4"/>
        <v>427.2</v>
      </c>
      <c r="Q57">
        <f t="shared" si="4"/>
        <v>-5437.2</v>
      </c>
      <c r="R57">
        <f t="shared" si="1"/>
        <v>0.502439678</v>
      </c>
    </row>
    <row r="58" spans="1:18" x14ac:dyDescent="0.25">
      <c r="A58">
        <v>-3575</v>
      </c>
      <c r="B58">
        <v>-10375</v>
      </c>
      <c r="C58">
        <v>408</v>
      </c>
      <c r="D58">
        <v>-5273</v>
      </c>
      <c r="E58">
        <v>0.502439678</v>
      </c>
      <c r="H58">
        <f t="shared" si="12"/>
        <v>-3579.4</v>
      </c>
      <c r="I58">
        <f t="shared" si="12"/>
        <v>-10170.6</v>
      </c>
      <c r="J58">
        <f t="shared" si="12"/>
        <v>384</v>
      </c>
      <c r="K58">
        <f t="shared" si="12"/>
        <v>-5311</v>
      </c>
      <c r="M58">
        <v>57</v>
      </c>
      <c r="N58">
        <f t="shared" si="11"/>
        <v>-3315.2550724637681</v>
      </c>
      <c r="O58">
        <f t="shared" si="11"/>
        <v>-10119.542028985508</v>
      </c>
      <c r="P58">
        <f t="shared" si="4"/>
        <v>384</v>
      </c>
      <c r="Q58">
        <f t="shared" si="4"/>
        <v>-5311</v>
      </c>
      <c r="R58">
        <f t="shared" si="1"/>
        <v>0.502439678</v>
      </c>
    </row>
    <row r="59" spans="1:18" x14ac:dyDescent="0.25">
      <c r="A59">
        <v>-3566</v>
      </c>
      <c r="B59">
        <v>-10375</v>
      </c>
      <c r="C59">
        <v>296</v>
      </c>
      <c r="D59">
        <v>-5273</v>
      </c>
      <c r="E59">
        <v>0.502439678</v>
      </c>
      <c r="H59">
        <f t="shared" si="12"/>
        <v>-3570.2</v>
      </c>
      <c r="I59">
        <f t="shared" si="12"/>
        <v>-10544</v>
      </c>
      <c r="J59">
        <f t="shared" si="12"/>
        <v>319.39999999999998</v>
      </c>
      <c r="K59">
        <f t="shared" si="12"/>
        <v>-5221.8</v>
      </c>
      <c r="M59">
        <v>58</v>
      </c>
      <c r="N59">
        <f t="shared" si="11"/>
        <v>-3326.3739130434778</v>
      </c>
      <c r="O59">
        <f t="shared" si="11"/>
        <v>-10496.869565217392</v>
      </c>
      <c r="P59">
        <f t="shared" si="4"/>
        <v>319.39999999999998</v>
      </c>
      <c r="Q59">
        <f t="shared" si="4"/>
        <v>-5221.8</v>
      </c>
      <c r="R59">
        <f t="shared" si="1"/>
        <v>0.502439678</v>
      </c>
    </row>
    <row r="60" spans="1:18" x14ac:dyDescent="0.25">
      <c r="A60">
        <v>-3566</v>
      </c>
      <c r="B60">
        <v>-11279</v>
      </c>
      <c r="C60">
        <v>296</v>
      </c>
      <c r="D60">
        <v>-5039</v>
      </c>
      <c r="E60">
        <v>0.37956488100000002</v>
      </c>
      <c r="H60">
        <f t="shared" si="12"/>
        <v>-3571.4</v>
      </c>
      <c r="I60">
        <f t="shared" si="12"/>
        <v>-11087.4</v>
      </c>
      <c r="J60">
        <f t="shared" si="12"/>
        <v>256</v>
      </c>
      <c r="K60">
        <f t="shared" si="12"/>
        <v>-5082</v>
      </c>
      <c r="M60">
        <v>59</v>
      </c>
      <c r="N60">
        <f t="shared" si="11"/>
        <v>-3347.8927536231886</v>
      </c>
      <c r="O60">
        <f t="shared" si="11"/>
        <v>-11044.197101449276</v>
      </c>
      <c r="P60">
        <f t="shared" si="4"/>
        <v>256</v>
      </c>
      <c r="Q60">
        <f t="shared" si="4"/>
        <v>-5082</v>
      </c>
      <c r="R60">
        <f t="shared" si="1"/>
        <v>0.37956488100000002</v>
      </c>
    </row>
    <row r="61" spans="1:18" x14ac:dyDescent="0.25">
      <c r="A61">
        <v>-3569</v>
      </c>
      <c r="B61">
        <v>-11279</v>
      </c>
      <c r="C61">
        <v>189</v>
      </c>
      <c r="D61">
        <v>-5039</v>
      </c>
      <c r="E61">
        <v>0.37956488100000002</v>
      </c>
      <c r="H61">
        <f t="shared" si="12"/>
        <v>-3572.6</v>
      </c>
      <c r="I61">
        <f t="shared" si="12"/>
        <v>-11438.2</v>
      </c>
      <c r="J61">
        <f t="shared" si="12"/>
        <v>192.6</v>
      </c>
      <c r="K61">
        <f t="shared" si="12"/>
        <v>-4984.6000000000004</v>
      </c>
      <c r="M61">
        <v>60</v>
      </c>
      <c r="N61">
        <f t="shared" si="11"/>
        <v>-3369.4115942028984</v>
      </c>
      <c r="O61">
        <f t="shared" si="11"/>
        <v>-11398.924637681161</v>
      </c>
      <c r="P61">
        <f t="shared" si="4"/>
        <v>192.6</v>
      </c>
      <c r="Q61">
        <f t="shared" si="4"/>
        <v>-4984.6000000000004</v>
      </c>
      <c r="R61">
        <f t="shared" si="1"/>
        <v>0.37956488100000002</v>
      </c>
    </row>
    <row r="62" spans="1:18" x14ac:dyDescent="0.25">
      <c r="A62">
        <v>-3581</v>
      </c>
      <c r="B62">
        <v>-12129</v>
      </c>
      <c r="C62">
        <v>91</v>
      </c>
      <c r="D62">
        <v>-4786</v>
      </c>
      <c r="E62">
        <v>0.37956488100000002</v>
      </c>
      <c r="H62">
        <f t="shared" si="12"/>
        <v>-3575.6</v>
      </c>
      <c r="I62">
        <f t="shared" si="12"/>
        <v>-11945.4</v>
      </c>
      <c r="J62">
        <f t="shared" si="12"/>
        <v>151.6</v>
      </c>
      <c r="K62">
        <f t="shared" si="12"/>
        <v>-4831.3999999999996</v>
      </c>
      <c r="M62">
        <v>61</v>
      </c>
      <c r="N62">
        <f t="shared" si="11"/>
        <v>-3392.7304347826084</v>
      </c>
      <c r="O62">
        <f t="shared" si="11"/>
        <v>-11910.052173913044</v>
      </c>
      <c r="P62">
        <f t="shared" si="4"/>
        <v>151.6</v>
      </c>
      <c r="Q62">
        <f t="shared" si="4"/>
        <v>-4831.3999999999996</v>
      </c>
      <c r="R62">
        <f t="shared" si="1"/>
        <v>0.37956488100000002</v>
      </c>
    </row>
    <row r="63" spans="1:18" x14ac:dyDescent="0.25">
      <c r="A63">
        <v>-3581</v>
      </c>
      <c r="B63">
        <v>-12129</v>
      </c>
      <c r="C63">
        <v>91</v>
      </c>
      <c r="D63">
        <v>-4786</v>
      </c>
      <c r="E63">
        <v>0.37956488100000002</v>
      </c>
      <c r="H63">
        <f t="shared" si="12"/>
        <v>-3580</v>
      </c>
      <c r="I63">
        <f t="shared" si="12"/>
        <v>-12271.8</v>
      </c>
      <c r="J63">
        <f t="shared" si="12"/>
        <v>97.8</v>
      </c>
      <c r="K63">
        <f t="shared" si="12"/>
        <v>-4725</v>
      </c>
      <c r="M63">
        <v>62</v>
      </c>
      <c r="N63">
        <f t="shared" si="11"/>
        <v>-3417.449275362319</v>
      </c>
      <c r="O63">
        <f t="shared" si="11"/>
        <v>-12240.379710144927</v>
      </c>
      <c r="P63">
        <f t="shared" si="4"/>
        <v>97.8</v>
      </c>
      <c r="Q63">
        <f t="shared" si="4"/>
        <v>-4725</v>
      </c>
      <c r="R63">
        <f t="shared" si="1"/>
        <v>0.37956488100000002</v>
      </c>
    </row>
    <row r="64" spans="1:18" x14ac:dyDescent="0.25">
      <c r="A64">
        <v>-3581</v>
      </c>
      <c r="B64">
        <v>-12911</v>
      </c>
      <c r="C64">
        <v>91</v>
      </c>
      <c r="D64">
        <v>-4507</v>
      </c>
      <c r="E64">
        <v>0.37956488100000002</v>
      </c>
      <c r="H64">
        <f t="shared" si="12"/>
        <v>-3583.8</v>
      </c>
      <c r="I64">
        <f t="shared" si="12"/>
        <v>-12744.8</v>
      </c>
      <c r="J64">
        <f t="shared" si="12"/>
        <v>65.400000000000006</v>
      </c>
      <c r="K64">
        <f t="shared" si="12"/>
        <v>-4564</v>
      </c>
      <c r="M64">
        <v>63</v>
      </c>
      <c r="N64">
        <f t="shared" si="11"/>
        <v>-3441.5681159420292</v>
      </c>
      <c r="O64">
        <f t="shared" si="11"/>
        <v>-12717.307246376811</v>
      </c>
      <c r="P64">
        <f t="shared" si="4"/>
        <v>65.400000000000006</v>
      </c>
      <c r="Q64">
        <f t="shared" si="4"/>
        <v>-4564</v>
      </c>
      <c r="R64">
        <f t="shared" si="1"/>
        <v>0.37956488100000002</v>
      </c>
    </row>
    <row r="65" spans="1:18" x14ac:dyDescent="0.25">
      <c r="A65">
        <v>-3588</v>
      </c>
      <c r="B65">
        <v>-12911</v>
      </c>
      <c r="C65">
        <v>27</v>
      </c>
      <c r="D65">
        <v>-4507</v>
      </c>
      <c r="E65">
        <v>0.37956488100000002</v>
      </c>
      <c r="H65">
        <f t="shared" si="12"/>
        <v>-3587</v>
      </c>
      <c r="I65">
        <f t="shared" si="12"/>
        <v>-13047.8</v>
      </c>
      <c r="J65">
        <f t="shared" si="12"/>
        <v>42.8</v>
      </c>
      <c r="K65">
        <f t="shared" si="12"/>
        <v>-4453.6000000000004</v>
      </c>
      <c r="M65">
        <v>64</v>
      </c>
      <c r="N65">
        <f t="shared" si="11"/>
        <v>-3465.086956521739</v>
      </c>
      <c r="O65">
        <f t="shared" si="11"/>
        <v>-13024.234782608695</v>
      </c>
      <c r="P65">
        <f t="shared" si="4"/>
        <v>42.8</v>
      </c>
      <c r="Q65">
        <f t="shared" si="4"/>
        <v>-4453.6000000000004</v>
      </c>
      <c r="R65">
        <f t="shared" si="1"/>
        <v>0.37956488100000002</v>
      </c>
    </row>
    <row r="66" spans="1:18" x14ac:dyDescent="0.25">
      <c r="A66">
        <v>-3588</v>
      </c>
      <c r="B66">
        <v>-13644</v>
      </c>
      <c r="C66">
        <v>27</v>
      </c>
      <c r="D66">
        <v>-4234</v>
      </c>
      <c r="E66">
        <v>0.37956488100000002</v>
      </c>
      <c r="H66">
        <f t="shared" si="12"/>
        <v>-3590.2</v>
      </c>
      <c r="I66">
        <f t="shared" si="12"/>
        <v>-13478</v>
      </c>
      <c r="J66">
        <f t="shared" si="12"/>
        <v>20.2</v>
      </c>
      <c r="K66">
        <f t="shared" si="12"/>
        <v>-4278.3999999999996</v>
      </c>
      <c r="M66">
        <v>65</v>
      </c>
      <c r="N66">
        <f t="shared" si="11"/>
        <v>-3488.6057971014488</v>
      </c>
      <c r="O66">
        <f t="shared" si="11"/>
        <v>-13458.36231884058</v>
      </c>
      <c r="P66">
        <f t="shared" si="4"/>
        <v>20.2</v>
      </c>
      <c r="Q66">
        <f t="shared" si="4"/>
        <v>-4278.3999999999996</v>
      </c>
      <c r="R66">
        <f t="shared" ref="R66:R71" si="13">E66</f>
        <v>0.37956488100000002</v>
      </c>
    </row>
    <row r="67" spans="1:18" x14ac:dyDescent="0.25">
      <c r="A67">
        <v>-3597</v>
      </c>
      <c r="B67">
        <v>-13644</v>
      </c>
      <c r="C67">
        <v>-22</v>
      </c>
      <c r="D67">
        <v>-4234</v>
      </c>
      <c r="E67">
        <v>0.37956488100000002</v>
      </c>
      <c r="H67">
        <f t="shared" si="12"/>
        <v>-3593.4</v>
      </c>
      <c r="I67">
        <f t="shared" si="12"/>
        <v>-13751.8</v>
      </c>
      <c r="J67">
        <f t="shared" si="12"/>
        <v>-4.2</v>
      </c>
      <c r="K67">
        <f t="shared" si="12"/>
        <v>-4159</v>
      </c>
      <c r="M67">
        <v>66</v>
      </c>
      <c r="N67">
        <f t="shared" ref="N67:O71" si="14">H67+U$9 +($M66*U$10)</f>
        <v>-3512.1246376811596</v>
      </c>
      <c r="O67">
        <f t="shared" si="14"/>
        <v>-13736.089855072463</v>
      </c>
      <c r="P67">
        <f t="shared" ref="P67:Q71" si="15">J67</f>
        <v>-4.2</v>
      </c>
      <c r="Q67">
        <f t="shared" si="15"/>
        <v>-4159</v>
      </c>
      <c r="R67">
        <f t="shared" si="13"/>
        <v>0.37956488100000002</v>
      </c>
    </row>
    <row r="68" spans="1:18" x14ac:dyDescent="0.25">
      <c r="A68">
        <v>-3597</v>
      </c>
      <c r="B68">
        <v>-14280</v>
      </c>
      <c r="C68">
        <v>-22</v>
      </c>
      <c r="D68">
        <v>-3910</v>
      </c>
      <c r="E68">
        <v>0.37956488100000002</v>
      </c>
      <c r="H68">
        <f t="shared" si="12"/>
        <v>-3595.2</v>
      </c>
      <c r="I68">
        <f t="shared" si="12"/>
        <v>-14103.4</v>
      </c>
      <c r="J68">
        <f t="shared" si="12"/>
        <v>-15.8</v>
      </c>
      <c r="K68">
        <f t="shared" si="12"/>
        <v>-3936.8</v>
      </c>
      <c r="M68">
        <v>67</v>
      </c>
      <c r="N68">
        <f t="shared" si="14"/>
        <v>-3534.2434782608693</v>
      </c>
      <c r="O68">
        <f t="shared" si="14"/>
        <v>-14091.617391304348</v>
      </c>
      <c r="P68">
        <f t="shared" si="15"/>
        <v>-15.8</v>
      </c>
      <c r="Q68">
        <f t="shared" si="15"/>
        <v>-3936.8</v>
      </c>
      <c r="R68">
        <f t="shared" si="13"/>
        <v>0.37956488100000002</v>
      </c>
    </row>
    <row r="69" spans="1:18" x14ac:dyDescent="0.25">
      <c r="A69">
        <v>-3597</v>
      </c>
      <c r="B69">
        <v>-14280</v>
      </c>
      <c r="C69">
        <v>-31</v>
      </c>
      <c r="D69">
        <v>-3910</v>
      </c>
      <c r="E69">
        <v>0.37956488100000002</v>
      </c>
      <c r="H69">
        <f t="shared" ref="H69:K69" si="16">AVERAGE(A67:A71)</f>
        <v>-3597</v>
      </c>
      <c r="I69">
        <f t="shared" si="16"/>
        <v>-14308.4</v>
      </c>
      <c r="J69">
        <f t="shared" si="16"/>
        <v>-27.4</v>
      </c>
      <c r="K69">
        <f t="shared" si="16"/>
        <v>-3769.2</v>
      </c>
      <c r="M69">
        <v>68</v>
      </c>
      <c r="N69">
        <f t="shared" si="14"/>
        <v>-3556.36231884058</v>
      </c>
      <c r="O69">
        <f t="shared" si="14"/>
        <v>-14300.544927536232</v>
      </c>
      <c r="P69">
        <f t="shared" si="15"/>
        <v>-27.4</v>
      </c>
      <c r="Q69">
        <f t="shared" si="15"/>
        <v>-3769.2</v>
      </c>
      <c r="R69">
        <f t="shared" si="13"/>
        <v>0.37956488100000002</v>
      </c>
    </row>
    <row r="70" spans="1:18" x14ac:dyDescent="0.25">
      <c r="A70">
        <v>-3597</v>
      </c>
      <c r="B70">
        <v>-14669</v>
      </c>
      <c r="C70">
        <v>-31</v>
      </c>
      <c r="D70">
        <v>-3396</v>
      </c>
      <c r="E70">
        <v>0.37956488100000002</v>
      </c>
      <c r="H70">
        <f>AVERAGE(A69:A71)</f>
        <v>-3597</v>
      </c>
      <c r="I70">
        <f t="shared" ref="I70:K70" si="17">AVERAGE(B69:B71)</f>
        <v>-14539.333333333334</v>
      </c>
      <c r="J70">
        <f t="shared" si="17"/>
        <v>-31</v>
      </c>
      <c r="K70">
        <f t="shared" si="17"/>
        <v>-3567.3333333333335</v>
      </c>
      <c r="M70">
        <v>69</v>
      </c>
      <c r="N70">
        <f t="shared" si="14"/>
        <v>-3576.68115942029</v>
      </c>
      <c r="O70">
        <f t="shared" si="14"/>
        <v>-14535.40579710145</v>
      </c>
      <c r="P70">
        <f t="shared" si="15"/>
        <v>-31</v>
      </c>
      <c r="Q70">
        <f t="shared" si="15"/>
        <v>-3567.3333333333335</v>
      </c>
      <c r="R70">
        <f t="shared" si="13"/>
        <v>0.37956488100000002</v>
      </c>
    </row>
    <row r="71" spans="1:18" x14ac:dyDescent="0.25">
      <c r="A71">
        <v>-3597</v>
      </c>
      <c r="B71">
        <v>-14669</v>
      </c>
      <c r="C71">
        <v>-31</v>
      </c>
      <c r="D71">
        <v>-3396</v>
      </c>
      <c r="E71">
        <v>0.37956488100000002</v>
      </c>
      <c r="H71">
        <f>AVERAGE(A71)</f>
        <v>-3597</v>
      </c>
      <c r="I71">
        <f t="shared" ref="I71:K71" si="18">AVERAGE(B71)</f>
        <v>-14669</v>
      </c>
      <c r="J71">
        <f t="shared" si="18"/>
        <v>-31</v>
      </c>
      <c r="K71">
        <f t="shared" si="18"/>
        <v>-3396</v>
      </c>
      <c r="M71">
        <v>70</v>
      </c>
      <c r="N71">
        <f t="shared" si="14"/>
        <v>-3597</v>
      </c>
      <c r="O71">
        <f t="shared" si="14"/>
        <v>-14669</v>
      </c>
      <c r="P71">
        <f t="shared" si="15"/>
        <v>-31</v>
      </c>
      <c r="Q71">
        <f t="shared" si="15"/>
        <v>-3396</v>
      </c>
      <c r="R71">
        <f t="shared" si="13"/>
        <v>0.37956488100000002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tabSelected="1" workbookViewId="0">
      <selection activeCell="V5" sqref="V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O18" si="3">H3+U$9 +($M2*U$10)</f>
        <v>-4464.8145539906109</v>
      </c>
      <c r="O3">
        <f t="shared" si="3"/>
        <v>10391.171361502347</v>
      </c>
      <c r="P3">
        <f t="shared" ref="P3:Q66" si="4">J3</f>
        <v>-748.33333333333337</v>
      </c>
      <c r="Q3">
        <f t="shared" si="4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5">AVERAGE(B2:B6)</f>
        <v>12336.2</v>
      </c>
      <c r="J4">
        <f t="shared" si="5"/>
        <v>-986.8</v>
      </c>
      <c r="K4">
        <f t="shared" si="5"/>
        <v>1186.5999999999999</v>
      </c>
      <c r="M4">
        <v>3</v>
      </c>
      <c r="N4">
        <f t="shared" si="3"/>
        <v>-4614.4957746478867</v>
      </c>
      <c r="O4">
        <f t="shared" si="3"/>
        <v>10527.876056338029</v>
      </c>
      <c r="P4">
        <f t="shared" si="4"/>
        <v>-986.8</v>
      </c>
      <c r="Q4">
        <f t="shared" si="4"/>
        <v>1186.5999999999999</v>
      </c>
      <c r="R4">
        <f t="shared" si="1"/>
        <v>0.54226744199999999</v>
      </c>
      <c r="T4" t="s">
        <v>8</v>
      </c>
      <c r="U4" s="2">
        <v>-35000</v>
      </c>
      <c r="V4" s="3">
        <v>66928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6">AVERAGE(A3:A7)</f>
        <v>-6473.2</v>
      </c>
      <c r="I5">
        <f t="shared" si="5"/>
        <v>12450.8</v>
      </c>
      <c r="J5">
        <f t="shared" si="5"/>
        <v>-1192</v>
      </c>
      <c r="K5">
        <f t="shared" si="5"/>
        <v>1229.4000000000001</v>
      </c>
      <c r="M5">
        <v>4</v>
      </c>
      <c r="N5">
        <f t="shared" si="3"/>
        <v>-4730.6436619718306</v>
      </c>
      <c r="O5">
        <f t="shared" si="3"/>
        <v>10647.314084507041</v>
      </c>
      <c r="P5">
        <f t="shared" si="4"/>
        <v>-1192</v>
      </c>
      <c r="Q5">
        <f t="shared" si="4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6"/>
        <v>-6796.4</v>
      </c>
      <c r="I6">
        <f t="shared" si="5"/>
        <v>12646.6</v>
      </c>
      <c r="J6">
        <f t="shared" si="5"/>
        <v>-1510.6</v>
      </c>
      <c r="K6">
        <f t="shared" si="5"/>
        <v>1310.8</v>
      </c>
      <c r="M6">
        <v>5</v>
      </c>
      <c r="N6">
        <f t="shared" si="3"/>
        <v>-4962.9915492957743</v>
      </c>
      <c r="O6">
        <f t="shared" si="3"/>
        <v>10847.952112676057</v>
      </c>
      <c r="P6">
        <f t="shared" si="4"/>
        <v>-1510.6</v>
      </c>
      <c r="Q6">
        <f t="shared" si="4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6"/>
        <v>-7019</v>
      </c>
      <c r="I7">
        <f t="shared" si="5"/>
        <v>12790.6</v>
      </c>
      <c r="J7">
        <f t="shared" si="5"/>
        <v>-1729.4</v>
      </c>
      <c r="K7">
        <f t="shared" si="5"/>
        <v>1373.8</v>
      </c>
      <c r="M7">
        <v>6</v>
      </c>
      <c r="N7">
        <f t="shared" si="3"/>
        <v>-5094.7394366197186</v>
      </c>
      <c r="O7">
        <f t="shared" si="3"/>
        <v>10996.790140845071</v>
      </c>
      <c r="P7">
        <f t="shared" si="4"/>
        <v>-1729.4</v>
      </c>
      <c r="Q7">
        <f t="shared" si="4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6"/>
        <v>-7373.8</v>
      </c>
      <c r="I8">
        <f t="shared" si="5"/>
        <v>13030.6</v>
      </c>
      <c r="J8">
        <f t="shared" si="5"/>
        <v>-2047.6</v>
      </c>
      <c r="K8">
        <f t="shared" si="5"/>
        <v>1479.2</v>
      </c>
      <c r="M8">
        <v>7</v>
      </c>
      <c r="N8">
        <f t="shared" si="3"/>
        <v>-5358.6873239436618</v>
      </c>
      <c r="O8">
        <f t="shared" si="3"/>
        <v>11241.628169014084</v>
      </c>
      <c r="P8">
        <f t="shared" si="4"/>
        <v>-2047.6</v>
      </c>
      <c r="Q8">
        <f t="shared" si="4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6"/>
        <v>-7622.2</v>
      </c>
      <c r="I9">
        <f t="shared" si="5"/>
        <v>13207.8</v>
      </c>
      <c r="J9">
        <f t="shared" si="5"/>
        <v>-2260.4</v>
      </c>
      <c r="K9">
        <f t="shared" si="5"/>
        <v>1560.2</v>
      </c>
      <c r="M9">
        <v>8</v>
      </c>
      <c r="N9">
        <f t="shared" si="3"/>
        <v>-5516.2352112676053</v>
      </c>
      <c r="O9">
        <f t="shared" si="3"/>
        <v>11423.666197183098</v>
      </c>
      <c r="P9">
        <f t="shared" si="4"/>
        <v>-2260.4</v>
      </c>
      <c r="Q9">
        <f t="shared" si="4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6"/>
        <v>-8018.8</v>
      </c>
      <c r="I10">
        <f t="shared" si="5"/>
        <v>13490.2</v>
      </c>
      <c r="J10">
        <f t="shared" si="5"/>
        <v>-2541.8000000000002</v>
      </c>
      <c r="K10">
        <f t="shared" si="5"/>
        <v>1692.8</v>
      </c>
      <c r="M10">
        <v>9</v>
      </c>
      <c r="N10">
        <f t="shared" si="3"/>
        <v>-5821.9830985915496</v>
      </c>
      <c r="O10">
        <f t="shared" si="3"/>
        <v>11710.904225352113</v>
      </c>
      <c r="P10">
        <f t="shared" si="4"/>
        <v>-2541.8000000000002</v>
      </c>
      <c r="Q10">
        <f t="shared" si="4"/>
        <v>1692.8</v>
      </c>
      <c r="R10">
        <f t="shared" si="1"/>
        <v>0.54226744199999999</v>
      </c>
      <c r="T10" t="s">
        <v>13</v>
      </c>
      <c r="U10">
        <f>(U4-U6-U9)/(U7-1)</f>
        <v>90.852112676056336</v>
      </c>
      <c r="V10">
        <f>(V4-V6-V9)/(V7-1)</f>
        <v>4.8380281690140849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6"/>
        <v>-8299.2000000000007</v>
      </c>
      <c r="I11">
        <f t="shared" si="5"/>
        <v>13691.4</v>
      </c>
      <c r="J11">
        <f t="shared" si="5"/>
        <v>-2709.8</v>
      </c>
      <c r="K11">
        <f t="shared" si="5"/>
        <v>1786.8</v>
      </c>
      <c r="M11">
        <v>10</v>
      </c>
      <c r="N11">
        <f t="shared" si="3"/>
        <v>-6011.5309859154941</v>
      </c>
      <c r="O11">
        <f t="shared" si="3"/>
        <v>11916.942253521127</v>
      </c>
      <c r="P11">
        <f t="shared" si="4"/>
        <v>-2709.8</v>
      </c>
      <c r="Q11">
        <f t="shared" si="4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6"/>
        <v>-8747.2000000000007</v>
      </c>
      <c r="I12">
        <f t="shared" si="5"/>
        <v>14122.2</v>
      </c>
      <c r="J12">
        <f t="shared" si="5"/>
        <v>-2945</v>
      </c>
      <c r="K12">
        <f t="shared" si="5"/>
        <v>1995.8</v>
      </c>
      <c r="M12">
        <v>11</v>
      </c>
      <c r="N12">
        <f t="shared" si="3"/>
        <v>-6368.6788732394371</v>
      </c>
      <c r="O12">
        <f t="shared" si="3"/>
        <v>12352.580281690141</v>
      </c>
      <c r="P12">
        <f t="shared" si="4"/>
        <v>-2945</v>
      </c>
      <c r="Q12">
        <f t="shared" si="4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6"/>
        <v>-9063</v>
      </c>
      <c r="I13">
        <f t="shared" si="5"/>
        <v>14457</v>
      </c>
      <c r="J13">
        <f t="shared" si="5"/>
        <v>-3080.8</v>
      </c>
      <c r="K13">
        <f t="shared" si="5"/>
        <v>2162.4</v>
      </c>
      <c r="M13">
        <v>12</v>
      </c>
      <c r="N13">
        <f t="shared" si="3"/>
        <v>-6593.6267605633802</v>
      </c>
      <c r="O13">
        <f t="shared" si="3"/>
        <v>12692.218309859154</v>
      </c>
      <c r="P13">
        <f t="shared" si="4"/>
        <v>-3080.8</v>
      </c>
      <c r="Q13">
        <f t="shared" si="4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6"/>
        <v>-9378.7999999999993</v>
      </c>
      <c r="I14">
        <f t="shared" si="5"/>
        <v>14791.8</v>
      </c>
      <c r="J14">
        <f t="shared" si="5"/>
        <v>-3216.6</v>
      </c>
      <c r="K14">
        <f t="shared" si="5"/>
        <v>2329</v>
      </c>
      <c r="M14">
        <v>13</v>
      </c>
      <c r="N14">
        <f t="shared" si="3"/>
        <v>-6818.5746478873234</v>
      </c>
      <c r="O14">
        <f t="shared" si="3"/>
        <v>13031.856338028168</v>
      </c>
      <c r="P14">
        <f t="shared" si="4"/>
        <v>-3216.6</v>
      </c>
      <c r="Q14">
        <f t="shared" si="4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6"/>
        <v>-9926.4</v>
      </c>
      <c r="I15">
        <f t="shared" si="5"/>
        <v>15150.4</v>
      </c>
      <c r="J15">
        <f t="shared" si="5"/>
        <v>-3441</v>
      </c>
      <c r="K15">
        <f t="shared" si="5"/>
        <v>2491.8000000000002</v>
      </c>
      <c r="M15">
        <v>14</v>
      </c>
      <c r="N15">
        <f t="shared" si="3"/>
        <v>-7275.3225352112677</v>
      </c>
      <c r="O15">
        <f t="shared" si="3"/>
        <v>13395.294366197182</v>
      </c>
      <c r="P15">
        <f t="shared" si="4"/>
        <v>-3441</v>
      </c>
      <c r="Q15">
        <f t="shared" si="4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6"/>
        <v>-10474</v>
      </c>
      <c r="I16">
        <f t="shared" si="5"/>
        <v>15509</v>
      </c>
      <c r="J16">
        <f t="shared" si="5"/>
        <v>-3665.4</v>
      </c>
      <c r="K16">
        <f t="shared" si="5"/>
        <v>2654.6</v>
      </c>
      <c r="M16">
        <v>15</v>
      </c>
      <c r="N16">
        <f t="shared" si="3"/>
        <v>-7732.070422535211</v>
      </c>
      <c r="O16">
        <f t="shared" si="3"/>
        <v>13758.732394366198</v>
      </c>
      <c r="P16">
        <f t="shared" si="4"/>
        <v>-3665.4</v>
      </c>
      <c r="Q16">
        <f t="shared" si="4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6"/>
        <v>-11068</v>
      </c>
      <c r="I17">
        <f t="shared" si="5"/>
        <v>15778.4</v>
      </c>
      <c r="J17">
        <f t="shared" si="5"/>
        <v>-3904.4</v>
      </c>
      <c r="K17">
        <f t="shared" si="5"/>
        <v>2746.6</v>
      </c>
      <c r="M17">
        <v>16</v>
      </c>
      <c r="N17">
        <f t="shared" si="3"/>
        <v>-8235.2183098591559</v>
      </c>
      <c r="O17">
        <f t="shared" si="3"/>
        <v>14032.970422535211</v>
      </c>
      <c r="P17">
        <f t="shared" si="4"/>
        <v>-3904.4</v>
      </c>
      <c r="Q17">
        <f t="shared" si="4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6"/>
        <v>-11662</v>
      </c>
      <c r="I18">
        <f t="shared" si="5"/>
        <v>16047.8</v>
      </c>
      <c r="J18">
        <f t="shared" si="5"/>
        <v>-4143.3999999999996</v>
      </c>
      <c r="K18">
        <f t="shared" si="5"/>
        <v>2838.6</v>
      </c>
      <c r="M18">
        <v>17</v>
      </c>
      <c r="N18">
        <f t="shared" si="3"/>
        <v>-8738.3661971830988</v>
      </c>
      <c r="O18">
        <f t="shared" si="3"/>
        <v>14307.208450704225</v>
      </c>
      <c r="P18">
        <f t="shared" si="4"/>
        <v>-4143.3999999999996</v>
      </c>
      <c r="Q18">
        <f t="shared" si="4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6"/>
        <v>-12483.2</v>
      </c>
      <c r="I19">
        <f t="shared" si="5"/>
        <v>16467.2</v>
      </c>
      <c r="J19">
        <f t="shared" si="5"/>
        <v>-4461.8</v>
      </c>
      <c r="K19">
        <f t="shared" si="5"/>
        <v>2975.6</v>
      </c>
      <c r="M19">
        <v>18</v>
      </c>
      <c r="N19">
        <f t="shared" ref="N19:O34" si="7">H19+U$9 +($M18*U$10)</f>
        <v>-9468.7140845070426</v>
      </c>
      <c r="O19">
        <f t="shared" si="7"/>
        <v>14731.44647887324</v>
      </c>
      <c r="P19">
        <f t="shared" si="4"/>
        <v>-4461.8</v>
      </c>
      <c r="Q19">
        <f t="shared" si="4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6"/>
        <v>-12924.4</v>
      </c>
      <c r="I20">
        <f t="shared" si="6"/>
        <v>16757.599999999999</v>
      </c>
      <c r="J20">
        <f t="shared" si="6"/>
        <v>-4623</v>
      </c>
      <c r="K20">
        <f t="shared" si="6"/>
        <v>3064.8</v>
      </c>
      <c r="M20">
        <v>19</v>
      </c>
      <c r="N20">
        <f t="shared" si="7"/>
        <v>-9819.0619718309863</v>
      </c>
      <c r="O20">
        <f t="shared" si="7"/>
        <v>15026.684507042251</v>
      </c>
      <c r="P20">
        <f t="shared" si="4"/>
        <v>-4623</v>
      </c>
      <c r="Q20">
        <f t="shared" si="4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8">AVERAGE(A19:A23)</f>
        <v>-13597.2</v>
      </c>
      <c r="I21">
        <f t="shared" si="8"/>
        <v>17210.8</v>
      </c>
      <c r="J21">
        <f t="shared" si="8"/>
        <v>-4847.8</v>
      </c>
      <c r="K21">
        <f t="shared" si="8"/>
        <v>3205.4</v>
      </c>
      <c r="M21">
        <v>20</v>
      </c>
      <c r="N21">
        <f t="shared" si="7"/>
        <v>-10401.00985915493</v>
      </c>
      <c r="O21">
        <f t="shared" si="7"/>
        <v>15484.722535211267</v>
      </c>
      <c r="P21">
        <f t="shared" si="4"/>
        <v>-4847.8</v>
      </c>
      <c r="Q21">
        <f t="shared" si="4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8"/>
        <v>-14056</v>
      </c>
      <c r="I22">
        <f t="shared" si="8"/>
        <v>17523.599999999999</v>
      </c>
      <c r="J22">
        <f t="shared" si="8"/>
        <v>-4990.8</v>
      </c>
      <c r="K22">
        <f t="shared" si="8"/>
        <v>3301.8</v>
      </c>
      <c r="M22">
        <v>21</v>
      </c>
      <c r="N22">
        <f t="shared" si="7"/>
        <v>-10768.957746478873</v>
      </c>
      <c r="O22">
        <f t="shared" si="7"/>
        <v>15802.36056338028</v>
      </c>
      <c r="P22">
        <f t="shared" si="4"/>
        <v>-4990.8</v>
      </c>
      <c r="Q22">
        <f t="shared" si="4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8"/>
        <v>-14514.8</v>
      </c>
      <c r="I23">
        <f t="shared" si="8"/>
        <v>17836.400000000001</v>
      </c>
      <c r="J23">
        <f t="shared" si="8"/>
        <v>-5133.8</v>
      </c>
      <c r="K23">
        <f t="shared" si="8"/>
        <v>3398.2</v>
      </c>
      <c r="M23">
        <v>22</v>
      </c>
      <c r="N23">
        <f t="shared" si="7"/>
        <v>-11136.905633802817</v>
      </c>
      <c r="O23">
        <f t="shared" si="7"/>
        <v>16119.998591549298</v>
      </c>
      <c r="P23">
        <f t="shared" si="4"/>
        <v>-5133.8</v>
      </c>
      <c r="Q23">
        <f t="shared" si="4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8"/>
        <v>-14989.2</v>
      </c>
      <c r="I24">
        <f t="shared" si="8"/>
        <v>18171.8</v>
      </c>
      <c r="J24">
        <f t="shared" si="8"/>
        <v>-5256.6</v>
      </c>
      <c r="K24">
        <f t="shared" si="8"/>
        <v>3504</v>
      </c>
      <c r="M24">
        <v>23</v>
      </c>
      <c r="N24">
        <f t="shared" si="7"/>
        <v>-11520.453521126761</v>
      </c>
      <c r="O24">
        <f t="shared" si="7"/>
        <v>16460.236619718307</v>
      </c>
      <c r="P24">
        <f t="shared" si="4"/>
        <v>-5256.6</v>
      </c>
      <c r="Q24">
        <f t="shared" si="4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8"/>
        <v>-15463.6</v>
      </c>
      <c r="I25">
        <f t="shared" si="8"/>
        <v>18507.2</v>
      </c>
      <c r="J25">
        <f t="shared" si="8"/>
        <v>-5379.4</v>
      </c>
      <c r="K25">
        <f t="shared" si="8"/>
        <v>3609.8</v>
      </c>
      <c r="M25">
        <v>24</v>
      </c>
      <c r="N25">
        <f t="shared" si="7"/>
        <v>-11904.001408450706</v>
      </c>
      <c r="O25">
        <f t="shared" si="7"/>
        <v>16800.474647887324</v>
      </c>
      <c r="P25">
        <f t="shared" si="4"/>
        <v>-5379.4</v>
      </c>
      <c r="Q25">
        <f t="shared" si="4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8"/>
        <v>-15969</v>
      </c>
      <c r="I26">
        <f t="shared" si="8"/>
        <v>18857</v>
      </c>
      <c r="J26">
        <f t="shared" si="8"/>
        <v>-5505.6</v>
      </c>
      <c r="K26">
        <f t="shared" si="8"/>
        <v>3712.4</v>
      </c>
      <c r="M26">
        <v>25</v>
      </c>
      <c r="N26">
        <f t="shared" si="7"/>
        <v>-12318.549295774648</v>
      </c>
      <c r="O26">
        <f t="shared" si="7"/>
        <v>17155.112676056338</v>
      </c>
      <c r="P26">
        <f t="shared" si="4"/>
        <v>-5505.6</v>
      </c>
      <c r="Q26">
        <f t="shared" si="4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8"/>
        <v>-16474.400000000001</v>
      </c>
      <c r="I27">
        <f t="shared" si="8"/>
        <v>19206.8</v>
      </c>
      <c r="J27">
        <f t="shared" si="8"/>
        <v>-5631.8</v>
      </c>
      <c r="K27">
        <f t="shared" si="8"/>
        <v>3815</v>
      </c>
      <c r="M27">
        <v>26</v>
      </c>
      <c r="N27">
        <f t="shared" si="7"/>
        <v>-12733.097183098593</v>
      </c>
      <c r="O27">
        <f t="shared" si="7"/>
        <v>17509.750704225353</v>
      </c>
      <c r="P27">
        <f t="shared" si="4"/>
        <v>-5631.8</v>
      </c>
      <c r="Q27">
        <f t="shared" si="4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8"/>
        <v>-17255</v>
      </c>
      <c r="I28">
        <f t="shared" si="8"/>
        <v>19752.2</v>
      </c>
      <c r="J28">
        <f t="shared" si="8"/>
        <v>-5818.6</v>
      </c>
      <c r="K28">
        <f t="shared" si="8"/>
        <v>3972.4</v>
      </c>
      <c r="M28">
        <v>27</v>
      </c>
      <c r="N28">
        <f t="shared" si="7"/>
        <v>-13422.845070422536</v>
      </c>
      <c r="O28">
        <f t="shared" si="7"/>
        <v>18059.988732394366</v>
      </c>
      <c r="P28">
        <f t="shared" si="4"/>
        <v>-5818.6</v>
      </c>
      <c r="Q28">
        <f t="shared" si="4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8"/>
        <v>-17792.8</v>
      </c>
      <c r="I29">
        <f t="shared" si="8"/>
        <v>20125</v>
      </c>
      <c r="J29">
        <f t="shared" si="8"/>
        <v>-5946.2</v>
      </c>
      <c r="K29">
        <f t="shared" si="8"/>
        <v>4075.4</v>
      </c>
      <c r="M29">
        <v>28</v>
      </c>
      <c r="N29">
        <f t="shared" si="7"/>
        <v>-13869.792957746478</v>
      </c>
      <c r="O29">
        <f t="shared" si="7"/>
        <v>18437.62676056338</v>
      </c>
      <c r="P29">
        <f t="shared" si="4"/>
        <v>-5946.2</v>
      </c>
      <c r="Q29">
        <f t="shared" si="4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8"/>
        <v>-18610.2</v>
      </c>
      <c r="I30">
        <f t="shared" si="8"/>
        <v>20711.2</v>
      </c>
      <c r="J30">
        <f t="shared" si="8"/>
        <v>-6126.6</v>
      </c>
      <c r="K30">
        <f t="shared" si="8"/>
        <v>4242</v>
      </c>
      <c r="M30">
        <v>29</v>
      </c>
      <c r="N30">
        <f t="shared" si="7"/>
        <v>-14596.340845070423</v>
      </c>
      <c r="O30">
        <f t="shared" si="7"/>
        <v>19028.664788732396</v>
      </c>
      <c r="P30">
        <f t="shared" si="4"/>
        <v>-6126.6</v>
      </c>
      <c r="Q30">
        <f t="shared" si="4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8"/>
        <v>-19165</v>
      </c>
      <c r="I31">
        <f t="shared" si="8"/>
        <v>21120.2</v>
      </c>
      <c r="J31">
        <f t="shared" si="8"/>
        <v>-6240</v>
      </c>
      <c r="K31">
        <f t="shared" si="8"/>
        <v>4360.3999999999996</v>
      </c>
      <c r="M31">
        <v>30</v>
      </c>
      <c r="N31">
        <f t="shared" si="7"/>
        <v>-15060.288732394367</v>
      </c>
      <c r="O31">
        <f t="shared" si="7"/>
        <v>19442.502816901408</v>
      </c>
      <c r="P31">
        <f t="shared" si="4"/>
        <v>-6240</v>
      </c>
      <c r="Q31">
        <f t="shared" si="4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8"/>
        <v>-20009.2</v>
      </c>
      <c r="I32">
        <f t="shared" si="8"/>
        <v>21752.799999999999</v>
      </c>
      <c r="J32">
        <f t="shared" si="8"/>
        <v>-6411</v>
      </c>
      <c r="K32">
        <f t="shared" si="8"/>
        <v>4539.6000000000004</v>
      </c>
      <c r="M32">
        <v>31</v>
      </c>
      <c r="N32">
        <f t="shared" si="7"/>
        <v>-15813.636619718311</v>
      </c>
      <c r="O32">
        <f t="shared" si="7"/>
        <v>20079.940845070421</v>
      </c>
      <c r="P32">
        <f t="shared" si="4"/>
        <v>-6411</v>
      </c>
      <c r="Q32">
        <f t="shared" si="4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8"/>
        <v>-20578.2</v>
      </c>
      <c r="I33">
        <f t="shared" si="8"/>
        <v>22189.8</v>
      </c>
      <c r="J33">
        <f t="shared" si="8"/>
        <v>-6521.4</v>
      </c>
      <c r="K33">
        <f t="shared" si="8"/>
        <v>4664</v>
      </c>
      <c r="M33">
        <v>32</v>
      </c>
      <c r="N33">
        <f t="shared" si="7"/>
        <v>-16291.784507042255</v>
      </c>
      <c r="O33">
        <f t="shared" si="7"/>
        <v>20521.778873239437</v>
      </c>
      <c r="P33">
        <f t="shared" si="4"/>
        <v>-6521.4</v>
      </c>
      <c r="Q33">
        <f t="shared" si="4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8"/>
        <v>-21452.799999999999</v>
      </c>
      <c r="I34">
        <f t="shared" si="8"/>
        <v>22862.6</v>
      </c>
      <c r="J34">
        <f t="shared" si="8"/>
        <v>-6694.8</v>
      </c>
      <c r="K34">
        <f t="shared" si="8"/>
        <v>4851.6000000000004</v>
      </c>
      <c r="M34">
        <v>33</v>
      </c>
      <c r="N34">
        <f t="shared" si="7"/>
        <v>-17075.532394366197</v>
      </c>
      <c r="O34">
        <f t="shared" si="7"/>
        <v>21199.416901408451</v>
      </c>
      <c r="P34">
        <f t="shared" si="4"/>
        <v>-6694.8</v>
      </c>
      <c r="Q34">
        <f t="shared" si="4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8"/>
        <v>-22047.8</v>
      </c>
      <c r="I35">
        <f t="shared" si="8"/>
        <v>23322</v>
      </c>
      <c r="J35">
        <f t="shared" si="8"/>
        <v>-6815.4</v>
      </c>
      <c r="K35">
        <f t="shared" si="8"/>
        <v>4975.6000000000004</v>
      </c>
      <c r="M35">
        <v>34</v>
      </c>
      <c r="N35">
        <f t="shared" ref="N35:O50" si="9">H35+U$9 +($M34*U$10)</f>
        <v>-17579.68028169014</v>
      </c>
      <c r="O35">
        <f t="shared" si="9"/>
        <v>21663.654929577464</v>
      </c>
      <c r="P35">
        <f t="shared" si="4"/>
        <v>-6815.4</v>
      </c>
      <c r="Q35">
        <f t="shared" si="4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8"/>
        <v>-22952.799999999999</v>
      </c>
      <c r="I36">
        <f t="shared" si="8"/>
        <v>24033.200000000001</v>
      </c>
      <c r="J36">
        <f t="shared" si="8"/>
        <v>-6982.2</v>
      </c>
      <c r="K36">
        <f t="shared" si="8"/>
        <v>5173.3999999999996</v>
      </c>
      <c r="M36">
        <v>35</v>
      </c>
      <c r="N36">
        <f t="shared" si="9"/>
        <v>-18393.828169014083</v>
      </c>
      <c r="O36">
        <f t="shared" si="9"/>
        <v>22379.69295774648</v>
      </c>
      <c r="P36">
        <f t="shared" si="4"/>
        <v>-6982.2</v>
      </c>
      <c r="Q36">
        <f t="shared" si="4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0">AVERAGE(A35:A39)</f>
        <v>-23568.400000000001</v>
      </c>
      <c r="I37">
        <f t="shared" si="10"/>
        <v>24520.799999999999</v>
      </c>
      <c r="J37">
        <f t="shared" si="10"/>
        <v>-7091.4</v>
      </c>
      <c r="K37">
        <f t="shared" si="10"/>
        <v>5310.4</v>
      </c>
      <c r="M37">
        <v>36</v>
      </c>
      <c r="N37">
        <f t="shared" si="9"/>
        <v>-18918.576056338028</v>
      </c>
      <c r="O37">
        <f t="shared" si="9"/>
        <v>22872.130985915494</v>
      </c>
      <c r="P37">
        <f t="shared" si="4"/>
        <v>-7091.4</v>
      </c>
      <c r="Q37">
        <f t="shared" si="4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0"/>
        <v>-24498.799999999999</v>
      </c>
      <c r="I38">
        <f t="shared" si="10"/>
        <v>25267.4</v>
      </c>
      <c r="J38">
        <f t="shared" si="10"/>
        <v>-7242</v>
      </c>
      <c r="K38">
        <f t="shared" si="10"/>
        <v>5512</v>
      </c>
      <c r="M38">
        <v>37</v>
      </c>
      <c r="N38">
        <f t="shared" si="9"/>
        <v>-19758.123943661973</v>
      </c>
      <c r="O38">
        <f t="shared" si="9"/>
        <v>23623.569014084507</v>
      </c>
      <c r="P38">
        <f t="shared" si="4"/>
        <v>-7242</v>
      </c>
      <c r="Q38">
        <f t="shared" si="4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0"/>
        <v>-25123.599999999999</v>
      </c>
      <c r="I39">
        <f t="shared" si="10"/>
        <v>25778.2</v>
      </c>
      <c r="J39">
        <f t="shared" si="10"/>
        <v>-7329.6</v>
      </c>
      <c r="K39">
        <f t="shared" si="10"/>
        <v>5650.4</v>
      </c>
      <c r="M39">
        <v>38</v>
      </c>
      <c r="N39">
        <f t="shared" si="9"/>
        <v>-20292.071830985915</v>
      </c>
      <c r="O39">
        <f t="shared" si="9"/>
        <v>24139.207042253522</v>
      </c>
      <c r="P39">
        <f t="shared" si="4"/>
        <v>-7329.6</v>
      </c>
      <c r="Q39">
        <f t="shared" si="4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0"/>
        <v>-26067.4</v>
      </c>
      <c r="I40">
        <f t="shared" si="10"/>
        <v>26562.400000000001</v>
      </c>
      <c r="J40">
        <f t="shared" si="10"/>
        <v>-7455.2</v>
      </c>
      <c r="K40">
        <f t="shared" si="10"/>
        <v>5849</v>
      </c>
      <c r="M40">
        <v>39</v>
      </c>
      <c r="N40">
        <f t="shared" si="9"/>
        <v>-21145.019718309861</v>
      </c>
      <c r="O40">
        <f t="shared" si="9"/>
        <v>24928.245070422538</v>
      </c>
      <c r="P40">
        <f t="shared" si="4"/>
        <v>-7455.2</v>
      </c>
      <c r="Q40">
        <f t="shared" si="4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0"/>
        <v>-26701.200000000001</v>
      </c>
      <c r="I41">
        <f t="shared" si="10"/>
        <v>27094.799999999999</v>
      </c>
      <c r="J41">
        <f t="shared" si="10"/>
        <v>-7534.6</v>
      </c>
      <c r="K41">
        <f t="shared" si="10"/>
        <v>5973.8</v>
      </c>
      <c r="M41">
        <v>40</v>
      </c>
      <c r="N41">
        <f t="shared" si="9"/>
        <v>-21687.967605633803</v>
      </c>
      <c r="O41">
        <f t="shared" si="9"/>
        <v>25465.483098591547</v>
      </c>
      <c r="P41">
        <f t="shared" si="4"/>
        <v>-7534.6</v>
      </c>
      <c r="Q41">
        <f t="shared" si="4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0"/>
        <v>-27654</v>
      </c>
      <c r="I42">
        <f t="shared" si="10"/>
        <v>28192</v>
      </c>
      <c r="J42">
        <f t="shared" si="10"/>
        <v>-7645</v>
      </c>
      <c r="K42">
        <f t="shared" si="10"/>
        <v>6203.8</v>
      </c>
      <c r="M42">
        <v>41</v>
      </c>
      <c r="N42">
        <f t="shared" si="9"/>
        <v>-22549.915492957745</v>
      </c>
      <c r="O42">
        <f t="shared" si="9"/>
        <v>26567.521126760563</v>
      </c>
      <c r="P42">
        <f t="shared" si="4"/>
        <v>-7645</v>
      </c>
      <c r="Q42">
        <f t="shared" si="4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0"/>
        <v>-28292</v>
      </c>
      <c r="I43">
        <f t="shared" si="10"/>
        <v>29030.2</v>
      </c>
      <c r="J43">
        <f t="shared" si="10"/>
        <v>-7714</v>
      </c>
      <c r="K43">
        <f t="shared" si="10"/>
        <v>6369.2</v>
      </c>
      <c r="M43">
        <v>42</v>
      </c>
      <c r="N43">
        <f t="shared" si="9"/>
        <v>-23097.063380281688</v>
      </c>
      <c r="O43">
        <f t="shared" si="9"/>
        <v>27410.559154929579</v>
      </c>
      <c r="P43">
        <f t="shared" si="4"/>
        <v>-7714</v>
      </c>
      <c r="Q43">
        <f t="shared" si="4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0"/>
        <v>-28930</v>
      </c>
      <c r="I44">
        <f t="shared" si="10"/>
        <v>29868.400000000001</v>
      </c>
      <c r="J44">
        <f t="shared" si="10"/>
        <v>-7783</v>
      </c>
      <c r="K44">
        <f t="shared" si="10"/>
        <v>6534.6</v>
      </c>
      <c r="M44">
        <v>43</v>
      </c>
      <c r="N44">
        <f t="shared" si="9"/>
        <v>-23644.211267605635</v>
      </c>
      <c r="O44">
        <f t="shared" si="9"/>
        <v>28253.597183098595</v>
      </c>
      <c r="P44">
        <f t="shared" si="4"/>
        <v>-7783</v>
      </c>
      <c r="Q44">
        <f t="shared" si="4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0"/>
        <v>-29906</v>
      </c>
      <c r="I45">
        <f t="shared" si="10"/>
        <v>30725.4</v>
      </c>
      <c r="J45">
        <f t="shared" si="10"/>
        <v>-7855.2</v>
      </c>
      <c r="K45">
        <f t="shared" si="10"/>
        <v>6680.8</v>
      </c>
      <c r="M45">
        <v>44</v>
      </c>
      <c r="N45">
        <f t="shared" si="9"/>
        <v>-24529.359154929578</v>
      </c>
      <c r="O45">
        <f t="shared" si="9"/>
        <v>29115.435211267606</v>
      </c>
      <c r="P45">
        <f t="shared" si="4"/>
        <v>-7855.2</v>
      </c>
      <c r="Q45">
        <f t="shared" si="4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0"/>
        <v>-30882</v>
      </c>
      <c r="I46">
        <f t="shared" si="10"/>
        <v>31582.400000000001</v>
      </c>
      <c r="J46">
        <f t="shared" si="10"/>
        <v>-7927.4</v>
      </c>
      <c r="K46">
        <f t="shared" si="10"/>
        <v>6827</v>
      </c>
      <c r="M46">
        <v>45</v>
      </c>
      <c r="N46">
        <f t="shared" si="9"/>
        <v>-25414.507042253521</v>
      </c>
      <c r="O46">
        <f t="shared" si="9"/>
        <v>29977.273239436621</v>
      </c>
      <c r="P46">
        <f t="shared" si="4"/>
        <v>-7927.4</v>
      </c>
      <c r="Q46">
        <f t="shared" si="4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0"/>
        <v>-31862.799999999999</v>
      </c>
      <c r="I47">
        <f t="shared" si="10"/>
        <v>32176.2</v>
      </c>
      <c r="J47">
        <f t="shared" si="10"/>
        <v>-7976.4</v>
      </c>
      <c r="K47">
        <f t="shared" si="10"/>
        <v>6909.2</v>
      </c>
      <c r="M47">
        <v>46</v>
      </c>
      <c r="N47">
        <f t="shared" si="9"/>
        <v>-26304.454929577463</v>
      </c>
      <c r="O47">
        <f t="shared" si="9"/>
        <v>30575.911267605636</v>
      </c>
      <c r="P47">
        <f t="shared" si="4"/>
        <v>-7976.4</v>
      </c>
      <c r="Q47">
        <f t="shared" si="4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0"/>
        <v>-32843.599999999999</v>
      </c>
      <c r="I48">
        <f t="shared" si="10"/>
        <v>32770</v>
      </c>
      <c r="J48">
        <f t="shared" si="10"/>
        <v>-8025.4</v>
      </c>
      <c r="K48">
        <f t="shared" si="10"/>
        <v>6991.4</v>
      </c>
      <c r="M48">
        <v>47</v>
      </c>
      <c r="N48">
        <f t="shared" si="9"/>
        <v>-27194.402816901405</v>
      </c>
      <c r="O48">
        <f t="shared" si="9"/>
        <v>31174.549295774646</v>
      </c>
      <c r="P48">
        <f t="shared" si="4"/>
        <v>-8025.4</v>
      </c>
      <c r="Q48">
        <f t="shared" si="4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0"/>
        <v>-34138.800000000003</v>
      </c>
      <c r="I49">
        <f t="shared" si="10"/>
        <v>33669.800000000003</v>
      </c>
      <c r="J49">
        <f t="shared" si="10"/>
        <v>-8070.8</v>
      </c>
      <c r="K49">
        <f t="shared" si="10"/>
        <v>7105.6</v>
      </c>
      <c r="M49">
        <v>48</v>
      </c>
      <c r="N49">
        <f t="shared" si="9"/>
        <v>-28398.750704225356</v>
      </c>
      <c r="O49">
        <f t="shared" si="9"/>
        <v>32079.187323943665</v>
      </c>
      <c r="P49">
        <f t="shared" si="4"/>
        <v>-8070.8</v>
      </c>
      <c r="Q49">
        <f t="shared" si="4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0"/>
        <v>-34777</v>
      </c>
      <c r="I50">
        <f t="shared" si="10"/>
        <v>34277.4</v>
      </c>
      <c r="J50">
        <f t="shared" si="10"/>
        <v>-8075</v>
      </c>
      <c r="K50">
        <f t="shared" si="10"/>
        <v>7178.8</v>
      </c>
      <c r="M50">
        <v>49</v>
      </c>
      <c r="N50">
        <f t="shared" si="9"/>
        <v>-28946.098591549297</v>
      </c>
      <c r="O50">
        <f t="shared" si="9"/>
        <v>32691.625352112678</v>
      </c>
      <c r="P50">
        <f t="shared" si="4"/>
        <v>-8075</v>
      </c>
      <c r="Q50">
        <f t="shared" si="4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0"/>
        <v>-35731.4</v>
      </c>
      <c r="I51">
        <f t="shared" si="10"/>
        <v>35194</v>
      </c>
      <c r="J51">
        <f t="shared" si="10"/>
        <v>-8075.2</v>
      </c>
      <c r="K51">
        <f t="shared" si="10"/>
        <v>7284</v>
      </c>
      <c r="M51">
        <v>50</v>
      </c>
      <c r="N51">
        <f t="shared" ref="N51:O66" si="11">H51+U$9 +($M50*U$10)</f>
        <v>-29809.646478873241</v>
      </c>
      <c r="O51">
        <f t="shared" si="11"/>
        <v>33613.063380281688</v>
      </c>
      <c r="P51">
        <f t="shared" si="4"/>
        <v>-8075.2</v>
      </c>
      <c r="Q51">
        <f t="shared" si="4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0"/>
        <v>-36362</v>
      </c>
      <c r="I52">
        <f t="shared" si="10"/>
        <v>35809</v>
      </c>
      <c r="J52">
        <f t="shared" si="10"/>
        <v>-8067.6</v>
      </c>
      <c r="K52">
        <f t="shared" si="10"/>
        <v>7348</v>
      </c>
      <c r="M52">
        <v>51</v>
      </c>
      <c r="N52">
        <f t="shared" si="11"/>
        <v>-30349.394366197183</v>
      </c>
      <c r="O52">
        <f t="shared" si="11"/>
        <v>34232.901408450707</v>
      </c>
      <c r="P52">
        <f t="shared" si="4"/>
        <v>-8067.6</v>
      </c>
      <c r="Q52">
        <f t="shared" si="4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2">AVERAGE(A51:A55)</f>
        <v>-37309.800000000003</v>
      </c>
      <c r="I53">
        <f t="shared" si="12"/>
        <v>36729.800000000003</v>
      </c>
      <c r="J53">
        <f t="shared" si="12"/>
        <v>-8052.2</v>
      </c>
      <c r="K53">
        <f t="shared" si="12"/>
        <v>7431.6</v>
      </c>
      <c r="M53">
        <v>52</v>
      </c>
      <c r="N53">
        <f t="shared" si="11"/>
        <v>-31206.342253521128</v>
      </c>
      <c r="O53">
        <f t="shared" si="11"/>
        <v>35158.539436619722</v>
      </c>
      <c r="P53">
        <f t="shared" si="4"/>
        <v>-8052.2</v>
      </c>
      <c r="Q53">
        <f t="shared" si="4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2"/>
        <v>-37943.199999999997</v>
      </c>
      <c r="I54">
        <f t="shared" si="12"/>
        <v>37344.6</v>
      </c>
      <c r="J54">
        <f t="shared" si="12"/>
        <v>-8040.4</v>
      </c>
      <c r="K54">
        <f t="shared" si="12"/>
        <v>7483.2</v>
      </c>
      <c r="M54">
        <v>53</v>
      </c>
      <c r="N54">
        <f t="shared" si="11"/>
        <v>-31748.890140845069</v>
      </c>
      <c r="O54">
        <f t="shared" si="11"/>
        <v>35778.177464788729</v>
      </c>
      <c r="P54">
        <f t="shared" si="4"/>
        <v>-8040.4</v>
      </c>
      <c r="Q54">
        <f t="shared" si="4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2"/>
        <v>-38899</v>
      </c>
      <c r="I55">
        <f t="shared" si="12"/>
        <v>38263.599999999999</v>
      </c>
      <c r="J55">
        <f t="shared" si="12"/>
        <v>-8019.6</v>
      </c>
      <c r="K55">
        <f t="shared" si="12"/>
        <v>7546.2</v>
      </c>
      <c r="M55">
        <v>54</v>
      </c>
      <c r="N55">
        <f t="shared" si="11"/>
        <v>-32613.838028169015</v>
      </c>
      <c r="O55">
        <f t="shared" si="11"/>
        <v>36702.015492957747</v>
      </c>
      <c r="P55">
        <f t="shared" si="4"/>
        <v>-8019.6</v>
      </c>
      <c r="Q55">
        <f t="shared" si="4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2"/>
        <v>-39538.6</v>
      </c>
      <c r="I56">
        <f t="shared" si="12"/>
        <v>38873.599999999999</v>
      </c>
      <c r="J56">
        <f t="shared" si="12"/>
        <v>-8002.8</v>
      </c>
      <c r="K56">
        <f t="shared" si="12"/>
        <v>7577.2</v>
      </c>
      <c r="M56">
        <v>55</v>
      </c>
      <c r="N56">
        <f t="shared" si="11"/>
        <v>-33162.585915492957</v>
      </c>
      <c r="O56">
        <f t="shared" si="11"/>
        <v>37316.853521126759</v>
      </c>
      <c r="P56">
        <f t="shared" si="4"/>
        <v>-8002.8</v>
      </c>
      <c r="Q56">
        <f t="shared" si="4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2"/>
        <v>-40499</v>
      </c>
      <c r="I57">
        <f t="shared" si="12"/>
        <v>39782.6</v>
      </c>
      <c r="J57">
        <f t="shared" si="12"/>
        <v>-7983.4</v>
      </c>
      <c r="K57">
        <f t="shared" si="12"/>
        <v>7606.6</v>
      </c>
      <c r="M57">
        <v>56</v>
      </c>
      <c r="N57">
        <f t="shared" si="11"/>
        <v>-34032.133802816898</v>
      </c>
      <c r="O57">
        <f t="shared" si="11"/>
        <v>38230.691549295771</v>
      </c>
      <c r="P57">
        <f t="shared" si="4"/>
        <v>-7983.4</v>
      </c>
      <c r="Q57">
        <f t="shared" si="4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2"/>
        <v>-41457</v>
      </c>
      <c r="I58">
        <f t="shared" si="12"/>
        <v>40684.199999999997</v>
      </c>
      <c r="J58">
        <f t="shared" si="12"/>
        <v>-7972.2</v>
      </c>
      <c r="K58">
        <f t="shared" si="12"/>
        <v>7609</v>
      </c>
      <c r="M58">
        <v>57</v>
      </c>
      <c r="N58">
        <f t="shared" si="11"/>
        <v>-34899.281690140844</v>
      </c>
      <c r="O58">
        <f t="shared" si="11"/>
        <v>39137.129577464788</v>
      </c>
      <c r="P58">
        <f t="shared" si="4"/>
        <v>-7972.2</v>
      </c>
      <c r="Q58">
        <f t="shared" si="4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2"/>
        <v>-42415</v>
      </c>
      <c r="I59">
        <f t="shared" si="12"/>
        <v>41585.800000000003</v>
      </c>
      <c r="J59">
        <f t="shared" si="12"/>
        <v>-7961</v>
      </c>
      <c r="K59">
        <f t="shared" si="12"/>
        <v>7611.4</v>
      </c>
      <c r="M59">
        <v>58</v>
      </c>
      <c r="N59">
        <f t="shared" si="11"/>
        <v>-35766.429577464791</v>
      </c>
      <c r="O59">
        <f t="shared" si="11"/>
        <v>40043.567605633805</v>
      </c>
      <c r="P59">
        <f t="shared" si="4"/>
        <v>-7961</v>
      </c>
      <c r="Q59">
        <f t="shared" si="4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2"/>
        <v>-43050.6</v>
      </c>
      <c r="I60">
        <f t="shared" si="12"/>
        <v>42183.199999999997</v>
      </c>
      <c r="J60">
        <f t="shared" si="12"/>
        <v>-7958.8</v>
      </c>
      <c r="K60">
        <f t="shared" si="12"/>
        <v>7602.4</v>
      </c>
      <c r="M60">
        <v>59</v>
      </c>
      <c r="N60">
        <f t="shared" si="11"/>
        <v>-36311.177464788729</v>
      </c>
      <c r="O60">
        <f t="shared" si="11"/>
        <v>40645.805633802811</v>
      </c>
      <c r="P60">
        <f t="shared" si="4"/>
        <v>-7958.8</v>
      </c>
      <c r="Q60">
        <f t="shared" si="4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2"/>
        <v>-43686.2</v>
      </c>
      <c r="I61">
        <f t="shared" si="12"/>
        <v>42780.6</v>
      </c>
      <c r="J61">
        <f t="shared" si="12"/>
        <v>-7956.6</v>
      </c>
      <c r="K61">
        <f t="shared" si="12"/>
        <v>7593.4</v>
      </c>
      <c r="M61">
        <v>60</v>
      </c>
      <c r="N61">
        <f t="shared" si="11"/>
        <v>-36855.925352112674</v>
      </c>
      <c r="O61">
        <f t="shared" si="11"/>
        <v>41248.043661971831</v>
      </c>
      <c r="P61">
        <f t="shared" si="4"/>
        <v>-7956.6</v>
      </c>
      <c r="Q61">
        <f t="shared" si="4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2"/>
        <v>-44305.8</v>
      </c>
      <c r="I62">
        <f t="shared" si="12"/>
        <v>43374.400000000001</v>
      </c>
      <c r="J62">
        <f t="shared" si="12"/>
        <v>-7945.4</v>
      </c>
      <c r="K62">
        <f t="shared" si="12"/>
        <v>7572.2</v>
      </c>
      <c r="M62">
        <v>61</v>
      </c>
      <c r="N62">
        <f t="shared" si="11"/>
        <v>-37384.673239436626</v>
      </c>
      <c r="O62">
        <f t="shared" si="11"/>
        <v>41846.681690140846</v>
      </c>
      <c r="P62">
        <f t="shared" si="4"/>
        <v>-7945.4</v>
      </c>
      <c r="Q62">
        <f t="shared" si="4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2"/>
        <v>-44610.6</v>
      </c>
      <c r="I63">
        <f t="shared" si="12"/>
        <v>43669.8</v>
      </c>
      <c r="J63">
        <f t="shared" si="12"/>
        <v>-7933.8</v>
      </c>
      <c r="K63">
        <f t="shared" si="12"/>
        <v>7558.4</v>
      </c>
      <c r="M63">
        <v>62</v>
      </c>
      <c r="N63">
        <f t="shared" si="11"/>
        <v>-37598.621126760561</v>
      </c>
      <c r="O63">
        <f t="shared" si="11"/>
        <v>42146.919718309859</v>
      </c>
      <c r="P63">
        <f t="shared" si="4"/>
        <v>-7933.8</v>
      </c>
      <c r="Q63">
        <f t="shared" si="4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2"/>
        <v>-45216.4</v>
      </c>
      <c r="I64">
        <f t="shared" si="12"/>
        <v>44263</v>
      </c>
      <c r="J64">
        <f t="shared" si="12"/>
        <v>-7906</v>
      </c>
      <c r="K64">
        <f t="shared" si="12"/>
        <v>7535</v>
      </c>
      <c r="M64">
        <v>63</v>
      </c>
      <c r="N64">
        <f t="shared" si="11"/>
        <v>-38113.569014084511</v>
      </c>
      <c r="O64">
        <f t="shared" si="11"/>
        <v>42744.957746478874</v>
      </c>
      <c r="P64">
        <f t="shared" si="4"/>
        <v>-7906</v>
      </c>
      <c r="Q64">
        <f t="shared" si="4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2"/>
        <v>-45822.2</v>
      </c>
      <c r="I65">
        <f t="shared" si="12"/>
        <v>44856.2</v>
      </c>
      <c r="J65">
        <f t="shared" si="12"/>
        <v>-7878.2</v>
      </c>
      <c r="K65">
        <f t="shared" si="12"/>
        <v>7511.6</v>
      </c>
      <c r="M65">
        <v>64</v>
      </c>
      <c r="N65">
        <f t="shared" si="11"/>
        <v>-38628.516901408446</v>
      </c>
      <c r="O65">
        <f t="shared" si="11"/>
        <v>43342.995774647883</v>
      </c>
      <c r="P65">
        <f t="shared" si="4"/>
        <v>-7878.2</v>
      </c>
      <c r="Q65">
        <f t="shared" si="4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2"/>
        <v>-46722.8</v>
      </c>
      <c r="I66">
        <f t="shared" si="12"/>
        <v>45741.8</v>
      </c>
      <c r="J66">
        <f t="shared" si="12"/>
        <v>-7823.6</v>
      </c>
      <c r="K66">
        <f t="shared" si="12"/>
        <v>7477.2</v>
      </c>
      <c r="M66">
        <v>65</v>
      </c>
      <c r="N66">
        <f t="shared" si="11"/>
        <v>-39438.264788732398</v>
      </c>
      <c r="O66">
        <f t="shared" si="11"/>
        <v>44233.433802816908</v>
      </c>
      <c r="P66">
        <f t="shared" si="4"/>
        <v>-7823.6</v>
      </c>
      <c r="Q66">
        <f t="shared" si="4"/>
        <v>7477.2</v>
      </c>
      <c r="R66">
        <f t="shared" ref="R66:R111" si="13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2"/>
        <v>-47318.6</v>
      </c>
      <c r="I67">
        <f t="shared" si="12"/>
        <v>46332</v>
      </c>
      <c r="J67">
        <f t="shared" si="12"/>
        <v>-7780.6</v>
      </c>
      <c r="K67">
        <f t="shared" si="12"/>
        <v>7456.6</v>
      </c>
      <c r="M67">
        <v>66</v>
      </c>
      <c r="N67">
        <f t="shared" ref="N67:O82" si="14">H67+U$9 +($M66*U$10)</f>
        <v>-39943.212676056341</v>
      </c>
      <c r="O67">
        <f t="shared" si="14"/>
        <v>44828.471830985916</v>
      </c>
      <c r="P67">
        <f t="shared" ref="P67:Q111" si="15">J67</f>
        <v>-7780.6</v>
      </c>
      <c r="Q67">
        <f t="shared" si="15"/>
        <v>7456.6</v>
      </c>
      <c r="R67">
        <f t="shared" si="13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2"/>
        <v>-48202.8</v>
      </c>
      <c r="I68">
        <f t="shared" si="12"/>
        <v>47212.800000000003</v>
      </c>
      <c r="J68">
        <f t="shared" si="12"/>
        <v>-7705</v>
      </c>
      <c r="K68">
        <f t="shared" si="12"/>
        <v>7427.4</v>
      </c>
      <c r="M68">
        <v>67</v>
      </c>
      <c r="N68">
        <f t="shared" si="14"/>
        <v>-40736.560563380284</v>
      </c>
      <c r="O68">
        <f t="shared" si="14"/>
        <v>45714.109859154931</v>
      </c>
      <c r="P68">
        <f t="shared" si="15"/>
        <v>-7705</v>
      </c>
      <c r="Q68">
        <f t="shared" si="15"/>
        <v>7427.4</v>
      </c>
      <c r="R68">
        <f t="shared" si="13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6">AVERAGE(A67:A71)</f>
        <v>-48786</v>
      </c>
      <c r="I69">
        <f t="shared" si="16"/>
        <v>47795.8</v>
      </c>
      <c r="J69">
        <f t="shared" si="16"/>
        <v>-7645.6</v>
      </c>
      <c r="K69">
        <f t="shared" si="16"/>
        <v>7407.8</v>
      </c>
      <c r="M69">
        <v>68</v>
      </c>
      <c r="N69">
        <f t="shared" si="14"/>
        <v>-41228.908450704228</v>
      </c>
      <c r="O69">
        <f t="shared" si="14"/>
        <v>46301.94788732395</v>
      </c>
      <c r="P69">
        <f t="shared" si="15"/>
        <v>-7645.6</v>
      </c>
      <c r="Q69">
        <f t="shared" si="15"/>
        <v>7407.8</v>
      </c>
      <c r="R69">
        <f t="shared" si="13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6"/>
        <v>-49645</v>
      </c>
      <c r="I70">
        <f t="shared" si="16"/>
        <v>48668.2</v>
      </c>
      <c r="J70">
        <f t="shared" si="16"/>
        <v>-7546.8</v>
      </c>
      <c r="K70">
        <f t="shared" si="16"/>
        <v>7379</v>
      </c>
      <c r="M70">
        <v>69</v>
      </c>
      <c r="N70">
        <f t="shared" si="14"/>
        <v>-41997.056338028167</v>
      </c>
      <c r="O70">
        <f t="shared" si="14"/>
        <v>47179.185915492955</v>
      </c>
      <c r="P70">
        <f t="shared" si="15"/>
        <v>-7546.8</v>
      </c>
      <c r="Q70">
        <f t="shared" si="15"/>
        <v>7379</v>
      </c>
      <c r="R70">
        <f t="shared" si="13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6"/>
        <v>-50209.2</v>
      </c>
      <c r="I71">
        <f t="shared" si="16"/>
        <v>49248.2</v>
      </c>
      <c r="J71">
        <f t="shared" si="16"/>
        <v>-7474.8</v>
      </c>
      <c r="K71">
        <f t="shared" si="16"/>
        <v>7361.2</v>
      </c>
      <c r="M71">
        <v>70</v>
      </c>
      <c r="N71">
        <f t="shared" si="14"/>
        <v>-42470.404225352111</v>
      </c>
      <c r="O71">
        <f t="shared" si="14"/>
        <v>47764.023943661967</v>
      </c>
      <c r="P71">
        <f t="shared" si="15"/>
        <v>-7474.8</v>
      </c>
      <c r="Q71">
        <f t="shared" si="15"/>
        <v>7361.2</v>
      </c>
      <c r="R71">
        <f t="shared" si="13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6"/>
        <v>-51037</v>
      </c>
      <c r="I72">
        <f t="shared" si="16"/>
        <v>50113.4</v>
      </c>
      <c r="J72">
        <f t="shared" si="16"/>
        <v>-7362</v>
      </c>
      <c r="K72">
        <f t="shared" si="16"/>
        <v>7332.8</v>
      </c>
      <c r="M72">
        <v>71</v>
      </c>
      <c r="N72">
        <f t="shared" si="14"/>
        <v>-43207.352112676053</v>
      </c>
      <c r="O72">
        <f t="shared" si="14"/>
        <v>48634.06197183099</v>
      </c>
      <c r="P72">
        <f t="shared" si="15"/>
        <v>-7362</v>
      </c>
      <c r="Q72">
        <f t="shared" si="15"/>
        <v>7332.8</v>
      </c>
      <c r="R72">
        <f t="shared" si="13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6"/>
        <v>-51576.4</v>
      </c>
      <c r="I73">
        <f t="shared" si="16"/>
        <v>50688</v>
      </c>
      <c r="J73">
        <f t="shared" si="16"/>
        <v>-7281.8</v>
      </c>
      <c r="K73">
        <f t="shared" si="16"/>
        <v>7313</v>
      </c>
      <c r="M73">
        <v>72</v>
      </c>
      <c r="N73">
        <f t="shared" si="14"/>
        <v>-43655.9</v>
      </c>
      <c r="O73">
        <f t="shared" si="14"/>
        <v>49213.5</v>
      </c>
      <c r="P73">
        <f t="shared" si="15"/>
        <v>-7281.8</v>
      </c>
      <c r="Q73">
        <f t="shared" si="15"/>
        <v>7313</v>
      </c>
      <c r="R73">
        <f t="shared" si="13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6"/>
        <v>-52367</v>
      </c>
      <c r="I74">
        <f t="shared" si="16"/>
        <v>51539.199999999997</v>
      </c>
      <c r="J74">
        <f t="shared" si="16"/>
        <v>-7151.8</v>
      </c>
      <c r="K74">
        <f t="shared" si="16"/>
        <v>7273.8</v>
      </c>
      <c r="M74">
        <v>73</v>
      </c>
      <c r="N74">
        <f t="shared" si="14"/>
        <v>-44355.647887323947</v>
      </c>
      <c r="O74">
        <f t="shared" si="14"/>
        <v>50069.538028169009</v>
      </c>
      <c r="P74">
        <f t="shared" si="15"/>
        <v>-7151.8</v>
      </c>
      <c r="Q74">
        <f t="shared" si="15"/>
        <v>7273.8</v>
      </c>
      <c r="R74">
        <f t="shared" si="13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6"/>
        <v>-52881.8</v>
      </c>
      <c r="I75">
        <f t="shared" si="16"/>
        <v>52101</v>
      </c>
      <c r="J75">
        <f t="shared" si="16"/>
        <v>-7061.2</v>
      </c>
      <c r="K75">
        <f t="shared" si="16"/>
        <v>7243.8</v>
      </c>
      <c r="M75">
        <v>74</v>
      </c>
      <c r="N75">
        <f t="shared" si="14"/>
        <v>-44779.595774647889</v>
      </c>
      <c r="O75">
        <f t="shared" si="14"/>
        <v>50636.17605633803</v>
      </c>
      <c r="P75">
        <f t="shared" si="15"/>
        <v>-7061.2</v>
      </c>
      <c r="Q75">
        <f t="shared" si="15"/>
        <v>7243.8</v>
      </c>
      <c r="R75">
        <f t="shared" si="13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6"/>
        <v>-53633.2</v>
      </c>
      <c r="I76">
        <f t="shared" si="16"/>
        <v>52929</v>
      </c>
      <c r="J76">
        <f t="shared" si="16"/>
        <v>-6912</v>
      </c>
      <c r="K76">
        <f t="shared" si="16"/>
        <v>7187</v>
      </c>
      <c r="M76">
        <v>75</v>
      </c>
      <c r="N76">
        <f t="shared" si="14"/>
        <v>-45440.14366197183</v>
      </c>
      <c r="O76">
        <f t="shared" si="14"/>
        <v>51469.014084507042</v>
      </c>
      <c r="P76">
        <f t="shared" si="15"/>
        <v>-6912</v>
      </c>
      <c r="Q76">
        <f t="shared" si="15"/>
        <v>7187</v>
      </c>
      <c r="R76">
        <f t="shared" si="13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6"/>
        <v>-54121</v>
      </c>
      <c r="I77">
        <f t="shared" si="16"/>
        <v>53471.8</v>
      </c>
      <c r="J77">
        <f t="shared" si="16"/>
        <v>-6803.6</v>
      </c>
      <c r="K77">
        <f t="shared" si="16"/>
        <v>7140.8</v>
      </c>
      <c r="M77">
        <v>76</v>
      </c>
      <c r="N77">
        <f t="shared" si="14"/>
        <v>-45837.091549295772</v>
      </c>
      <c r="O77">
        <f t="shared" si="14"/>
        <v>52016.652112676056</v>
      </c>
      <c r="P77">
        <f t="shared" si="15"/>
        <v>-6803.6</v>
      </c>
      <c r="Q77">
        <f t="shared" si="15"/>
        <v>7140.8</v>
      </c>
      <c r="R77">
        <f t="shared" si="13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6"/>
        <v>-54830</v>
      </c>
      <c r="I78">
        <f t="shared" si="16"/>
        <v>54269.2</v>
      </c>
      <c r="J78">
        <f t="shared" si="16"/>
        <v>-6628.2</v>
      </c>
      <c r="K78">
        <f t="shared" si="16"/>
        <v>7059</v>
      </c>
      <c r="M78">
        <v>77</v>
      </c>
      <c r="N78">
        <f t="shared" si="14"/>
        <v>-46455.239436619719</v>
      </c>
      <c r="O78">
        <f t="shared" si="14"/>
        <v>52818.890140845069</v>
      </c>
      <c r="P78">
        <f t="shared" si="15"/>
        <v>-6628.2</v>
      </c>
      <c r="Q78">
        <f t="shared" si="15"/>
        <v>7059</v>
      </c>
      <c r="R78">
        <f t="shared" si="13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6"/>
        <v>-55287.8</v>
      </c>
      <c r="I79">
        <f t="shared" si="16"/>
        <v>54790</v>
      </c>
      <c r="J79">
        <f t="shared" si="16"/>
        <v>-6502.6</v>
      </c>
      <c r="K79">
        <f t="shared" si="16"/>
        <v>6996.6</v>
      </c>
      <c r="M79">
        <v>78</v>
      </c>
      <c r="N79">
        <f t="shared" si="14"/>
        <v>-46822.187323943668</v>
      </c>
      <c r="O79">
        <f t="shared" si="14"/>
        <v>53344.528169014084</v>
      </c>
      <c r="P79">
        <f t="shared" si="15"/>
        <v>-6502.6</v>
      </c>
      <c r="Q79">
        <f t="shared" si="15"/>
        <v>6996.6</v>
      </c>
      <c r="R79">
        <f t="shared" si="13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6"/>
        <v>-55950.6</v>
      </c>
      <c r="I80">
        <f t="shared" si="16"/>
        <v>55552.6</v>
      </c>
      <c r="J80">
        <f t="shared" si="16"/>
        <v>-6306.6</v>
      </c>
      <c r="K80">
        <f t="shared" si="16"/>
        <v>6887</v>
      </c>
      <c r="M80">
        <v>79</v>
      </c>
      <c r="N80">
        <f t="shared" si="14"/>
        <v>-47394.135211267603</v>
      </c>
      <c r="O80">
        <f t="shared" si="14"/>
        <v>54111.966197183094</v>
      </c>
      <c r="P80">
        <f t="shared" si="15"/>
        <v>-6306.6</v>
      </c>
      <c r="Q80">
        <f t="shared" si="15"/>
        <v>6887</v>
      </c>
      <c r="R80">
        <f t="shared" si="13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6"/>
        <v>-56376.800000000003</v>
      </c>
      <c r="I81">
        <f t="shared" si="16"/>
        <v>56049</v>
      </c>
      <c r="J81">
        <f t="shared" si="16"/>
        <v>-6169.2</v>
      </c>
      <c r="K81">
        <f t="shared" si="16"/>
        <v>6804.2</v>
      </c>
      <c r="M81">
        <v>80</v>
      </c>
      <c r="N81">
        <f t="shared" si="14"/>
        <v>-47729.483098591554</v>
      </c>
      <c r="O81">
        <f t="shared" si="14"/>
        <v>54613.204225352114</v>
      </c>
      <c r="P81">
        <f t="shared" si="15"/>
        <v>-6169.2</v>
      </c>
      <c r="Q81">
        <f t="shared" si="15"/>
        <v>6804.2</v>
      </c>
      <c r="R81">
        <f t="shared" si="13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6"/>
        <v>-56993.599999999999</v>
      </c>
      <c r="I82">
        <f t="shared" si="16"/>
        <v>56776.6</v>
      </c>
      <c r="J82">
        <f t="shared" si="16"/>
        <v>-5959</v>
      </c>
      <c r="K82">
        <f t="shared" si="16"/>
        <v>6667.4</v>
      </c>
      <c r="M82">
        <v>81</v>
      </c>
      <c r="N82">
        <f t="shared" si="14"/>
        <v>-48255.430985915489</v>
      </c>
      <c r="O82">
        <f t="shared" si="14"/>
        <v>55345.642253521124</v>
      </c>
      <c r="P82">
        <f t="shared" si="15"/>
        <v>-5959</v>
      </c>
      <c r="Q82">
        <f t="shared" si="15"/>
        <v>6667.4</v>
      </c>
      <c r="R82">
        <f t="shared" si="13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6"/>
        <v>-57389.2</v>
      </c>
      <c r="I83">
        <f t="shared" si="16"/>
        <v>57249.599999999999</v>
      </c>
      <c r="J83">
        <f t="shared" si="16"/>
        <v>-5815.8</v>
      </c>
      <c r="K83">
        <f t="shared" si="16"/>
        <v>6566.2</v>
      </c>
      <c r="M83">
        <v>82</v>
      </c>
      <c r="N83">
        <f t="shared" ref="N83:O98" si="17">H83+U$9 +($M82*U$10)</f>
        <v>-48560.178873239434</v>
      </c>
      <c r="O83">
        <f t="shared" si="17"/>
        <v>55823.480281690143</v>
      </c>
      <c r="P83">
        <f t="shared" si="15"/>
        <v>-5815.8</v>
      </c>
      <c r="Q83">
        <f t="shared" si="15"/>
        <v>6566.2</v>
      </c>
      <c r="R83">
        <f t="shared" si="13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6"/>
        <v>-57957.8</v>
      </c>
      <c r="I84">
        <f t="shared" si="16"/>
        <v>57722.6</v>
      </c>
      <c r="J84">
        <f t="shared" si="16"/>
        <v>-5594.2</v>
      </c>
      <c r="K84">
        <f t="shared" si="16"/>
        <v>6465</v>
      </c>
      <c r="M84">
        <v>83</v>
      </c>
      <c r="N84">
        <f t="shared" si="17"/>
        <v>-49037.92676056338</v>
      </c>
      <c r="O84">
        <f t="shared" si="17"/>
        <v>56301.318309859154</v>
      </c>
      <c r="P84">
        <f t="shared" si="15"/>
        <v>-5594.2</v>
      </c>
      <c r="Q84">
        <f t="shared" si="15"/>
        <v>6465</v>
      </c>
      <c r="R84">
        <f t="shared" si="13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18">AVERAGE(A83:A87)</f>
        <v>-58321.4</v>
      </c>
      <c r="I85">
        <f t="shared" si="18"/>
        <v>58381.599999999999</v>
      </c>
      <c r="J85">
        <f t="shared" si="18"/>
        <v>-5443</v>
      </c>
      <c r="K85">
        <f t="shared" si="18"/>
        <v>6295.6</v>
      </c>
      <c r="M85">
        <v>84</v>
      </c>
      <c r="N85">
        <f t="shared" si="17"/>
        <v>-49310.674647887325</v>
      </c>
      <c r="O85">
        <f t="shared" si="17"/>
        <v>56965.156338028166</v>
      </c>
      <c r="P85">
        <f t="shared" si="15"/>
        <v>-5443</v>
      </c>
      <c r="Q85">
        <f t="shared" si="15"/>
        <v>6295.6</v>
      </c>
      <c r="R85">
        <f t="shared" si="13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18"/>
        <v>-58829.2</v>
      </c>
      <c r="I86">
        <f t="shared" si="18"/>
        <v>59040.6</v>
      </c>
      <c r="J86">
        <f t="shared" si="18"/>
        <v>-5199.6000000000004</v>
      </c>
      <c r="K86">
        <f t="shared" si="18"/>
        <v>6126.2</v>
      </c>
      <c r="M86">
        <v>85</v>
      </c>
      <c r="N86">
        <f t="shared" si="17"/>
        <v>-49727.622535211267</v>
      </c>
      <c r="O86">
        <f t="shared" si="17"/>
        <v>57628.994366197185</v>
      </c>
      <c r="P86">
        <f t="shared" si="15"/>
        <v>-5199.6000000000004</v>
      </c>
      <c r="Q86">
        <f t="shared" si="15"/>
        <v>6126.2</v>
      </c>
      <c r="R86">
        <f t="shared" si="13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18"/>
        <v>-59146.400000000001</v>
      </c>
      <c r="I87">
        <f t="shared" si="18"/>
        <v>59667.8</v>
      </c>
      <c r="J87">
        <f t="shared" si="18"/>
        <v>-5029</v>
      </c>
      <c r="K87">
        <f t="shared" si="18"/>
        <v>5955</v>
      </c>
      <c r="M87">
        <v>86</v>
      </c>
      <c r="N87">
        <f t="shared" si="17"/>
        <v>-49953.970422535211</v>
      </c>
      <c r="O87">
        <f t="shared" si="17"/>
        <v>58261.032394366201</v>
      </c>
      <c r="P87">
        <f t="shared" si="15"/>
        <v>-5029</v>
      </c>
      <c r="Q87">
        <f t="shared" si="15"/>
        <v>5955</v>
      </c>
      <c r="R87">
        <f t="shared" si="13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18"/>
        <v>-59539.8</v>
      </c>
      <c r="I88">
        <f t="shared" si="18"/>
        <v>60295</v>
      </c>
      <c r="J88">
        <f t="shared" si="18"/>
        <v>-4713.6000000000004</v>
      </c>
      <c r="K88">
        <f t="shared" si="18"/>
        <v>5783.8</v>
      </c>
      <c r="M88">
        <v>87</v>
      </c>
      <c r="N88">
        <f t="shared" si="17"/>
        <v>-50256.518309859159</v>
      </c>
      <c r="O88">
        <f t="shared" si="17"/>
        <v>58893.070422535209</v>
      </c>
      <c r="P88">
        <f t="shared" si="15"/>
        <v>-4713.6000000000004</v>
      </c>
      <c r="Q88">
        <f t="shared" si="15"/>
        <v>5783.8</v>
      </c>
      <c r="R88">
        <f t="shared" si="13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18"/>
        <v>-59760.2</v>
      </c>
      <c r="I89">
        <f t="shared" si="18"/>
        <v>61113</v>
      </c>
      <c r="J89">
        <f t="shared" si="18"/>
        <v>-4476.6000000000004</v>
      </c>
      <c r="K89">
        <f t="shared" si="18"/>
        <v>5562</v>
      </c>
      <c r="M89">
        <v>88</v>
      </c>
      <c r="N89">
        <f t="shared" si="17"/>
        <v>-50386.0661971831</v>
      </c>
      <c r="O89">
        <f t="shared" si="17"/>
        <v>59715.908450704228</v>
      </c>
      <c r="P89">
        <f t="shared" si="15"/>
        <v>-4476.6000000000004</v>
      </c>
      <c r="Q89">
        <f t="shared" si="15"/>
        <v>5562</v>
      </c>
      <c r="R89">
        <f t="shared" si="13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18"/>
        <v>-59993</v>
      </c>
      <c r="I90">
        <f t="shared" si="18"/>
        <v>61503.199999999997</v>
      </c>
      <c r="J90">
        <f t="shared" si="18"/>
        <v>-4047.4</v>
      </c>
      <c r="K90">
        <f t="shared" si="18"/>
        <v>5455.6</v>
      </c>
      <c r="M90">
        <v>89</v>
      </c>
      <c r="N90">
        <f t="shared" si="17"/>
        <v>-50528.014084507042</v>
      </c>
      <c r="O90">
        <f t="shared" si="17"/>
        <v>60110.946478873237</v>
      </c>
      <c r="P90">
        <f t="shared" si="15"/>
        <v>-4047.4</v>
      </c>
      <c r="Q90">
        <f t="shared" si="15"/>
        <v>5455.6</v>
      </c>
      <c r="R90">
        <f t="shared" si="13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18"/>
        <v>-60081.599999999999</v>
      </c>
      <c r="I91">
        <f t="shared" si="18"/>
        <v>62073.8</v>
      </c>
      <c r="J91">
        <f t="shared" si="18"/>
        <v>-3710.4</v>
      </c>
      <c r="K91">
        <f t="shared" si="18"/>
        <v>5298</v>
      </c>
      <c r="M91">
        <v>90</v>
      </c>
      <c r="N91">
        <f t="shared" si="17"/>
        <v>-50525.761971830987</v>
      </c>
      <c r="O91">
        <f t="shared" si="17"/>
        <v>60686.384507042254</v>
      </c>
      <c r="P91">
        <f t="shared" si="15"/>
        <v>-3710.4</v>
      </c>
      <c r="Q91">
        <f t="shared" si="15"/>
        <v>5298</v>
      </c>
      <c r="R91">
        <f t="shared" si="13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18"/>
        <v>-60158.6</v>
      </c>
      <c r="I92">
        <f t="shared" si="18"/>
        <v>62445</v>
      </c>
      <c r="J92">
        <f t="shared" si="18"/>
        <v>-3171</v>
      </c>
      <c r="K92">
        <f t="shared" si="18"/>
        <v>5196.2</v>
      </c>
      <c r="M92">
        <v>91</v>
      </c>
      <c r="N92">
        <f t="shared" si="17"/>
        <v>-50511.909859154926</v>
      </c>
      <c r="O92">
        <f t="shared" si="17"/>
        <v>61062.42253521127</v>
      </c>
      <c r="P92">
        <f t="shared" si="15"/>
        <v>-3171</v>
      </c>
      <c r="Q92">
        <f t="shared" si="15"/>
        <v>5196.2</v>
      </c>
      <c r="R92">
        <f t="shared" si="13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18"/>
        <v>-60159.4</v>
      </c>
      <c r="I93">
        <f t="shared" si="18"/>
        <v>62985.8</v>
      </c>
      <c r="J93">
        <f t="shared" si="18"/>
        <v>-2776.4</v>
      </c>
      <c r="K93">
        <f t="shared" si="18"/>
        <v>5045.2</v>
      </c>
      <c r="M93">
        <v>92</v>
      </c>
      <c r="N93">
        <f t="shared" si="17"/>
        <v>-50421.857746478876</v>
      </c>
      <c r="O93">
        <f t="shared" si="17"/>
        <v>61608.060563380284</v>
      </c>
      <c r="P93">
        <f t="shared" si="15"/>
        <v>-2776.4</v>
      </c>
      <c r="Q93">
        <f t="shared" si="15"/>
        <v>5045.2</v>
      </c>
      <c r="R93">
        <f t="shared" si="13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18"/>
        <v>-60145</v>
      </c>
      <c r="I94">
        <f t="shared" si="18"/>
        <v>63335.8</v>
      </c>
      <c r="J94">
        <f t="shared" si="18"/>
        <v>-2193.6</v>
      </c>
      <c r="K94">
        <f t="shared" si="18"/>
        <v>4944.8</v>
      </c>
      <c r="M94">
        <v>93</v>
      </c>
      <c r="N94">
        <f t="shared" si="17"/>
        <v>-50316.605633802814</v>
      </c>
      <c r="O94">
        <f t="shared" si="17"/>
        <v>61962.898591549296</v>
      </c>
      <c r="P94">
        <f t="shared" si="15"/>
        <v>-2193.6</v>
      </c>
      <c r="Q94">
        <f t="shared" si="15"/>
        <v>4944.8</v>
      </c>
      <c r="R94">
        <f t="shared" si="13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18"/>
        <v>-60118.2</v>
      </c>
      <c r="I95">
        <f t="shared" si="18"/>
        <v>63685.8</v>
      </c>
      <c r="J95">
        <f t="shared" si="18"/>
        <v>-1803</v>
      </c>
      <c r="K95">
        <f t="shared" si="18"/>
        <v>4844.3999999999996</v>
      </c>
      <c r="M95">
        <v>94</v>
      </c>
      <c r="N95">
        <f t="shared" si="17"/>
        <v>-50198.953521126758</v>
      </c>
      <c r="O95">
        <f t="shared" si="17"/>
        <v>62317.736619718315</v>
      </c>
      <c r="P95">
        <f t="shared" si="15"/>
        <v>-1803</v>
      </c>
      <c r="Q95">
        <f t="shared" si="15"/>
        <v>4844.3999999999996</v>
      </c>
      <c r="R95">
        <f t="shared" si="13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18"/>
        <v>-60063.199999999997</v>
      </c>
      <c r="I96">
        <f t="shared" si="18"/>
        <v>64012.800000000003</v>
      </c>
      <c r="J96">
        <f t="shared" si="18"/>
        <v>-1240</v>
      </c>
      <c r="K96">
        <f t="shared" si="18"/>
        <v>4744</v>
      </c>
      <c r="M96">
        <v>95</v>
      </c>
      <c r="N96">
        <f t="shared" si="17"/>
        <v>-50053.101408450704</v>
      </c>
      <c r="O96">
        <f t="shared" si="17"/>
        <v>62649.574647887326</v>
      </c>
      <c r="P96">
        <f t="shared" si="15"/>
        <v>-1240</v>
      </c>
      <c r="Q96">
        <f t="shared" si="15"/>
        <v>4744</v>
      </c>
      <c r="R96">
        <f t="shared" si="13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18"/>
        <v>-60019.8</v>
      </c>
      <c r="I97">
        <f t="shared" si="18"/>
        <v>64339.8</v>
      </c>
      <c r="J97">
        <f t="shared" si="18"/>
        <v>-879.4</v>
      </c>
      <c r="K97">
        <f t="shared" si="18"/>
        <v>4643.6000000000004</v>
      </c>
      <c r="M97">
        <v>96</v>
      </c>
      <c r="N97">
        <f t="shared" si="17"/>
        <v>-49918.849295774649</v>
      </c>
      <c r="O97">
        <f t="shared" si="17"/>
        <v>62981.412676056338</v>
      </c>
      <c r="P97">
        <f t="shared" si="15"/>
        <v>-879.4</v>
      </c>
      <c r="Q97">
        <f t="shared" si="15"/>
        <v>4643.6000000000004</v>
      </c>
      <c r="R97">
        <f t="shared" si="13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18"/>
        <v>-59924.2</v>
      </c>
      <c r="I98">
        <f t="shared" si="18"/>
        <v>64642.8</v>
      </c>
      <c r="J98">
        <f t="shared" si="18"/>
        <v>-390</v>
      </c>
      <c r="K98">
        <f t="shared" si="18"/>
        <v>4538.6000000000004</v>
      </c>
      <c r="M98">
        <v>97</v>
      </c>
      <c r="N98">
        <f t="shared" si="17"/>
        <v>-49732.39718309859</v>
      </c>
      <c r="O98">
        <f t="shared" si="17"/>
        <v>63289.250704225356</v>
      </c>
      <c r="P98">
        <f t="shared" si="15"/>
        <v>-390</v>
      </c>
      <c r="Q98">
        <f t="shared" si="15"/>
        <v>4538.6000000000004</v>
      </c>
      <c r="R98">
        <f t="shared" si="13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18"/>
        <v>-59843.8</v>
      </c>
      <c r="I99">
        <f t="shared" si="18"/>
        <v>64945.8</v>
      </c>
      <c r="J99">
        <f t="shared" si="18"/>
        <v>-88.8</v>
      </c>
      <c r="K99">
        <f t="shared" si="18"/>
        <v>4433.6000000000004</v>
      </c>
      <c r="M99">
        <v>98</v>
      </c>
      <c r="N99">
        <f t="shared" ref="N99:O111" si="19">H99+U$9 +($M98*U$10)</f>
        <v>-49561.145070422543</v>
      </c>
      <c r="O99">
        <f t="shared" si="19"/>
        <v>63597.088732394368</v>
      </c>
      <c r="P99">
        <f t="shared" si="15"/>
        <v>-88.8</v>
      </c>
      <c r="Q99">
        <f t="shared" si="15"/>
        <v>4433.6000000000004</v>
      </c>
      <c r="R99">
        <f t="shared" si="13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18"/>
        <v>-59683</v>
      </c>
      <c r="I100">
        <f t="shared" si="18"/>
        <v>65383</v>
      </c>
      <c r="J100">
        <f t="shared" si="18"/>
        <v>305.8</v>
      </c>
      <c r="K100">
        <f t="shared" si="18"/>
        <v>4271.8</v>
      </c>
      <c r="M100">
        <v>99</v>
      </c>
      <c r="N100">
        <f t="shared" si="19"/>
        <v>-49309.492957746479</v>
      </c>
      <c r="O100">
        <f t="shared" si="19"/>
        <v>64039.126760563384</v>
      </c>
      <c r="P100">
        <f t="shared" si="15"/>
        <v>305.8</v>
      </c>
      <c r="Q100">
        <f t="shared" si="15"/>
        <v>4271.8</v>
      </c>
      <c r="R100">
        <f t="shared" si="13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2" si="20">AVERAGE(A99:A103)</f>
        <v>-59550.400000000001</v>
      </c>
      <c r="I101">
        <f t="shared" si="20"/>
        <v>65662.8</v>
      </c>
      <c r="J101">
        <f t="shared" si="20"/>
        <v>528</v>
      </c>
      <c r="K101">
        <f t="shared" si="20"/>
        <v>4161.2</v>
      </c>
      <c r="M101">
        <v>100</v>
      </c>
      <c r="N101">
        <f t="shared" si="19"/>
        <v>-49086.040845070427</v>
      </c>
      <c r="O101">
        <f t="shared" si="19"/>
        <v>64323.764788732398</v>
      </c>
      <c r="P101">
        <f t="shared" si="15"/>
        <v>528</v>
      </c>
      <c r="Q101">
        <f t="shared" si="15"/>
        <v>4161.2</v>
      </c>
      <c r="R101">
        <f t="shared" si="13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0"/>
        <v>-59318</v>
      </c>
      <c r="I102">
        <f t="shared" si="20"/>
        <v>66065.2</v>
      </c>
      <c r="J102">
        <f t="shared" si="20"/>
        <v>837.8</v>
      </c>
      <c r="K102">
        <f t="shared" si="20"/>
        <v>3993.2</v>
      </c>
      <c r="M102">
        <v>101</v>
      </c>
      <c r="N102">
        <f t="shared" si="19"/>
        <v>-48762.788732394365</v>
      </c>
      <c r="O102">
        <f t="shared" si="19"/>
        <v>64731.002816901404</v>
      </c>
      <c r="P102">
        <f t="shared" si="15"/>
        <v>837.8</v>
      </c>
      <c r="Q102">
        <f t="shared" si="15"/>
        <v>3993.2</v>
      </c>
      <c r="R102">
        <f t="shared" si="13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2" si="21">AVERAGE(A101:A105)</f>
        <v>-59137.8</v>
      </c>
      <c r="I103">
        <f t="shared" ref="I103:I142" si="22">AVERAGE(B101:B105)</f>
        <v>66322</v>
      </c>
      <c r="J103">
        <f t="shared" ref="J103:J142" si="23">AVERAGE(C101:C105)</f>
        <v>1018.8</v>
      </c>
      <c r="K103">
        <f t="shared" ref="K103:K142" si="24">AVERAGE(D101:D105)</f>
        <v>3879</v>
      </c>
      <c r="M103">
        <v>102</v>
      </c>
      <c r="N103">
        <f t="shared" si="19"/>
        <v>-48491.736619718315</v>
      </c>
      <c r="O103">
        <f t="shared" si="19"/>
        <v>64992.640845070426</v>
      </c>
      <c r="P103">
        <f t="shared" si="15"/>
        <v>1018.8</v>
      </c>
      <c r="Q103">
        <f t="shared" si="15"/>
        <v>3879</v>
      </c>
      <c r="R103">
        <f t="shared" si="13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1"/>
        <v>-58957.599999999999</v>
      </c>
      <c r="I104">
        <f t="shared" si="22"/>
        <v>66687</v>
      </c>
      <c r="J104">
        <f t="shared" si="23"/>
        <v>1199.8</v>
      </c>
      <c r="K104">
        <f t="shared" si="24"/>
        <v>3703</v>
      </c>
      <c r="M104">
        <v>103</v>
      </c>
      <c r="N104">
        <f t="shared" si="19"/>
        <v>-48220.68450704225</v>
      </c>
      <c r="O104">
        <f t="shared" si="19"/>
        <v>65362.478873239437</v>
      </c>
      <c r="P104">
        <f t="shared" si="15"/>
        <v>1199.8</v>
      </c>
      <c r="Q104">
        <f t="shared" si="15"/>
        <v>3703</v>
      </c>
      <c r="R104">
        <f t="shared" si="13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1"/>
        <v>-58653.8</v>
      </c>
      <c r="I105">
        <f t="shared" si="22"/>
        <v>66917.8</v>
      </c>
      <c r="J105">
        <f t="shared" si="23"/>
        <v>1448.4</v>
      </c>
      <c r="K105">
        <f t="shared" si="24"/>
        <v>3583.8</v>
      </c>
      <c r="M105">
        <v>104</v>
      </c>
      <c r="N105">
        <f t="shared" si="19"/>
        <v>-47826.032394366201</v>
      </c>
      <c r="O105">
        <f t="shared" si="19"/>
        <v>65598.116901408459</v>
      </c>
      <c r="P105">
        <f t="shared" si="15"/>
        <v>1448.4</v>
      </c>
      <c r="Q105">
        <f t="shared" si="15"/>
        <v>3583.8</v>
      </c>
      <c r="R105">
        <f t="shared" si="13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1"/>
        <v>-58350</v>
      </c>
      <c r="I106">
        <f t="shared" si="22"/>
        <v>67270.2</v>
      </c>
      <c r="J106">
        <f t="shared" si="23"/>
        <v>1697</v>
      </c>
      <c r="K106">
        <f t="shared" si="24"/>
        <v>3283.8</v>
      </c>
      <c r="M106">
        <v>105</v>
      </c>
      <c r="N106">
        <f t="shared" si="19"/>
        <v>-47431.380281690144</v>
      </c>
      <c r="O106">
        <f t="shared" si="19"/>
        <v>65955.354929577457</v>
      </c>
      <c r="P106">
        <f t="shared" si="15"/>
        <v>1697</v>
      </c>
      <c r="Q106">
        <f t="shared" si="15"/>
        <v>3283.8</v>
      </c>
      <c r="R106">
        <f t="shared" si="13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1"/>
        <v>-58039.8</v>
      </c>
      <c r="I107">
        <f t="shared" si="22"/>
        <v>67500</v>
      </c>
      <c r="J107">
        <f t="shared" si="23"/>
        <v>1912.2</v>
      </c>
      <c r="K107">
        <f t="shared" si="24"/>
        <v>3041.2</v>
      </c>
      <c r="M107">
        <v>106</v>
      </c>
      <c r="N107">
        <f t="shared" si="19"/>
        <v>-47030.328169014087</v>
      </c>
      <c r="O107">
        <f t="shared" si="19"/>
        <v>66189.992957746479</v>
      </c>
      <c r="P107">
        <f t="shared" si="15"/>
        <v>1912.2</v>
      </c>
      <c r="Q107">
        <f t="shared" si="15"/>
        <v>3041.2</v>
      </c>
      <c r="R107">
        <f t="shared" si="13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1"/>
        <v>-57729.599999999999</v>
      </c>
      <c r="I108">
        <f t="shared" si="22"/>
        <v>67729.8</v>
      </c>
      <c r="J108">
        <f t="shared" si="23"/>
        <v>2127.4</v>
      </c>
      <c r="K108">
        <f t="shared" si="24"/>
        <v>2798.6</v>
      </c>
      <c r="M108">
        <v>107</v>
      </c>
      <c r="N108">
        <f t="shared" si="19"/>
        <v>-46629.276056338029</v>
      </c>
      <c r="O108">
        <f t="shared" si="19"/>
        <v>66424.630985915501</v>
      </c>
      <c r="P108">
        <f t="shared" si="15"/>
        <v>2127.4</v>
      </c>
      <c r="Q108">
        <f t="shared" si="15"/>
        <v>2798.6</v>
      </c>
      <c r="R108">
        <f t="shared" si="13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1"/>
        <v>-57293.4</v>
      </c>
      <c r="I109">
        <f t="shared" si="22"/>
        <v>67881.600000000006</v>
      </c>
      <c r="J109">
        <f t="shared" si="23"/>
        <v>2388</v>
      </c>
      <c r="K109">
        <f t="shared" si="24"/>
        <v>2513.4</v>
      </c>
      <c r="M109">
        <v>108</v>
      </c>
      <c r="N109">
        <f t="shared" si="19"/>
        <v>-46102.223943661971</v>
      </c>
      <c r="O109">
        <f t="shared" si="19"/>
        <v>66581.269014084508</v>
      </c>
      <c r="P109">
        <f t="shared" si="15"/>
        <v>2388</v>
      </c>
      <c r="Q109">
        <f t="shared" si="15"/>
        <v>2513.4</v>
      </c>
      <c r="R109">
        <f t="shared" si="13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1"/>
        <v>-57061.2</v>
      </c>
      <c r="I110">
        <f t="shared" si="22"/>
        <v>68033.399999999994</v>
      </c>
      <c r="J110">
        <f t="shared" si="23"/>
        <v>2487.6</v>
      </c>
      <c r="K110">
        <f t="shared" si="24"/>
        <v>2228.1999999999998</v>
      </c>
      <c r="M110">
        <v>109</v>
      </c>
      <c r="N110">
        <f t="shared" si="19"/>
        <v>-45779.171830985913</v>
      </c>
      <c r="O110">
        <f t="shared" si="19"/>
        <v>66737.907042253515</v>
      </c>
      <c r="P110">
        <f t="shared" si="15"/>
        <v>2487.6</v>
      </c>
      <c r="Q110">
        <f t="shared" si="15"/>
        <v>2228.1999999999998</v>
      </c>
      <c r="R110">
        <f t="shared" si="13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1"/>
        <v>-56690</v>
      </c>
      <c r="I111">
        <f t="shared" si="22"/>
        <v>68085.2</v>
      </c>
      <c r="J111">
        <f t="shared" si="23"/>
        <v>2626.8</v>
      </c>
      <c r="K111">
        <f t="shared" si="24"/>
        <v>2023</v>
      </c>
      <c r="M111">
        <v>110</v>
      </c>
      <c r="N111">
        <f t="shared" si="19"/>
        <v>-45317.119718309856</v>
      </c>
      <c r="O111">
        <f t="shared" si="19"/>
        <v>66794.545070422537</v>
      </c>
      <c r="P111">
        <f t="shared" si="15"/>
        <v>2626.8</v>
      </c>
      <c r="Q111">
        <f t="shared" si="15"/>
        <v>2023</v>
      </c>
      <c r="R111">
        <f t="shared" si="13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1"/>
        <v>-56425</v>
      </c>
      <c r="I112">
        <f t="shared" si="22"/>
        <v>68137</v>
      </c>
      <c r="J112">
        <f t="shared" si="23"/>
        <v>2711.8</v>
      </c>
      <c r="K112">
        <f t="shared" si="24"/>
        <v>1817.8</v>
      </c>
      <c r="M112">
        <v>111</v>
      </c>
      <c r="N112">
        <f t="shared" ref="N112:N144" si="25">H112+U$9 +($M111*U$10)</f>
        <v>-44961.267605633802</v>
      </c>
      <c r="O112">
        <f t="shared" ref="O112:O144" si="26">I112+V$9 +($M111*V$10)</f>
        <v>66851.183098591544</v>
      </c>
      <c r="P112">
        <f t="shared" ref="P112:P144" si="27">J112</f>
        <v>2711.8</v>
      </c>
      <c r="Q112">
        <f t="shared" ref="Q112:Q144" si="28">K112</f>
        <v>1817.8</v>
      </c>
      <c r="R112">
        <f t="shared" ref="R112:R144" si="29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1"/>
        <v>-56021.4</v>
      </c>
      <c r="I113">
        <f t="shared" si="22"/>
        <v>68202.399999999994</v>
      </c>
      <c r="J113">
        <f t="shared" si="23"/>
        <v>2833</v>
      </c>
      <c r="K113">
        <f t="shared" si="24"/>
        <v>1518</v>
      </c>
      <c r="M113">
        <v>112</v>
      </c>
      <c r="N113">
        <f t="shared" si="25"/>
        <v>-44466.81549295775</v>
      </c>
      <c r="O113">
        <f t="shared" si="26"/>
        <v>66921.421126760557</v>
      </c>
      <c r="P113">
        <f t="shared" si="27"/>
        <v>2833</v>
      </c>
      <c r="Q113">
        <f t="shared" si="28"/>
        <v>1518</v>
      </c>
      <c r="R113">
        <f t="shared" si="29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1"/>
        <v>-55743.8</v>
      </c>
      <c r="I114">
        <f t="shared" si="22"/>
        <v>68237.600000000006</v>
      </c>
      <c r="J114">
        <f t="shared" si="23"/>
        <v>2908.8</v>
      </c>
      <c r="K114">
        <f t="shared" si="24"/>
        <v>1322.6</v>
      </c>
      <c r="M114">
        <v>113</v>
      </c>
      <c r="N114">
        <f t="shared" si="25"/>
        <v>-44098.363380281691</v>
      </c>
      <c r="O114">
        <f t="shared" si="26"/>
        <v>66961.459154929587</v>
      </c>
      <c r="P114">
        <f t="shared" si="27"/>
        <v>2908.8</v>
      </c>
      <c r="Q114">
        <f t="shared" si="28"/>
        <v>1322.6</v>
      </c>
      <c r="R114">
        <f t="shared" si="29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1"/>
        <v>-55336.4</v>
      </c>
      <c r="I115">
        <f t="shared" si="22"/>
        <v>68280</v>
      </c>
      <c r="J115">
        <f t="shared" si="23"/>
        <v>3012.8</v>
      </c>
      <c r="K115">
        <f t="shared" si="24"/>
        <v>1057</v>
      </c>
      <c r="M115">
        <v>114</v>
      </c>
      <c r="N115">
        <f t="shared" si="25"/>
        <v>-43600.111267605636</v>
      </c>
      <c r="O115">
        <f t="shared" si="26"/>
        <v>67008.697183098586</v>
      </c>
      <c r="P115">
        <f t="shared" si="27"/>
        <v>3012.8</v>
      </c>
      <c r="Q115">
        <f t="shared" si="28"/>
        <v>1057</v>
      </c>
      <c r="R115">
        <f t="shared" si="29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1"/>
        <v>-55068</v>
      </c>
      <c r="I116">
        <f t="shared" si="22"/>
        <v>68300.800000000003</v>
      </c>
      <c r="J116">
        <f t="shared" si="23"/>
        <v>3077.2</v>
      </c>
      <c r="K116">
        <f t="shared" si="24"/>
        <v>892.2</v>
      </c>
      <c r="M116">
        <v>115</v>
      </c>
      <c r="N116">
        <f t="shared" si="25"/>
        <v>-43240.859154929582</v>
      </c>
      <c r="O116">
        <f t="shared" si="26"/>
        <v>67034.335211267608</v>
      </c>
      <c r="P116">
        <f t="shared" si="27"/>
        <v>3077.2</v>
      </c>
      <c r="Q116">
        <f t="shared" si="28"/>
        <v>892.2</v>
      </c>
      <c r="R116">
        <f t="shared" si="29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1"/>
        <v>-54679.8</v>
      </c>
      <c r="I117">
        <f t="shared" si="22"/>
        <v>68324.800000000003</v>
      </c>
      <c r="J117">
        <f t="shared" si="23"/>
        <v>3155.2</v>
      </c>
      <c r="K117">
        <f t="shared" si="24"/>
        <v>686</v>
      </c>
      <c r="M117">
        <v>116</v>
      </c>
      <c r="N117">
        <f t="shared" si="25"/>
        <v>-42761.807042253524</v>
      </c>
      <c r="O117">
        <f t="shared" si="26"/>
        <v>67063.173239436626</v>
      </c>
      <c r="P117">
        <f t="shared" si="27"/>
        <v>3155.2</v>
      </c>
      <c r="Q117">
        <f t="shared" si="28"/>
        <v>686</v>
      </c>
      <c r="R117">
        <f t="shared" si="29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1"/>
        <v>-54430.2</v>
      </c>
      <c r="I118">
        <f t="shared" si="22"/>
        <v>68335.199999999997</v>
      </c>
      <c r="J118">
        <f t="shared" si="23"/>
        <v>3197</v>
      </c>
      <c r="K118">
        <f t="shared" si="24"/>
        <v>574.4</v>
      </c>
      <c r="M118">
        <v>117</v>
      </c>
      <c r="N118">
        <f t="shared" si="25"/>
        <v>-42421.354929577465</v>
      </c>
      <c r="O118">
        <f t="shared" si="26"/>
        <v>67078.411267605625</v>
      </c>
      <c r="P118">
        <f t="shared" si="27"/>
        <v>3197</v>
      </c>
      <c r="Q118">
        <f t="shared" si="28"/>
        <v>574.4</v>
      </c>
      <c r="R118">
        <f t="shared" si="29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1"/>
        <v>-54062.8</v>
      </c>
      <c r="I119">
        <f t="shared" si="22"/>
        <v>68342.600000000006</v>
      </c>
      <c r="J119">
        <f t="shared" si="23"/>
        <v>3230.8</v>
      </c>
      <c r="K119">
        <f t="shared" si="24"/>
        <v>429.6</v>
      </c>
      <c r="M119">
        <v>118</v>
      </c>
      <c r="N119">
        <f t="shared" si="25"/>
        <v>-41963.10281690141</v>
      </c>
      <c r="O119">
        <f t="shared" si="26"/>
        <v>67090.649295774652</v>
      </c>
      <c r="P119">
        <f t="shared" si="27"/>
        <v>3230.8</v>
      </c>
      <c r="Q119">
        <f t="shared" si="28"/>
        <v>429.6</v>
      </c>
      <c r="R119">
        <f t="shared" si="29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1"/>
        <v>-53825.2</v>
      </c>
      <c r="I120">
        <f t="shared" si="22"/>
        <v>68342.8</v>
      </c>
      <c r="J120">
        <f t="shared" si="23"/>
        <v>3236.4</v>
      </c>
      <c r="K120">
        <f t="shared" si="24"/>
        <v>355</v>
      </c>
      <c r="M120">
        <v>119</v>
      </c>
      <c r="N120">
        <f t="shared" si="25"/>
        <v>-41634.650704225351</v>
      </c>
      <c r="O120">
        <f t="shared" si="26"/>
        <v>67095.687323943668</v>
      </c>
      <c r="P120">
        <f t="shared" si="27"/>
        <v>3236.4</v>
      </c>
      <c r="Q120">
        <f t="shared" si="28"/>
        <v>355</v>
      </c>
      <c r="R120">
        <f t="shared" si="29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1"/>
        <v>-53470</v>
      </c>
      <c r="I121">
        <f t="shared" si="22"/>
        <v>68340.800000000003</v>
      </c>
      <c r="J121">
        <f t="shared" si="23"/>
        <v>3220.4</v>
      </c>
      <c r="K121">
        <f t="shared" si="24"/>
        <v>256.39999999999998</v>
      </c>
      <c r="M121">
        <v>120</v>
      </c>
      <c r="N121">
        <f t="shared" si="25"/>
        <v>-41188.598591549293</v>
      </c>
      <c r="O121">
        <f t="shared" si="26"/>
        <v>67098.525352112672</v>
      </c>
      <c r="P121">
        <f t="shared" si="27"/>
        <v>3220.4</v>
      </c>
      <c r="Q121">
        <f t="shared" si="28"/>
        <v>256.39999999999998</v>
      </c>
      <c r="R121">
        <f t="shared" si="29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1"/>
        <v>-53234.6</v>
      </c>
      <c r="I122">
        <f t="shared" si="22"/>
        <v>68335.600000000006</v>
      </c>
      <c r="J122">
        <f t="shared" si="23"/>
        <v>3190.8</v>
      </c>
      <c r="K122">
        <f t="shared" si="24"/>
        <v>199.2</v>
      </c>
      <c r="M122">
        <v>121</v>
      </c>
      <c r="N122">
        <f t="shared" si="25"/>
        <v>-40862.346478873238</v>
      </c>
      <c r="O122">
        <f t="shared" si="26"/>
        <v>67098.163380281694</v>
      </c>
      <c r="P122">
        <f t="shared" si="27"/>
        <v>3190.8</v>
      </c>
      <c r="Q122">
        <f t="shared" si="28"/>
        <v>199.2</v>
      </c>
      <c r="R122">
        <f t="shared" si="29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1"/>
        <v>-52888.2</v>
      </c>
      <c r="I123">
        <f t="shared" si="22"/>
        <v>68322.8</v>
      </c>
      <c r="J123">
        <f t="shared" si="23"/>
        <v>3134</v>
      </c>
      <c r="K123">
        <f t="shared" si="24"/>
        <v>121</v>
      </c>
      <c r="M123">
        <v>122</v>
      </c>
      <c r="N123">
        <f t="shared" si="25"/>
        <v>-40425.094366197183</v>
      </c>
      <c r="O123">
        <f t="shared" si="26"/>
        <v>67090.20140845071</v>
      </c>
      <c r="P123">
        <f t="shared" si="27"/>
        <v>3134</v>
      </c>
      <c r="Q123">
        <f t="shared" si="28"/>
        <v>121</v>
      </c>
      <c r="R123">
        <f t="shared" si="29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1"/>
        <v>-52659.6</v>
      </c>
      <c r="I124">
        <f t="shared" si="22"/>
        <v>68313</v>
      </c>
      <c r="J124">
        <f t="shared" si="23"/>
        <v>3085.2</v>
      </c>
      <c r="K124">
        <f t="shared" si="24"/>
        <v>76</v>
      </c>
      <c r="M124">
        <v>123</v>
      </c>
      <c r="N124">
        <f t="shared" si="25"/>
        <v>-40105.642253521124</v>
      </c>
      <c r="O124">
        <f t="shared" si="26"/>
        <v>67085.239436619711</v>
      </c>
      <c r="P124">
        <f t="shared" si="27"/>
        <v>3085.2</v>
      </c>
      <c r="Q124">
        <f t="shared" si="28"/>
        <v>76</v>
      </c>
      <c r="R124">
        <f t="shared" si="29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1"/>
        <v>-52328.2</v>
      </c>
      <c r="I125">
        <f t="shared" si="22"/>
        <v>68289.399999999994</v>
      </c>
      <c r="J125">
        <f t="shared" si="23"/>
        <v>3009</v>
      </c>
      <c r="K125">
        <f t="shared" si="24"/>
        <v>9.8000000000000007</v>
      </c>
      <c r="M125">
        <v>124</v>
      </c>
      <c r="N125">
        <f t="shared" si="25"/>
        <v>-39683.390140845069</v>
      </c>
      <c r="O125">
        <f t="shared" si="26"/>
        <v>67066.477464788724</v>
      </c>
      <c r="P125">
        <f t="shared" si="27"/>
        <v>3009</v>
      </c>
      <c r="Q125">
        <f t="shared" si="28"/>
        <v>9.8000000000000007</v>
      </c>
      <c r="R125">
        <f t="shared" si="29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1"/>
        <v>-52114.400000000001</v>
      </c>
      <c r="I126">
        <f t="shared" si="22"/>
        <v>68268</v>
      </c>
      <c r="J126">
        <f t="shared" si="23"/>
        <v>2954.4</v>
      </c>
      <c r="K126">
        <f t="shared" si="24"/>
        <v>-32.4</v>
      </c>
      <c r="M126">
        <v>125</v>
      </c>
      <c r="N126">
        <f t="shared" si="25"/>
        <v>-39378.738028169013</v>
      </c>
      <c r="O126">
        <f t="shared" si="26"/>
        <v>67049.915492957749</v>
      </c>
      <c r="P126">
        <f t="shared" si="27"/>
        <v>2954.4</v>
      </c>
      <c r="Q126">
        <f t="shared" si="28"/>
        <v>-32.4</v>
      </c>
      <c r="R126">
        <f t="shared" si="29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1"/>
        <v>-51808.6</v>
      </c>
      <c r="I127">
        <f t="shared" si="22"/>
        <v>68238.2</v>
      </c>
      <c r="J127">
        <f t="shared" si="23"/>
        <v>2872</v>
      </c>
      <c r="K127">
        <f t="shared" si="24"/>
        <v>-86.2</v>
      </c>
      <c r="M127">
        <v>126</v>
      </c>
      <c r="N127">
        <f t="shared" si="25"/>
        <v>-38982.085915492957</v>
      </c>
      <c r="O127">
        <f t="shared" si="26"/>
        <v>67024.953521126765</v>
      </c>
      <c r="P127">
        <f t="shared" si="27"/>
        <v>2872</v>
      </c>
      <c r="Q127">
        <f t="shared" si="28"/>
        <v>-86.2</v>
      </c>
      <c r="R127">
        <f t="shared" si="29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1"/>
        <v>-51613.8</v>
      </c>
      <c r="I128">
        <f t="shared" si="22"/>
        <v>68216</v>
      </c>
      <c r="J128">
        <f t="shared" si="23"/>
        <v>2816.8</v>
      </c>
      <c r="K128">
        <f t="shared" si="24"/>
        <v>-119</v>
      </c>
      <c r="M128">
        <v>127</v>
      </c>
      <c r="N128">
        <f t="shared" si="25"/>
        <v>-38696.4338028169</v>
      </c>
      <c r="O128">
        <f t="shared" si="26"/>
        <v>67007.591549295772</v>
      </c>
      <c r="P128">
        <f t="shared" si="27"/>
        <v>2816.8</v>
      </c>
      <c r="Q128">
        <f t="shared" si="28"/>
        <v>-119</v>
      </c>
      <c r="R128">
        <f t="shared" si="29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1"/>
        <v>-51336</v>
      </c>
      <c r="I129">
        <f t="shared" si="22"/>
        <v>68191.399999999994</v>
      </c>
      <c r="J129">
        <f t="shared" si="23"/>
        <v>2727</v>
      </c>
      <c r="K129">
        <f t="shared" si="24"/>
        <v>-151.19999999999999</v>
      </c>
      <c r="M129">
        <v>128</v>
      </c>
      <c r="N129">
        <f t="shared" si="25"/>
        <v>-38327.781690140844</v>
      </c>
      <c r="O129">
        <f t="shared" si="26"/>
        <v>66987.829577464785</v>
      </c>
      <c r="P129">
        <f t="shared" si="27"/>
        <v>2727</v>
      </c>
      <c r="Q129">
        <f t="shared" si="28"/>
        <v>-151.19999999999999</v>
      </c>
      <c r="R129">
        <f t="shared" si="29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1"/>
        <v>-51161</v>
      </c>
      <c r="I130">
        <f t="shared" si="22"/>
        <v>68180.600000000006</v>
      </c>
      <c r="J130">
        <f t="shared" si="23"/>
        <v>2664.6</v>
      </c>
      <c r="K130">
        <f t="shared" si="24"/>
        <v>-162.19999999999999</v>
      </c>
      <c r="M130">
        <v>129</v>
      </c>
      <c r="N130">
        <f t="shared" si="25"/>
        <v>-38061.929577464791</v>
      </c>
      <c r="O130">
        <f t="shared" si="26"/>
        <v>66981.867605633815</v>
      </c>
      <c r="P130">
        <f t="shared" si="27"/>
        <v>2664.6</v>
      </c>
      <c r="Q130">
        <f t="shared" si="28"/>
        <v>-162.19999999999999</v>
      </c>
      <c r="R130">
        <f t="shared" si="29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1"/>
        <v>-50913.599999999999</v>
      </c>
      <c r="I131">
        <f t="shared" si="22"/>
        <v>68172.2</v>
      </c>
      <c r="J131">
        <f t="shared" si="23"/>
        <v>2557.1999999999998</v>
      </c>
      <c r="K131">
        <f t="shared" si="24"/>
        <v>-168.6</v>
      </c>
      <c r="M131">
        <v>130</v>
      </c>
      <c r="N131">
        <f t="shared" si="25"/>
        <v>-37723.677464788729</v>
      </c>
      <c r="O131">
        <f t="shared" si="26"/>
        <v>66978.305633802811</v>
      </c>
      <c r="P131">
        <f t="shared" si="27"/>
        <v>2557.1999999999998</v>
      </c>
      <c r="Q131">
        <f t="shared" si="28"/>
        <v>-168.6</v>
      </c>
      <c r="R131">
        <f t="shared" si="29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1"/>
        <v>-50758.2</v>
      </c>
      <c r="I132">
        <f t="shared" si="22"/>
        <v>68172.2</v>
      </c>
      <c r="J132">
        <f t="shared" si="23"/>
        <v>2477.6</v>
      </c>
      <c r="K132">
        <f t="shared" si="24"/>
        <v>-163.4</v>
      </c>
      <c r="M132">
        <v>131</v>
      </c>
      <c r="N132">
        <f t="shared" si="25"/>
        <v>-37477.425352112674</v>
      </c>
      <c r="O132">
        <f t="shared" si="26"/>
        <v>66983.14366197183</v>
      </c>
      <c r="P132">
        <f t="shared" si="27"/>
        <v>2477.6</v>
      </c>
      <c r="Q132">
        <f t="shared" si="28"/>
        <v>-163.4</v>
      </c>
      <c r="R132">
        <f t="shared" si="29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1"/>
        <v>-50542.8</v>
      </c>
      <c r="I133">
        <f t="shared" si="22"/>
        <v>68170.399999999994</v>
      </c>
      <c r="J133">
        <f t="shared" si="23"/>
        <v>2346.8000000000002</v>
      </c>
      <c r="K133">
        <f t="shared" si="24"/>
        <v>-152.4</v>
      </c>
      <c r="M133">
        <v>132</v>
      </c>
      <c r="N133">
        <f t="shared" si="25"/>
        <v>-37171.173239436626</v>
      </c>
      <c r="O133">
        <f t="shared" si="26"/>
        <v>66986.181690140846</v>
      </c>
      <c r="P133">
        <f t="shared" si="27"/>
        <v>2346.8000000000002</v>
      </c>
      <c r="Q133">
        <f t="shared" si="28"/>
        <v>-152.4</v>
      </c>
      <c r="R133">
        <f t="shared" si="29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1"/>
        <v>-50410.400000000001</v>
      </c>
      <c r="I134">
        <f t="shared" si="22"/>
        <v>68171</v>
      </c>
      <c r="J134">
        <f t="shared" si="23"/>
        <v>2250.6</v>
      </c>
      <c r="K134">
        <f t="shared" si="24"/>
        <v>-142</v>
      </c>
      <c r="M134">
        <v>133</v>
      </c>
      <c r="N134">
        <f t="shared" si="25"/>
        <v>-36947.921126760564</v>
      </c>
      <c r="O134">
        <f t="shared" si="26"/>
        <v>66991.619718309856</v>
      </c>
      <c r="P134">
        <f t="shared" si="27"/>
        <v>2250.6</v>
      </c>
      <c r="Q134">
        <f t="shared" si="28"/>
        <v>-142</v>
      </c>
      <c r="R134">
        <f t="shared" si="29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1"/>
        <v>-50226.6</v>
      </c>
      <c r="I135">
        <f t="shared" si="22"/>
        <v>68169.600000000006</v>
      </c>
      <c r="J135">
        <f t="shared" si="23"/>
        <v>2103.1999999999998</v>
      </c>
      <c r="K135">
        <f t="shared" si="24"/>
        <v>-119.8</v>
      </c>
      <c r="M135">
        <v>134</v>
      </c>
      <c r="N135">
        <f t="shared" si="25"/>
        <v>-36673.269014084508</v>
      </c>
      <c r="O135">
        <f t="shared" si="26"/>
        <v>66995.05774647888</v>
      </c>
      <c r="P135">
        <f t="shared" si="27"/>
        <v>2103.1999999999998</v>
      </c>
      <c r="Q135">
        <f t="shared" si="28"/>
        <v>-119.8</v>
      </c>
      <c r="R135">
        <f t="shared" si="29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1"/>
        <v>-50115.199999999997</v>
      </c>
      <c r="I136">
        <f t="shared" si="22"/>
        <v>68165.8</v>
      </c>
      <c r="J136">
        <f t="shared" si="23"/>
        <v>2000.8</v>
      </c>
      <c r="K136">
        <f t="shared" si="24"/>
        <v>-102.2</v>
      </c>
      <c r="M136">
        <v>135</v>
      </c>
      <c r="N136">
        <f t="shared" si="25"/>
        <v>-36471.016901408446</v>
      </c>
      <c r="O136">
        <f t="shared" si="26"/>
        <v>66996.095774647896</v>
      </c>
      <c r="P136">
        <f t="shared" si="27"/>
        <v>2000.8</v>
      </c>
      <c r="Q136">
        <f t="shared" si="28"/>
        <v>-102.2</v>
      </c>
      <c r="R136">
        <f t="shared" si="29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1"/>
        <v>-49960.800000000003</v>
      </c>
      <c r="I137">
        <f t="shared" si="22"/>
        <v>68157.8</v>
      </c>
      <c r="J137">
        <f t="shared" si="23"/>
        <v>1849.2</v>
      </c>
      <c r="K137">
        <f t="shared" si="24"/>
        <v>-80.400000000000006</v>
      </c>
      <c r="M137">
        <v>136</v>
      </c>
      <c r="N137">
        <f t="shared" si="25"/>
        <v>-36225.764788732398</v>
      </c>
      <c r="O137">
        <f t="shared" si="26"/>
        <v>66992.9338028169</v>
      </c>
      <c r="P137">
        <f t="shared" si="27"/>
        <v>1849.2</v>
      </c>
      <c r="Q137">
        <f t="shared" si="28"/>
        <v>-80.400000000000006</v>
      </c>
      <c r="R137">
        <f t="shared" si="29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1"/>
        <v>-49866.400000000001</v>
      </c>
      <c r="I138">
        <f t="shared" si="22"/>
        <v>68151.600000000006</v>
      </c>
      <c r="J138">
        <f t="shared" si="23"/>
        <v>1748.8</v>
      </c>
      <c r="K138">
        <f t="shared" si="24"/>
        <v>-64.400000000000006</v>
      </c>
      <c r="M138">
        <v>137</v>
      </c>
      <c r="N138">
        <f t="shared" si="25"/>
        <v>-36040.512676056343</v>
      </c>
      <c r="O138">
        <f t="shared" si="26"/>
        <v>66991.571830985922</v>
      </c>
      <c r="P138">
        <f t="shared" si="27"/>
        <v>1748.8</v>
      </c>
      <c r="Q138">
        <f t="shared" si="28"/>
        <v>-64.400000000000006</v>
      </c>
      <c r="R138">
        <f t="shared" si="29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1"/>
        <v>-49736.6</v>
      </c>
      <c r="I139">
        <f t="shared" si="22"/>
        <v>68136.600000000006</v>
      </c>
      <c r="J139">
        <f t="shared" si="23"/>
        <v>1600.8</v>
      </c>
      <c r="K139">
        <f t="shared" si="24"/>
        <v>-54.6</v>
      </c>
      <c r="M139">
        <v>138</v>
      </c>
      <c r="N139">
        <f t="shared" si="25"/>
        <v>-35819.86056338028</v>
      </c>
      <c r="O139">
        <f t="shared" si="26"/>
        <v>66981.409859154941</v>
      </c>
      <c r="P139">
        <f t="shared" si="27"/>
        <v>1600.8</v>
      </c>
      <c r="Q139">
        <f t="shared" si="28"/>
        <v>-54.6</v>
      </c>
      <c r="R139">
        <f t="shared" si="29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1"/>
        <v>-49658.2</v>
      </c>
      <c r="I140">
        <f t="shared" si="22"/>
        <v>68123.600000000006</v>
      </c>
      <c r="J140">
        <f t="shared" si="23"/>
        <v>1504</v>
      </c>
      <c r="K140">
        <f t="shared" si="24"/>
        <v>-56.6</v>
      </c>
      <c r="M140">
        <v>139</v>
      </c>
      <c r="N140">
        <f t="shared" si="25"/>
        <v>-35650.608450704225</v>
      </c>
      <c r="O140">
        <f t="shared" si="26"/>
        <v>66973.247887323945</v>
      </c>
      <c r="P140">
        <f t="shared" si="27"/>
        <v>1504</v>
      </c>
      <c r="Q140">
        <f t="shared" si="28"/>
        <v>-56.6</v>
      </c>
      <c r="R140">
        <f t="shared" si="29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1"/>
        <v>-49552.2</v>
      </c>
      <c r="I141">
        <f t="shared" si="22"/>
        <v>68103.8</v>
      </c>
      <c r="J141">
        <f t="shared" si="23"/>
        <v>1362.4</v>
      </c>
      <c r="K141">
        <f t="shared" si="24"/>
        <v>-67.8</v>
      </c>
      <c r="M141">
        <v>140</v>
      </c>
      <c r="N141">
        <f t="shared" si="25"/>
        <v>-35453.756338028164</v>
      </c>
      <c r="O141">
        <f t="shared" si="26"/>
        <v>66958.285915492961</v>
      </c>
      <c r="P141">
        <f t="shared" si="27"/>
        <v>1362.4</v>
      </c>
      <c r="Q141">
        <f t="shared" si="28"/>
        <v>-67.8</v>
      </c>
      <c r="R141">
        <f t="shared" si="29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1"/>
        <v>-49489.2</v>
      </c>
      <c r="I142">
        <f t="shared" si="22"/>
        <v>68088.2</v>
      </c>
      <c r="J142">
        <f t="shared" si="23"/>
        <v>1270</v>
      </c>
      <c r="K142">
        <f t="shared" si="24"/>
        <v>-83.2</v>
      </c>
      <c r="M142">
        <v>141</v>
      </c>
      <c r="N142">
        <f t="shared" si="25"/>
        <v>-35299.904225352111</v>
      </c>
      <c r="O142">
        <f t="shared" si="26"/>
        <v>66947.523943661974</v>
      </c>
      <c r="P142">
        <f t="shared" si="27"/>
        <v>1270</v>
      </c>
      <c r="Q142">
        <f t="shared" si="28"/>
        <v>-83.2</v>
      </c>
      <c r="R142">
        <f t="shared" si="29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0">AVERAGE(B142:B144)</f>
        <v>68070.333333333328</v>
      </c>
      <c r="J143">
        <f t="shared" si="30"/>
        <v>1162.6666666666667</v>
      </c>
      <c r="K143">
        <f t="shared" si="30"/>
        <v>-101.66666666666667</v>
      </c>
      <c r="M143">
        <v>142</v>
      </c>
      <c r="N143">
        <f t="shared" si="25"/>
        <v>-35136.852112676061</v>
      </c>
      <c r="O143">
        <f t="shared" si="26"/>
        <v>66934.49530516431</v>
      </c>
      <c r="P143">
        <f t="shared" si="27"/>
        <v>1162.6666666666667</v>
      </c>
      <c r="Q143">
        <f t="shared" si="28"/>
        <v>-101.66666666666667</v>
      </c>
      <c r="R143">
        <f t="shared" si="29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1">AVERAGE(B144)</f>
        <v>68059</v>
      </c>
      <c r="J144">
        <f t="shared" si="31"/>
        <v>1088</v>
      </c>
      <c r="K144">
        <f t="shared" si="31"/>
        <v>-117</v>
      </c>
      <c r="M144">
        <v>143</v>
      </c>
      <c r="N144">
        <f t="shared" si="25"/>
        <v>-35000</v>
      </c>
      <c r="O144">
        <f t="shared" si="26"/>
        <v>66928</v>
      </c>
      <c r="P144">
        <f t="shared" si="27"/>
        <v>1088</v>
      </c>
      <c r="Q144">
        <f t="shared" si="28"/>
        <v>-117</v>
      </c>
      <c r="R144">
        <f t="shared" si="29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T17" sqref="T17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-5556.8190476190466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-6096.7047619047617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-30000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-6632.8571428571422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-7183.609523809524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-7514.7619047619046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-7845.9142857142861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-8177.0666666666666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-8508.2190476190481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-108.15238095238095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-8616.3714285714286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-8724.5238095238092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-8832.6761904761897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-9165.8285714285721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-9498.9809523809527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-9832.1333333333332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-10165.285714285714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-10725.438095238096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-11060.590476190477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-11395.742857142857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-11964.095238095239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-12532.44761904762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-13110.8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-13689.152380952381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-14498.904761904763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-15075.457142857142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-15883.609523809522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-16454.761904761905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-17260.914285714287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-17835.666666666668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-18640.81904761905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-19214.371428571427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-20010.323809523808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-20571.276190476194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-21344.428571428572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-21887.180952380953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-22633.533333333333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-23157.485714285714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-23875.238095238092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-24380.790476190476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-25067.142857142859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-25549.89523809524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-26199.047619047618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-26654.400000000001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-27263.152380952379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-27691.104761904764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-28257.857142857145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-28658.209523809524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-29179.961904761905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-29548.314285714285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-30018.466666666667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-30349.81904761905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-30745.571428571431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-31019.923809523811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-31316.276190476186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-31510.82857142857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-31700.980952380953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-31826.73333333333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-31946.485714285718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-32044.238095238095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-32140.390476190478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-32240.942857142858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-32326.09523809524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-32417.247619047623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-32470.799999999996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-32525.952380952378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-32529.304761904765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-32548.057142857142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-32513.809523809523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-32517.16190476191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-32468.914285714287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-32472.466666666667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-32415.019047619047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-32410.571428571428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-32333.723809523806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-32308.476190476191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-32207.028571428571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-32166.580952380951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-32049.133333333335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-32004.085714285713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-31878.838095238094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-31829.790476190476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-31697.342857142859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-31641.89523809524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-31495.247619047615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-31428.799999999999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-31270.952380952382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-31196.504761904762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-31036.257142857143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-30967.209523809521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-30819.161904761902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-30762.514285714286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-30633.066666666666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-30589.419047619049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-30475.571428571428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-30440.723809523814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-30342.076190476189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-30316.228571428568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-30233.780952380952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-30221.533333333333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-30156.485714285714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-30155.238095238095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-30103.790476190479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-30108.942857142858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-30068.09523809524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-30045.18095238095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-30000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Y340"/>
  <sheetViews>
    <sheetView workbookViewId="0">
      <selection sqref="A1:XFD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5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  <c r="Y2" t="s">
        <v>16</v>
      </c>
    </row>
    <row r="3" spans="1:25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-4498.5818181818186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  <c r="Y3" t="s">
        <v>15</v>
      </c>
    </row>
    <row r="4" spans="1:25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-4660.5636363636359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-49000</v>
      </c>
      <c r="V4" s="3">
        <v>-50000</v>
      </c>
      <c r="Y4">
        <v>45000</v>
      </c>
    </row>
    <row r="5" spans="1:25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-4822.545454545454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5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-5049.9272727272728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5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-5277.3090909090906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5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-5566.6909090909103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5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-5804.6727272727276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5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-6096.8545454545465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-110.58181818181818</v>
      </c>
      <c r="V10">
        <f>(V4-V6-V9)/(V7-1)</f>
        <v>2.0909090909090908</v>
      </c>
    </row>
    <row r="11" spans="1:25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-6323.6363636363631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5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-6601.6181818181813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5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-6817.6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5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-7087.5818181818186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5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-7303.363636363636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5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-7568.9454545454537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-7783.3272727272733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-8036.5090909090914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-8235.6909090909085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-8462.8727272727265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-8640.254545454547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-8836.2363636363643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-8993.4181818181823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-9163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-9304.5818181818195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-9445.5636363636368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-9567.9454545454537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-9684.9272727272728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-9789.5090909090904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-9890.2909090909088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-9991.6727272727258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-10095.854545454546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-10205.436363636363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-10315.018181818181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-10428.400000000001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-10541.781818181818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-10652.163636363635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-10762.545454545456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-10872.927272727273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-10983.309090909092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-11096.890909090911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-11210.672727272726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-11361.654545454545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-11512.636363636364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-11785.218181818182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-12054.599999999999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-12511.781818181818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-13159.363636363636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-13806.945454545454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-14332.927272727273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-14858.90909090909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-15440.090909090908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-15793.672727272726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-16377.654545454545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-16961.636363636364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-17768.618181818183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-18332.599999999999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-19130.181818181816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-19697.363636363636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-20501.945454545457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-21083.527272727275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-21894.709090909091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-22472.290909090909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-23274.072727272727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-23838.454545454544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-24631.836363636361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09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-25195.618181818179</v>
      </c>
      <c r="O67">
        <f t="shared" si="14"/>
        <v>-43548.69090909091</v>
      </c>
      <c r="P67">
        <f t="shared" ref="P67:Q106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-25989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-26558.18181818182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-27347.763636363637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-27908.345454545455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-28678.327272727271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-29218.709090909091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-29967.090909090912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-30495.072727272724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-31232.854545454546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-31761.236363636363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-32499.81818181818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-33030.399999999994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-33770.381818181821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-34300.563636363637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-35030.945454545457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-35551.127272727274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-36071.30909090909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-36750.290909090909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-37429.272727272728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-38074.854545454546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-38720.436363636363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-39521.218181818178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-39953.799999999996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-40534.381818181821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-40948.163636363635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-41361.94545454545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-41767.927272727276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-42173.909090909096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-42573.090909090912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-42972.272727272728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-43503.054545454543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6" si="19">H99+U$9 +($M98*U$10)</f>
        <v>-43886.436363636363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-44397.418181818182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-44767.199999999997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-45265.581818181818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-45632.363636363632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-46130.145454545454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-46500.327272727271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-46996.709090909091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-47364.490909090906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-47846.872727272726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-48198.254545454547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-48308.836363636365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J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-48698.418181818182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-49000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Thief1</vt:lpstr>
      <vt:lpstr>SpitCubeLowAuto</vt:lpstr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2023-04-20T16:11:16Z</dcterms:modified>
</cp:coreProperties>
</file>