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4013 Senior Design\Managerial Docs\"/>
    </mc:Choice>
  </mc:AlternateContent>
  <bookViews>
    <workbookView xWindow="0" yWindow="0" windowWidth="14715" windowHeight="5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8" i="1"/>
  <c r="E8" i="1"/>
  <c r="D8" i="1"/>
  <c r="C8" i="1"/>
  <c r="E7" i="1"/>
  <c r="D7" i="1"/>
  <c r="C7" i="1"/>
  <c r="C6" i="1"/>
  <c r="C5" i="1"/>
  <c r="H7" i="1" l="1"/>
  <c r="H4" i="1"/>
  <c r="H8" i="1"/>
  <c r="F4" i="1"/>
  <c r="E5" i="1"/>
  <c r="H6" i="1"/>
  <c r="H5" i="1"/>
  <c r="H9" i="1" l="1"/>
  <c r="I4" i="1" s="1"/>
  <c r="C14" i="1" s="1"/>
  <c r="I5" i="1" l="1"/>
  <c r="I7" i="1"/>
  <c r="C17" i="1" s="1"/>
  <c r="I6" i="1"/>
  <c r="C16" i="1" s="1"/>
  <c r="I8" i="1"/>
  <c r="C18" i="1" s="1"/>
  <c r="I9" i="1" l="1"/>
  <c r="C15" i="1"/>
  <c r="I19" i="1" l="1"/>
  <c r="G19" i="1"/>
  <c r="E19" i="1"/>
  <c r="F19" i="1"/>
  <c r="D19" i="1"/>
  <c r="H19" i="1"/>
</calcChain>
</file>

<file path=xl/sharedStrings.xml><?xml version="1.0" encoding="utf-8"?>
<sst xmlns="http://schemas.openxmlformats.org/spreadsheetml/2006/main" count="38" uniqueCount="28">
  <si>
    <t>Pairwise comparison of selection criteria.</t>
  </si>
  <si>
    <t>Creativity</t>
  </si>
  <si>
    <t>Cost</t>
  </si>
  <si>
    <t>Interest</t>
  </si>
  <si>
    <t>Complexity</t>
  </si>
  <si>
    <t>B</t>
  </si>
  <si>
    <t>1=A is equally important as B</t>
  </si>
  <si>
    <t>2=A is moderately more important than B</t>
  </si>
  <si>
    <t>3=A is strongly more important than B</t>
  </si>
  <si>
    <t>4=A is very strongly more important than B</t>
  </si>
  <si>
    <t>5=A is heavily more important than B</t>
  </si>
  <si>
    <t>Note: Technical complexity meaning we want it to be more complex?</t>
  </si>
  <si>
    <t>Geo.Mean</t>
  </si>
  <si>
    <t>Weight</t>
  </si>
  <si>
    <t>SUM=</t>
  </si>
  <si>
    <t>Scoring the projects</t>
  </si>
  <si>
    <t>Blacksmith</t>
  </si>
  <si>
    <t>E-Bow</t>
  </si>
  <si>
    <t>OmegaBlade</t>
  </si>
  <si>
    <t>Puzzle</t>
  </si>
  <si>
    <t>MOAB</t>
  </si>
  <si>
    <t>Follower</t>
  </si>
  <si>
    <t>Projects</t>
  </si>
  <si>
    <t>WEIGHT</t>
  </si>
  <si>
    <t>CRITERIA</t>
  </si>
  <si>
    <t>Personal Skill</t>
  </si>
  <si>
    <t>Points</t>
  </si>
  <si>
    <t>Ranking from 1-5, with 1 being unfavorable, 5 being very 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</si>
</sst>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A3" sqref="A2:A3"/>
    </sheetView>
  </sheetViews>
  <sheetFormatPr defaultRowHeight="15" x14ac:dyDescent="0.25"/>
  <cols>
    <col min="2" max="2" width="12.85546875" customWidth="1"/>
    <col min="3" max="3" width="12.140625" customWidth="1"/>
    <col min="4" max="4" width="10.140625" bestFit="1" customWidth="1"/>
    <col min="8" max="8" width="11.28515625" customWidth="1"/>
  </cols>
  <sheetData>
    <row r="1" spans="2:10" x14ac:dyDescent="0.25">
      <c r="B1" t="s">
        <v>0</v>
      </c>
      <c r="J1" t="s">
        <v>11</v>
      </c>
    </row>
    <row r="2" spans="2:10" x14ac:dyDescent="0.25">
      <c r="C2" t="s">
        <v>5</v>
      </c>
      <c r="J2" t="s">
        <v>6</v>
      </c>
    </row>
    <row r="3" spans="2:10" x14ac:dyDescent="0.25">
      <c r="C3" t="s">
        <v>25</v>
      </c>
      <c r="D3" t="s">
        <v>4</v>
      </c>
      <c r="E3" t="s">
        <v>1</v>
      </c>
      <c r="F3" t="s">
        <v>2</v>
      </c>
      <c r="G3" t="s">
        <v>3</v>
      </c>
      <c r="H3" t="s">
        <v>12</v>
      </c>
      <c r="I3" t="s">
        <v>13</v>
      </c>
      <c r="J3" t="s">
        <v>7</v>
      </c>
    </row>
    <row r="4" spans="2:10" x14ac:dyDescent="0.25">
      <c r="B4" t="s">
        <v>25</v>
      </c>
      <c r="C4">
        <v>1</v>
      </c>
      <c r="D4">
        <v>4</v>
      </c>
      <c r="E4">
        <v>2</v>
      </c>
      <c r="F4">
        <f>1/3</f>
        <v>0.33333333333333331</v>
      </c>
      <c r="G4">
        <v>1</v>
      </c>
      <c r="H4">
        <f>GEOMEAN(C4:G4)</f>
        <v>1.2167286837864115</v>
      </c>
      <c r="I4">
        <f>H4/H9</f>
        <v>0.21663118753160057</v>
      </c>
      <c r="J4" t="s">
        <v>8</v>
      </c>
    </row>
    <row r="5" spans="2:10" x14ac:dyDescent="0.25">
      <c r="B5" t="s">
        <v>4</v>
      </c>
      <c r="C5" s="1">
        <f>1/D4</f>
        <v>0.25</v>
      </c>
      <c r="D5">
        <v>1</v>
      </c>
      <c r="E5">
        <f>1/4</f>
        <v>0.25</v>
      </c>
      <c r="F5">
        <v>0.25</v>
      </c>
      <c r="G5">
        <v>0.25</v>
      </c>
      <c r="H5">
        <f t="shared" ref="H5:H8" si="0">GEOMEAN(C5:G5)</f>
        <v>0.32987697769322355</v>
      </c>
      <c r="I5">
        <f>H5/H9</f>
        <v>5.8732601909763919E-2</v>
      </c>
      <c r="J5" t="s">
        <v>9</v>
      </c>
    </row>
    <row r="6" spans="2:10" x14ac:dyDescent="0.25">
      <c r="B6" t="s">
        <v>1</v>
      </c>
      <c r="C6" s="2">
        <f>1/E4</f>
        <v>0.5</v>
      </c>
      <c r="D6" s="2">
        <f>1/E5</f>
        <v>4</v>
      </c>
      <c r="E6">
        <v>1</v>
      </c>
      <c r="F6">
        <v>3</v>
      </c>
      <c r="G6">
        <v>1</v>
      </c>
      <c r="H6">
        <f t="shared" si="0"/>
        <v>1.4309690811052556</v>
      </c>
      <c r="I6">
        <f>H6/H9</f>
        <v>0.25477539528052406</v>
      </c>
      <c r="J6" t="s">
        <v>10</v>
      </c>
    </row>
    <row r="7" spans="2:10" x14ac:dyDescent="0.25">
      <c r="B7" t="s">
        <v>2</v>
      </c>
      <c r="C7" s="2">
        <f>1/F4</f>
        <v>3</v>
      </c>
      <c r="D7" s="2">
        <f>1/F5</f>
        <v>4</v>
      </c>
      <c r="E7" s="2">
        <f>1/F6</f>
        <v>0.33333333333333331</v>
      </c>
      <c r="F7">
        <v>1</v>
      </c>
      <c r="G7">
        <v>1</v>
      </c>
      <c r="H7">
        <f t="shared" si="0"/>
        <v>1.3195079107728942</v>
      </c>
      <c r="I7">
        <f>H7/H9</f>
        <v>0.23493040763905568</v>
      </c>
    </row>
    <row r="8" spans="2:10" x14ac:dyDescent="0.25">
      <c r="B8" t="s">
        <v>3</v>
      </c>
      <c r="C8" s="2">
        <f>1/G4</f>
        <v>1</v>
      </c>
      <c r="D8" s="2">
        <f>1/G5</f>
        <v>4</v>
      </c>
      <c r="E8" s="2">
        <f>1/G6</f>
        <v>1</v>
      </c>
      <c r="F8" s="2">
        <f>1/G7</f>
        <v>1</v>
      </c>
      <c r="G8">
        <v>1</v>
      </c>
      <c r="H8">
        <f t="shared" si="0"/>
        <v>1.3195079107728942</v>
      </c>
      <c r="I8">
        <f>H8/H9</f>
        <v>0.23493040763905568</v>
      </c>
    </row>
    <row r="9" spans="2:10" x14ac:dyDescent="0.25">
      <c r="G9" t="s">
        <v>14</v>
      </c>
      <c r="H9">
        <f>SUM(H4:H8)</f>
        <v>5.6165905641306795</v>
      </c>
      <c r="I9">
        <f>SUM(I4:I8)</f>
        <v>1</v>
      </c>
    </row>
    <row r="12" spans="2:10" x14ac:dyDescent="0.25">
      <c r="D12" t="s">
        <v>15</v>
      </c>
      <c r="G12" t="s">
        <v>22</v>
      </c>
      <c r="J12" t="s">
        <v>27</v>
      </c>
    </row>
    <row r="13" spans="2:10" x14ac:dyDescent="0.25">
      <c r="B13" t="s">
        <v>24</v>
      </c>
      <c r="C13" t="s">
        <v>23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</row>
    <row r="14" spans="2:10" x14ac:dyDescent="0.25">
      <c r="B14" t="s">
        <v>25</v>
      </c>
      <c r="C14">
        <f>I4</f>
        <v>0.21663118753160057</v>
      </c>
      <c r="D14">
        <v>4</v>
      </c>
      <c r="E14">
        <v>4</v>
      </c>
      <c r="F14">
        <v>3</v>
      </c>
      <c r="G14">
        <v>2</v>
      </c>
      <c r="H14">
        <v>4</v>
      </c>
      <c r="I14">
        <v>4</v>
      </c>
    </row>
    <row r="15" spans="2:10" x14ac:dyDescent="0.25">
      <c r="B15" t="s">
        <v>4</v>
      </c>
      <c r="C15">
        <f>I5</f>
        <v>5.8732601909763919E-2</v>
      </c>
      <c r="D15">
        <v>2</v>
      </c>
      <c r="E15">
        <v>3</v>
      </c>
      <c r="F15">
        <v>4</v>
      </c>
      <c r="G15">
        <v>4</v>
      </c>
      <c r="H15">
        <v>2</v>
      </c>
      <c r="I15">
        <v>5</v>
      </c>
    </row>
    <row r="16" spans="2:10" x14ac:dyDescent="0.25">
      <c r="B16" t="s">
        <v>1</v>
      </c>
      <c r="C16">
        <f t="shared" ref="C16:C18" si="1">I6</f>
        <v>0.25477539528052406</v>
      </c>
      <c r="D16">
        <v>3</v>
      </c>
      <c r="E16">
        <v>3</v>
      </c>
      <c r="F16">
        <v>2</v>
      </c>
      <c r="G16">
        <v>1</v>
      </c>
      <c r="H16">
        <v>4</v>
      </c>
      <c r="I16">
        <v>3</v>
      </c>
    </row>
    <row r="17" spans="2:9" x14ac:dyDescent="0.25">
      <c r="B17" t="s">
        <v>2</v>
      </c>
      <c r="C17">
        <f t="shared" si="1"/>
        <v>0.23493040763905568</v>
      </c>
      <c r="D17">
        <v>3</v>
      </c>
      <c r="E17">
        <v>2</v>
      </c>
      <c r="F17">
        <v>3</v>
      </c>
      <c r="G17">
        <v>2</v>
      </c>
      <c r="H17">
        <v>3</v>
      </c>
      <c r="I17">
        <v>1</v>
      </c>
    </row>
    <row r="18" spans="2:9" x14ac:dyDescent="0.25">
      <c r="B18" t="s">
        <v>3</v>
      </c>
      <c r="C18">
        <f t="shared" si="1"/>
        <v>0.23493040763905568</v>
      </c>
      <c r="D18">
        <v>3</v>
      </c>
      <c r="E18">
        <v>5</v>
      </c>
      <c r="F18">
        <v>4</v>
      </c>
      <c r="G18">
        <v>2</v>
      </c>
      <c r="H18">
        <v>1</v>
      </c>
      <c r="I18">
        <v>3</v>
      </c>
    </row>
    <row r="19" spans="2:9" x14ac:dyDescent="0.25">
      <c r="C19" t="s">
        <v>26</v>
      </c>
      <c r="D19">
        <f>D14*C14+D15*C15+D16*C16+D17*C17+D18*C18</f>
        <v>3.1578985856218367</v>
      </c>
      <c r="E19">
        <f>E14*C14+E15*C15+E16*C16+E17*C17+E18*C18</f>
        <v>3.4515615951706557</v>
      </c>
      <c r="F19">
        <f>F14*C14+F15*C15+F16*C16+F17*C17+F18*C18</f>
        <v>3.0388876142682952</v>
      </c>
      <c r="G19">
        <f>G14*C14+G15*C15+G16*C16+G17*C17+G18*C18</f>
        <v>1.8626898085390036</v>
      </c>
      <c r="H19">
        <f>H14*C14+H15*C15+H16*C16+H17*C17+H18*C18</f>
        <v>2.9428131656242491</v>
      </c>
      <c r="I19">
        <f>I14*C14+I15*C15+I16*C16+I17*C17+I18*C18</f>
        <v>2.8642355760730167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Coffield</dc:creator>
  <cp:lastModifiedBy>Brandon</cp:lastModifiedBy>
  <dcterms:created xsi:type="dcterms:W3CDTF">2015-08-25T23:37:30Z</dcterms:created>
  <dcterms:modified xsi:type="dcterms:W3CDTF">2015-08-27T00:22:56Z</dcterms:modified>
</cp:coreProperties>
</file>