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715" windowHeight="59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F24" i="1"/>
  <c r="E24" i="1"/>
  <c r="D24" i="1"/>
  <c r="C24" i="1"/>
  <c r="B24" i="1"/>
  <c r="G23" i="1"/>
  <c r="F23" i="1"/>
  <c r="E23" i="1"/>
  <c r="D23" i="1"/>
  <c r="G22" i="1"/>
  <c r="F22" i="1"/>
  <c r="E22" i="1"/>
  <c r="D22" i="1"/>
  <c r="G21" i="1"/>
  <c r="F21" i="1"/>
  <c r="E21" i="1"/>
  <c r="D21" i="1"/>
  <c r="G20" i="1"/>
  <c r="F20" i="1"/>
  <c r="E20" i="1"/>
  <c r="D20" i="1"/>
  <c r="G19" i="1"/>
  <c r="F19" i="1"/>
  <c r="E19" i="1"/>
  <c r="D19" i="1"/>
  <c r="G43" i="1"/>
  <c r="D46" i="1"/>
  <c r="D45" i="1"/>
  <c r="E46" i="1"/>
  <c r="G44" i="1"/>
  <c r="F44" i="1"/>
  <c r="F45" i="1"/>
  <c r="G46" i="1"/>
  <c r="G45" i="1"/>
  <c r="G42" i="1"/>
  <c r="D43" i="1"/>
  <c r="D42" i="1"/>
  <c r="E42" i="1"/>
  <c r="F42" i="1"/>
  <c r="F43" i="1"/>
  <c r="F46" i="1"/>
  <c r="D44" i="1"/>
  <c r="E45" i="1"/>
  <c r="E44" i="1"/>
  <c r="E43" i="1"/>
  <c r="C23" i="1"/>
  <c r="C22" i="1"/>
  <c r="C21" i="1"/>
  <c r="C20" i="1"/>
  <c r="C19" i="1"/>
  <c r="C46" i="1"/>
  <c r="C45" i="1"/>
  <c r="C44" i="1"/>
  <c r="C43" i="1"/>
  <c r="C42" i="1"/>
  <c r="B23" i="1"/>
  <c r="B22" i="1"/>
  <c r="B21" i="1"/>
  <c r="B20" i="1"/>
  <c r="B19" i="1"/>
  <c r="B46" i="1"/>
  <c r="B45" i="1"/>
  <c r="B44" i="1"/>
  <c r="B43" i="1"/>
  <c r="B42" i="1"/>
  <c r="H24" i="1"/>
  <c r="B36" i="1" l="1"/>
  <c r="G12" i="1"/>
  <c r="G11" i="1"/>
  <c r="G10" i="1"/>
  <c r="G9" i="1"/>
  <c r="G8" i="1"/>
  <c r="G13" i="1" l="1"/>
  <c r="H9" i="1" s="1"/>
  <c r="H20" i="1" s="1"/>
  <c r="H10" i="1" l="1"/>
  <c r="H21" i="1" s="1"/>
  <c r="H11" i="1"/>
  <c r="H22" i="1" s="1"/>
  <c r="H12" i="1"/>
  <c r="H23" i="1" s="1"/>
  <c r="H8" i="1"/>
  <c r="H19" i="1" s="1"/>
  <c r="H13" i="1" l="1"/>
</calcChain>
</file>

<file path=xl/sharedStrings.xml><?xml version="1.0" encoding="utf-8"?>
<sst xmlns="http://schemas.openxmlformats.org/spreadsheetml/2006/main" count="43" uniqueCount="33">
  <si>
    <t>Creativity</t>
  </si>
  <si>
    <t>Cost</t>
  </si>
  <si>
    <t>Interest</t>
  </si>
  <si>
    <t>Complexity</t>
  </si>
  <si>
    <t>Weight</t>
  </si>
  <si>
    <t>E-Bow</t>
  </si>
  <si>
    <t>MOAB</t>
  </si>
  <si>
    <t>Skill</t>
  </si>
  <si>
    <t>Interst</t>
  </si>
  <si>
    <t>Geometric Mean</t>
  </si>
  <si>
    <t>Pairwise Comparison of the Selection Criteria</t>
  </si>
  <si>
    <t>Decision Matrix</t>
  </si>
  <si>
    <t>BlackSmith 2.0</t>
  </si>
  <si>
    <t>The Omega Blade</t>
  </si>
  <si>
    <t>The Mystic Puzzle</t>
  </si>
  <si>
    <t>Follower/WatchDog</t>
  </si>
  <si>
    <t>Team 2: Analytical Hierarchy Process (AHP)</t>
  </si>
  <si>
    <t>Members: Austin Allen, Ben Jespersen, Blake Schlesinger, Brandon Hogue, Christian Coffield, Derrian Glynn</t>
  </si>
  <si>
    <t>Total Points</t>
  </si>
  <si>
    <t>Summation:</t>
  </si>
  <si>
    <t>1) The Omega Blade</t>
  </si>
  <si>
    <t>Preferrential Ranking based on Total Points:</t>
  </si>
  <si>
    <t>2) The Mystic Puzzle</t>
  </si>
  <si>
    <t>3) E - Bow</t>
  </si>
  <si>
    <t>4) BlackSmith 2.0</t>
  </si>
  <si>
    <t>5) MOAB</t>
  </si>
  <si>
    <t>6) Follower/Watchdog</t>
  </si>
  <si>
    <t>2 = moderate</t>
  </si>
  <si>
    <t>Scale of Importance:</t>
  </si>
  <si>
    <t>1 = equal</t>
  </si>
  <si>
    <t>3 = strong</t>
  </si>
  <si>
    <t>4 = very strong</t>
  </si>
  <si>
    <t>5 =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</si>
</sst>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7" xfId="0" applyFill="1" applyBorder="1"/>
    <xf numFmtId="0" fontId="1" fillId="4" borderId="8" xfId="0" applyFont="1" applyFill="1" applyBorder="1"/>
    <xf numFmtId="0" fontId="0" fillId="0" borderId="0" xfId="0" applyBorder="1"/>
    <xf numFmtId="0" fontId="0" fillId="0" borderId="1" xfId="0" applyBorder="1"/>
    <xf numFmtId="0" fontId="0" fillId="0" borderId="0" xfId="0" applyFont="1"/>
    <xf numFmtId="0" fontId="0" fillId="0" borderId="0" xfId="0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6" borderId="5" xfId="0" applyFill="1" applyBorder="1"/>
    <xf numFmtId="0" fontId="0" fillId="6" borderId="6" xfId="0" applyFill="1" applyBorder="1"/>
    <xf numFmtId="0" fontId="2" fillId="6" borderId="4" xfId="0" applyFont="1" applyFill="1" applyBorder="1"/>
    <xf numFmtId="0" fontId="3" fillId="0" borderId="0" xfId="0" applyFont="1"/>
    <xf numFmtId="0" fontId="0" fillId="5" borderId="9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right"/>
    </xf>
    <xf numFmtId="0" fontId="0" fillId="5" borderId="3" xfId="0" applyFill="1" applyBorder="1"/>
    <xf numFmtId="0" fontId="1" fillId="2" borderId="7" xfId="0" applyFont="1" applyFill="1" applyBorder="1"/>
    <xf numFmtId="0" fontId="1" fillId="2" borderId="3" xfId="0" applyFont="1" applyFill="1" applyBorder="1" applyAlignment="1">
      <alignment horizontal="right"/>
    </xf>
    <xf numFmtId="0" fontId="1" fillId="2" borderId="8" xfId="0" applyFont="1" applyFill="1" applyBorder="1"/>
    <xf numFmtId="0" fontId="1" fillId="5" borderId="7" xfId="0" applyFont="1" applyFill="1" applyBorder="1"/>
    <xf numFmtId="0" fontId="1" fillId="3" borderId="0" xfId="0" applyFont="1" applyFill="1"/>
    <xf numFmtId="0" fontId="2" fillId="3" borderId="0" xfId="0" applyFont="1" applyFill="1" applyBorder="1"/>
    <xf numFmtId="0" fontId="4" fillId="0" borderId="0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E28" sqref="E28"/>
    </sheetView>
  </sheetViews>
  <sheetFormatPr defaultRowHeight="15" x14ac:dyDescent="0.25"/>
  <cols>
    <col min="1" max="14" width="18.7109375" customWidth="1"/>
    <col min="15" max="16" width="15.7109375" customWidth="1"/>
  </cols>
  <sheetData>
    <row r="1" spans="1:8" ht="18.75" x14ac:dyDescent="0.3">
      <c r="A1" s="16" t="s">
        <v>16</v>
      </c>
    </row>
    <row r="2" spans="1:8" x14ac:dyDescent="0.25">
      <c r="A2" s="8" t="s">
        <v>17</v>
      </c>
    </row>
    <row r="3" spans="1:8" ht="14.45" x14ac:dyDescent="0.3"/>
    <row r="4" spans="1:8" ht="14.45" x14ac:dyDescent="0.3"/>
    <row r="5" spans="1:8" ht="14.45" x14ac:dyDescent="0.3"/>
    <row r="6" spans="1:8" ht="15.75" x14ac:dyDescent="0.25">
      <c r="A6" s="15" t="s">
        <v>10</v>
      </c>
      <c r="B6" s="13"/>
      <c r="C6" s="13"/>
      <c r="D6" s="13"/>
      <c r="E6" s="13"/>
      <c r="F6" s="13"/>
      <c r="G6" s="13"/>
      <c r="H6" s="14"/>
    </row>
    <row r="7" spans="1:8" x14ac:dyDescent="0.25">
      <c r="A7" s="4"/>
      <c r="B7" s="10" t="s">
        <v>1</v>
      </c>
      <c r="C7" s="10" t="s">
        <v>2</v>
      </c>
      <c r="D7" s="10" t="s">
        <v>0</v>
      </c>
      <c r="E7" s="10" t="s">
        <v>7</v>
      </c>
      <c r="F7" s="10" t="s">
        <v>3</v>
      </c>
      <c r="G7" s="10" t="s">
        <v>9</v>
      </c>
      <c r="H7" s="11" t="s">
        <v>4</v>
      </c>
    </row>
    <row r="8" spans="1:8" x14ac:dyDescent="0.25">
      <c r="A8" s="5" t="s">
        <v>1</v>
      </c>
      <c r="B8" s="9">
        <v>1</v>
      </c>
      <c r="C8" s="9">
        <v>4</v>
      </c>
      <c r="D8" s="9">
        <v>3</v>
      </c>
      <c r="E8" s="9">
        <v>2</v>
      </c>
      <c r="F8" s="9">
        <v>1</v>
      </c>
      <c r="G8" s="6">
        <f>GEOMEAN(B8:F8)</f>
        <v>1.8881750225898042</v>
      </c>
      <c r="H8" s="7">
        <f>G8/G13</f>
        <v>0.24868832364795956</v>
      </c>
    </row>
    <row r="9" spans="1:8" x14ac:dyDescent="0.25">
      <c r="A9" s="5" t="s">
        <v>8</v>
      </c>
      <c r="B9" s="9">
        <v>4</v>
      </c>
      <c r="C9" s="9">
        <v>1</v>
      </c>
      <c r="D9" s="9">
        <v>2</v>
      </c>
      <c r="E9" s="9">
        <v>2</v>
      </c>
      <c r="F9" s="9">
        <v>1</v>
      </c>
      <c r="G9" s="6">
        <f t="shared" ref="G9:G12" si="0">GEOMEAN(B9:F9)</f>
        <v>1.7411011265922482</v>
      </c>
      <c r="H9" s="7">
        <f>G9/G13</f>
        <v>0.22931747072891195</v>
      </c>
    </row>
    <row r="10" spans="1:8" x14ac:dyDescent="0.25">
      <c r="A10" s="5" t="s">
        <v>0</v>
      </c>
      <c r="B10" s="9">
        <v>3</v>
      </c>
      <c r="C10" s="9">
        <v>2</v>
      </c>
      <c r="D10" s="9">
        <v>1</v>
      </c>
      <c r="E10" s="9">
        <v>1</v>
      </c>
      <c r="F10" s="9">
        <v>2</v>
      </c>
      <c r="G10" s="6">
        <f t="shared" si="0"/>
        <v>1.6437518295172258</v>
      </c>
      <c r="H10" s="7">
        <f>G10/G13</f>
        <v>0.21649576023690001</v>
      </c>
    </row>
    <row r="11" spans="1:8" x14ac:dyDescent="0.25">
      <c r="A11" s="5" t="s">
        <v>7</v>
      </c>
      <c r="B11" s="9">
        <v>2</v>
      </c>
      <c r="C11" s="9">
        <v>2</v>
      </c>
      <c r="D11" s="9">
        <v>1</v>
      </c>
      <c r="E11" s="9">
        <v>1</v>
      </c>
      <c r="F11" s="9">
        <v>1</v>
      </c>
      <c r="G11" s="6">
        <f t="shared" si="0"/>
        <v>1.3195079107728942</v>
      </c>
      <c r="H11" s="7">
        <f>G11/G13</f>
        <v>0.17379014468703755</v>
      </c>
    </row>
    <row r="12" spans="1:8" x14ac:dyDescent="0.25">
      <c r="A12" s="5" t="s">
        <v>3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6">
        <f t="shared" si="0"/>
        <v>1</v>
      </c>
      <c r="H12" s="7">
        <f>G12/G13</f>
        <v>0.13170830069919093</v>
      </c>
    </row>
    <row r="13" spans="1:8" ht="14.45" x14ac:dyDescent="0.3">
      <c r="A13" s="17"/>
      <c r="B13" s="18"/>
      <c r="C13" s="18"/>
      <c r="D13" s="18"/>
      <c r="E13" s="18"/>
      <c r="F13" s="19" t="s">
        <v>19</v>
      </c>
      <c r="G13" s="18">
        <f>SUM(G8:G12)</f>
        <v>7.5925358894721722</v>
      </c>
      <c r="H13" s="20">
        <f>SUM(H8:H12)</f>
        <v>1</v>
      </c>
    </row>
    <row r="14" spans="1:8" ht="14.45" x14ac:dyDescent="0.3"/>
    <row r="15" spans="1:8" ht="14.45" x14ac:dyDescent="0.3"/>
    <row r="16" spans="1:8" ht="14.45" x14ac:dyDescent="0.3"/>
    <row r="17" spans="1:14" ht="15.75" x14ac:dyDescent="0.25">
      <c r="A17" s="15" t="s">
        <v>11</v>
      </c>
      <c r="B17" s="13"/>
      <c r="C17" s="13"/>
      <c r="D17" s="13"/>
      <c r="E17" s="13"/>
      <c r="F17" s="13"/>
      <c r="G17" s="13"/>
      <c r="H17" s="14"/>
    </row>
    <row r="18" spans="1:14" x14ac:dyDescent="0.25">
      <c r="A18" s="21"/>
      <c r="B18" s="12" t="s">
        <v>12</v>
      </c>
      <c r="C18" s="12" t="s">
        <v>5</v>
      </c>
      <c r="D18" s="12" t="s">
        <v>13</v>
      </c>
      <c r="E18" s="12" t="s">
        <v>14</v>
      </c>
      <c r="F18" s="12" t="s">
        <v>6</v>
      </c>
      <c r="G18" s="12" t="s">
        <v>15</v>
      </c>
      <c r="H18" s="22" t="s">
        <v>4</v>
      </c>
    </row>
    <row r="19" spans="1:14" x14ac:dyDescent="0.25">
      <c r="A19" s="23" t="s">
        <v>1</v>
      </c>
      <c r="B19" s="28">
        <f>3/15</f>
        <v>0.2</v>
      </c>
      <c r="C19">
        <f>0.2</f>
        <v>0.2</v>
      </c>
      <c r="D19">
        <f>4/15</f>
        <v>0.26666666666666666</v>
      </c>
      <c r="E19">
        <f>4/15</f>
        <v>0.26666666666666666</v>
      </c>
      <c r="F19">
        <f>4/15</f>
        <v>0.26666666666666666</v>
      </c>
      <c r="G19">
        <f>4/15</f>
        <v>0.26666666666666666</v>
      </c>
      <c r="H19" s="7">
        <f>H8</f>
        <v>0.24868832364795956</v>
      </c>
    </row>
    <row r="20" spans="1:14" x14ac:dyDescent="0.25">
      <c r="A20" s="23" t="s">
        <v>2</v>
      </c>
      <c r="B20">
        <f>3/15</f>
        <v>0.2</v>
      </c>
      <c r="C20">
        <f>4/15</f>
        <v>0.26666666666666666</v>
      </c>
      <c r="D20">
        <f>4/15</f>
        <v>0.26666666666666666</v>
      </c>
      <c r="E20">
        <f>3/15</f>
        <v>0.2</v>
      </c>
      <c r="F20">
        <f>2/15</f>
        <v>0.13333333333333333</v>
      </c>
      <c r="G20">
        <f>1/15</f>
        <v>6.6666666666666666E-2</v>
      </c>
      <c r="H20" s="7">
        <f>H9</f>
        <v>0.22931747072891195</v>
      </c>
    </row>
    <row r="21" spans="1:14" x14ac:dyDescent="0.25">
      <c r="A21" s="23" t="s">
        <v>0</v>
      </c>
      <c r="B21">
        <f>4/15</f>
        <v>0.26666666666666666</v>
      </c>
      <c r="C21">
        <f>0.2</f>
        <v>0.2</v>
      </c>
      <c r="D21">
        <f>3/15</f>
        <v>0.2</v>
      </c>
      <c r="E21">
        <f>3/15</f>
        <v>0.2</v>
      </c>
      <c r="F21">
        <f>2/15</f>
        <v>0.13333333333333333</v>
      </c>
      <c r="G21">
        <f>2/15</f>
        <v>0.13333333333333333</v>
      </c>
      <c r="H21" s="7">
        <f>H10</f>
        <v>0.21649576023690001</v>
      </c>
    </row>
    <row r="22" spans="1:14" x14ac:dyDescent="0.25">
      <c r="A22" s="23" t="s">
        <v>7</v>
      </c>
      <c r="B22">
        <f>2/15</f>
        <v>0.13333333333333333</v>
      </c>
      <c r="C22">
        <f>0.2</f>
        <v>0.2</v>
      </c>
      <c r="D22">
        <f>2/15</f>
        <v>0.13333333333333333</v>
      </c>
      <c r="E22">
        <f>3/15</f>
        <v>0.2</v>
      </c>
      <c r="F22">
        <f>4/15</f>
        <v>0.26666666666666666</v>
      </c>
      <c r="G22">
        <f>4/15</f>
        <v>0.26666666666666666</v>
      </c>
      <c r="H22" s="7">
        <f>H11</f>
        <v>0.17379014468703755</v>
      </c>
    </row>
    <row r="23" spans="1:14" x14ac:dyDescent="0.25">
      <c r="A23" s="23" t="s">
        <v>3</v>
      </c>
      <c r="B23">
        <f>3/15</f>
        <v>0.2</v>
      </c>
      <c r="C23">
        <f>2/15</f>
        <v>0.13333333333333333</v>
      </c>
      <c r="D23">
        <f>2/15</f>
        <v>0.13333333333333333</v>
      </c>
      <c r="E23">
        <f>2/15</f>
        <v>0.13333333333333333</v>
      </c>
      <c r="F23">
        <f>3/15</f>
        <v>0.2</v>
      </c>
      <c r="G23">
        <f>4/15</f>
        <v>0.26666666666666666</v>
      </c>
      <c r="H23" s="7">
        <f>H12</f>
        <v>0.13170830069919093</v>
      </c>
    </row>
    <row r="24" spans="1:14" x14ac:dyDescent="0.25">
      <c r="A24" s="24" t="s">
        <v>18</v>
      </c>
      <c r="B24" s="18">
        <f>(B19*H19+B20*H20+B21*H21+B22*H22+B23*H23)/C36</f>
        <v>0.16639969990675132</v>
      </c>
      <c r="C24" s="18">
        <f>(C19*H19+C20*H20+C21*H21+C22*H22+C23*H23)/C36</f>
        <v>0.16940226937734779</v>
      </c>
      <c r="D24" s="18">
        <f>(D19*H19+D20*H20+D21*H21+D22*H22+D23*H23)/C36</f>
        <v>0.17349830628573834</v>
      </c>
      <c r="E24" s="18">
        <f>(E19*H19+E20*H20+E21*H21+E22*H22+E23*H23)/C36</f>
        <v>0.17046162395184047</v>
      </c>
      <c r="F24" s="18">
        <f>(F19*H19+F20*H20+F21*H21+F22*H22+F23*H23)/C36</f>
        <v>0.16278807903392259</v>
      </c>
      <c r="G24" s="18">
        <f>(G19*H19+G20*H20+G21*H21+G22*H22+G23*H23)/C36</f>
        <v>0.15745002183966542</v>
      </c>
      <c r="H24" s="20">
        <f>H19+H20+H21+H22+H23</f>
        <v>1</v>
      </c>
    </row>
    <row r="26" spans="1:14" ht="15.75" x14ac:dyDescent="0.25">
      <c r="A26" s="27"/>
      <c r="B26" s="3"/>
      <c r="C26" s="3"/>
      <c r="D26" s="2"/>
      <c r="G26" s="2"/>
    </row>
    <row r="27" spans="1:14" ht="15.75" x14ac:dyDescent="0.25">
      <c r="A27" s="26" t="s">
        <v>21</v>
      </c>
      <c r="B27" s="1"/>
      <c r="C27" s="1"/>
      <c r="G27" s="2" t="s">
        <v>28</v>
      </c>
    </row>
    <row r="28" spans="1:14" x14ac:dyDescent="0.25">
      <c r="A28" s="25" t="s">
        <v>20</v>
      </c>
      <c r="B28" s="1"/>
      <c r="C28" s="1"/>
      <c r="G28" t="s">
        <v>29</v>
      </c>
    </row>
    <row r="29" spans="1:14" x14ac:dyDescent="0.25">
      <c r="A29" s="1" t="s">
        <v>22</v>
      </c>
      <c r="B29" s="1"/>
      <c r="C29" s="1"/>
      <c r="G29" t="s">
        <v>27</v>
      </c>
    </row>
    <row r="30" spans="1:14" x14ac:dyDescent="0.25">
      <c r="A30" s="1" t="s">
        <v>23</v>
      </c>
      <c r="B30" s="1"/>
      <c r="C30" s="1"/>
      <c r="G30" t="s">
        <v>30</v>
      </c>
    </row>
    <row r="31" spans="1:14" x14ac:dyDescent="0.25">
      <c r="A31" s="1" t="s">
        <v>24</v>
      </c>
      <c r="B31" s="1"/>
      <c r="C31" s="1"/>
      <c r="G31" t="s">
        <v>31</v>
      </c>
      <c r="I31">
        <v>3</v>
      </c>
      <c r="J31">
        <v>3</v>
      </c>
      <c r="K31">
        <v>4</v>
      </c>
      <c r="L31">
        <v>4</v>
      </c>
      <c r="M31">
        <v>4</v>
      </c>
      <c r="N31">
        <v>4</v>
      </c>
    </row>
    <row r="32" spans="1:14" x14ac:dyDescent="0.25">
      <c r="A32" s="1" t="s">
        <v>25</v>
      </c>
      <c r="B32" s="1"/>
      <c r="C32" s="1"/>
      <c r="G32" t="s">
        <v>32</v>
      </c>
      <c r="I32">
        <v>3</v>
      </c>
      <c r="J32">
        <v>4</v>
      </c>
      <c r="K32">
        <v>4</v>
      </c>
      <c r="L32">
        <v>3</v>
      </c>
      <c r="M32">
        <v>2</v>
      </c>
      <c r="N32">
        <v>1</v>
      </c>
    </row>
    <row r="33" spans="1:14" x14ac:dyDescent="0.25">
      <c r="A33" s="1" t="s">
        <v>26</v>
      </c>
      <c r="B33" s="1"/>
      <c r="C33" s="1"/>
      <c r="I33">
        <v>4</v>
      </c>
      <c r="J33">
        <v>3</v>
      </c>
      <c r="K33">
        <v>3</v>
      </c>
      <c r="L33">
        <v>3</v>
      </c>
      <c r="M33">
        <v>2</v>
      </c>
      <c r="N33">
        <v>2</v>
      </c>
    </row>
    <row r="34" spans="1:14" x14ac:dyDescent="0.25">
      <c r="I34">
        <v>2</v>
      </c>
      <c r="J34">
        <v>3</v>
      </c>
      <c r="K34">
        <v>2</v>
      </c>
      <c r="L34">
        <v>3</v>
      </c>
      <c r="M34">
        <v>4</v>
      </c>
      <c r="N34">
        <v>4</v>
      </c>
    </row>
    <row r="35" spans="1:14" x14ac:dyDescent="0.25">
      <c r="I35">
        <v>3</v>
      </c>
      <c r="J35">
        <v>2</v>
      </c>
      <c r="K35">
        <v>2</v>
      </c>
      <c r="L35">
        <v>2</v>
      </c>
      <c r="M35">
        <v>3</v>
      </c>
      <c r="N35">
        <v>4</v>
      </c>
    </row>
    <row r="36" spans="1:14" x14ac:dyDescent="0.25">
      <c r="B36">
        <f>B24+C24+D24+E24+F24+G24</f>
        <v>1.000000000395266</v>
      </c>
      <c r="C36">
        <v>1.219034897</v>
      </c>
    </row>
    <row r="38" spans="1:14" x14ac:dyDescent="0.25">
      <c r="B38" s="28"/>
    </row>
    <row r="42" spans="1:14" x14ac:dyDescent="0.25">
      <c r="B42" s="28">
        <f>3/15</f>
        <v>0.2</v>
      </c>
      <c r="C42">
        <f>0.2</f>
        <v>0.2</v>
      </c>
      <c r="D42">
        <f>4/15</f>
        <v>0.26666666666666666</v>
      </c>
      <c r="E42">
        <f>4/15</f>
        <v>0.26666666666666666</v>
      </c>
      <c r="F42">
        <f>4/15</f>
        <v>0.26666666666666666</v>
      </c>
      <c r="G42">
        <f>4/15</f>
        <v>0.26666666666666666</v>
      </c>
    </row>
    <row r="43" spans="1:14" x14ac:dyDescent="0.25">
      <c r="B43">
        <f>3/15</f>
        <v>0.2</v>
      </c>
      <c r="C43">
        <f>4/15</f>
        <v>0.26666666666666666</v>
      </c>
      <c r="D43">
        <f>4/15</f>
        <v>0.26666666666666666</v>
      </c>
      <c r="E43">
        <f>3/15</f>
        <v>0.2</v>
      </c>
      <c r="F43">
        <f>2/15</f>
        <v>0.13333333333333333</v>
      </c>
      <c r="G43">
        <f>1/15</f>
        <v>6.6666666666666666E-2</v>
      </c>
    </row>
    <row r="44" spans="1:14" x14ac:dyDescent="0.25">
      <c r="B44">
        <f>4/15</f>
        <v>0.26666666666666666</v>
      </c>
      <c r="C44">
        <f>0.2</f>
        <v>0.2</v>
      </c>
      <c r="D44">
        <f>3/15</f>
        <v>0.2</v>
      </c>
      <c r="E44">
        <f>3/15</f>
        <v>0.2</v>
      </c>
      <c r="F44">
        <f>2/15</f>
        <v>0.13333333333333333</v>
      </c>
      <c r="G44">
        <f>2/15</f>
        <v>0.13333333333333333</v>
      </c>
    </row>
    <row r="45" spans="1:14" x14ac:dyDescent="0.25">
      <c r="B45">
        <f>2/15</f>
        <v>0.13333333333333333</v>
      </c>
      <c r="C45">
        <f>0.2</f>
        <v>0.2</v>
      </c>
      <c r="D45">
        <f>2/15</f>
        <v>0.13333333333333333</v>
      </c>
      <c r="E45">
        <f>3/15</f>
        <v>0.2</v>
      </c>
      <c r="F45">
        <f>4/15</f>
        <v>0.26666666666666666</v>
      </c>
      <c r="G45">
        <f>4/15</f>
        <v>0.26666666666666666</v>
      </c>
    </row>
    <row r="46" spans="1:14" x14ac:dyDescent="0.25">
      <c r="B46">
        <f>3/15</f>
        <v>0.2</v>
      </c>
      <c r="C46">
        <f>2/15</f>
        <v>0.13333333333333333</v>
      </c>
      <c r="D46">
        <f>2/15</f>
        <v>0.13333333333333333</v>
      </c>
      <c r="E46">
        <f>2/15</f>
        <v>0.13333333333333333</v>
      </c>
      <c r="F46">
        <f>3/15</f>
        <v>0.2</v>
      </c>
      <c r="G46">
        <f>4/15</f>
        <v>0.26666666666666666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Coffield</dc:creator>
  <cp:lastModifiedBy>Admin</cp:lastModifiedBy>
  <dcterms:created xsi:type="dcterms:W3CDTF">2015-08-25T23:37:30Z</dcterms:created>
  <dcterms:modified xsi:type="dcterms:W3CDTF">2015-08-27T16:00:54Z</dcterms:modified>
</cp:coreProperties>
</file>