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91798\Desktop\"/>
    </mc:Choice>
  </mc:AlternateContent>
  <xr:revisionPtr revIDLastSave="0" documentId="13_ncr:1_{7463B8C6-E15D-4871-8E41-820C3250A72B}" xr6:coauthVersionLast="47" xr6:coauthVersionMax="47" xr10:uidLastSave="{00000000-0000-0000-0000-000000000000}"/>
  <bookViews>
    <workbookView xWindow="-108" yWindow="-108" windowWidth="23256" windowHeight="12456" tabRatio="654" firstSheet="10" activeTab="16" xr2:uid="{00000000-000D-0000-FFFF-FFFF00000000}"/>
  </bookViews>
  <sheets>
    <sheet name="PROJECT 1" sheetId="6" r:id="rId1"/>
    <sheet name="Orders" sheetId="1" r:id="rId2"/>
    <sheet name="Products" sheetId="2" r:id="rId3"/>
    <sheet name="Countries" sheetId="4" r:id="rId4"/>
    <sheet name="Warehouse Extension" sheetId="3" r:id="rId5"/>
    <sheet name="Summary Chart" sheetId="5" r:id="rId6"/>
    <sheet name="PROJECT 2" sheetId="7" r:id="rId7"/>
    <sheet name="Team Selector" sheetId="9" r:id="rId8"/>
    <sheet name="Beer Prices" sheetId="8" r:id="rId9"/>
    <sheet name="Price per Ounce" sheetId="10" r:id="rId10"/>
    <sheet name="PROJECT 3" sheetId="12" r:id="rId11"/>
    <sheet name="Indicators" sheetId="13" r:id="rId12"/>
    <sheet name="Region Summary" sheetId="14" r:id="rId13"/>
    <sheet name="PROJECT 4" sheetId="15" r:id="rId14"/>
    <sheet name="Inventory" sheetId="16" r:id="rId15"/>
    <sheet name="Order Tracker" sheetId="17" r:id="rId16"/>
    <sheet name="PROJECT 5" sheetId="18" r:id="rId17"/>
    <sheet name="Product Sales" sheetId="19" r:id="rId18"/>
    <sheet name="Sales by Store" sheetId="21" r:id="rId19"/>
    <sheet name="New Product" sheetId="20" r:id="rId20"/>
    <sheet name="PROJECT 6" sheetId="22" r:id="rId21"/>
    <sheet name="Van Collisions" sheetId="24" r:id="rId22"/>
    <sheet name="Taxi Collisions" sheetId="27" r:id="rId23"/>
    <sheet name="Monthly Trend" sheetId="29" r:id="rId24"/>
    <sheet name="Collision Causes" sheetId="28" r:id="rId25"/>
    <sheet name="Sheet1" sheetId="30" r:id="rId26"/>
  </sheets>
  <definedNames>
    <definedName name="_xlnm._FilterDatabase" localSheetId="3" hidden="1">'Countries'!$A$1:$A$15</definedName>
    <definedName name="_xlnm._FilterDatabase" localSheetId="14" hidden="1">Inventory!$A$1:$I$101</definedName>
    <definedName name="_xlnm._FilterDatabase" localSheetId="1" hidden="1">Orders!$A$1:$I$201</definedName>
    <definedName name="_xlnm._FilterDatabase" localSheetId="17" hidden="1">'Product Sales'!$A$1:$G$87</definedName>
    <definedName name="_xlnm._FilterDatabase" localSheetId="2" hidden="1">Products!$A$1:$B$15</definedName>
    <definedName name="_xlnm._FilterDatabase" localSheetId="21" hidden="1">'Van Collisions'!$A$2:$E$230</definedName>
    <definedName name="_xlchart.v5.0" hidden="1">'Countries'!$A$1</definedName>
    <definedName name="_xlchart.v5.1" hidden="1">'Countries'!$A$2:$A$15</definedName>
    <definedName name="_xlchart.v5.2" hidden="1">'Countries'!$B$1</definedName>
    <definedName name="_xlchart.v5.3" hidden="1">'Countries'!$B$2:$B$15</definedName>
  </definedNames>
  <calcPr calcId="191029"/>
  <pivotCaches>
    <pivotCache cacheId="0" r:id="rId27"/>
    <pivotCache cacheId="1" r:id="rId28"/>
    <pivotCache cacheId="2" r:id="rId2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8" i="19" l="1"/>
  <c r="F88" i="19"/>
  <c r="G86" i="19"/>
  <c r="F86" i="19"/>
  <c r="G84" i="19"/>
  <c r="F84" i="19"/>
  <c r="G80" i="19"/>
  <c r="F80" i="19"/>
  <c r="G68" i="19"/>
  <c r="F68" i="19"/>
  <c r="G64" i="19"/>
  <c r="F64" i="19"/>
  <c r="F89" i="19" s="1"/>
  <c r="G23" i="19"/>
  <c r="G89" i="19" s="1"/>
  <c r="F23" i="19"/>
  <c r="B5"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2" i="16"/>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2" i="3"/>
  <c r="E6" i="3"/>
  <c r="E7" i="3"/>
  <c r="E8" i="3"/>
  <c r="E9" i="3"/>
  <c r="E10" i="3"/>
  <c r="E11" i="3"/>
  <c r="E12" i="3"/>
  <c r="E13" i="3"/>
  <c r="E14" i="3"/>
  <c r="E15" i="3"/>
  <c r="E16" i="3"/>
  <c r="E17" i="3"/>
  <c r="E18" i="3"/>
  <c r="E19" i="3"/>
  <c r="E20" i="3"/>
  <c r="E21" i="3"/>
  <c r="E22" i="3"/>
  <c r="E23" i="3"/>
  <c r="E24" i="3"/>
  <c r="E25" i="3"/>
  <c r="E26" i="3"/>
  <c r="E27" i="3"/>
  <c r="E28" i="3"/>
  <c r="E29" i="3"/>
  <c r="E30" i="3"/>
  <c r="E31" i="3"/>
  <c r="E3" i="3"/>
  <c r="E4" i="3"/>
  <c r="E5" i="3"/>
  <c r="E2" i="3"/>
  <c r="B5" i="3"/>
  <c r="L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B8" i="20"/>
  <c r="C9" i="9" l="1"/>
  <c r="C8" i="9"/>
  <c r="C11" i="9" l="1"/>
</calcChain>
</file>

<file path=xl/sharedStrings.xml><?xml version="1.0" encoding="utf-8"?>
<sst xmlns="http://schemas.openxmlformats.org/spreadsheetml/2006/main" count="2778" uniqueCount="665">
  <si>
    <t>Country</t>
  </si>
  <si>
    <t>Quantity</t>
  </si>
  <si>
    <t>United Kingdom</t>
  </si>
  <si>
    <t>France</t>
  </si>
  <si>
    <t>Netherlands</t>
  </si>
  <si>
    <t>Germany</t>
  </si>
  <si>
    <t>Norway</t>
  </si>
  <si>
    <t>Switzerland</t>
  </si>
  <si>
    <t>Spain</t>
  </si>
  <si>
    <t>Portugal</t>
  </si>
  <si>
    <t>Italy</t>
  </si>
  <si>
    <t>Belgium</t>
  </si>
  <si>
    <t>Denmark</t>
  </si>
  <si>
    <t>Sweden</t>
  </si>
  <si>
    <t>Finland</t>
  </si>
  <si>
    <t>Austria</t>
  </si>
  <si>
    <t>Order Date</t>
  </si>
  <si>
    <t>Product ID</t>
  </si>
  <si>
    <t>Product Name</t>
  </si>
  <si>
    <t>Unit Price</t>
  </si>
  <si>
    <t>Revenue</t>
  </si>
  <si>
    <t>Client ID</t>
  </si>
  <si>
    <t>Orders</t>
  </si>
  <si>
    <t>Mortgage Payments</t>
  </si>
  <si>
    <t>Loan Balance</t>
  </si>
  <si>
    <t>Annual Interest Rate</t>
  </si>
  <si>
    <t>Term Length (yrs)</t>
  </si>
  <si>
    <t>Monthly Payment</t>
  </si>
  <si>
    <t>Grand Total</t>
  </si>
  <si>
    <t>Jan</t>
  </si>
  <si>
    <t>Feb</t>
  </si>
  <si>
    <t>Mar</t>
  </si>
  <si>
    <t>Apr</t>
  </si>
  <si>
    <t>May</t>
  </si>
  <si>
    <t>Jun</t>
  </si>
  <si>
    <t>Jul</t>
  </si>
  <si>
    <t>Aug</t>
  </si>
  <si>
    <t>Sep</t>
  </si>
  <si>
    <t>Oct</t>
  </si>
  <si>
    <t>Nov</t>
  </si>
  <si>
    <t>Dec</t>
  </si>
  <si>
    <t>Sum of Revenue</t>
  </si>
  <si>
    <t>Order #</t>
  </si>
  <si>
    <t>MLB Beer Prices</t>
  </si>
  <si>
    <t>Price:</t>
  </si>
  <si>
    <t>Team</t>
  </si>
  <si>
    <t>Nickname</t>
  </si>
  <si>
    <t>City</t>
  </si>
  <si>
    <t>Arizona Diamondbacks</t>
  </si>
  <si>
    <t>Diamondbacks</t>
  </si>
  <si>
    <t>Arizona</t>
  </si>
  <si>
    <t>Atlanta Braves</t>
  </si>
  <si>
    <t>Braves</t>
  </si>
  <si>
    <t>Atlanta</t>
  </si>
  <si>
    <t>Baltimore Orioles</t>
  </si>
  <si>
    <t>Orioles</t>
  </si>
  <si>
    <t>Baltimore</t>
  </si>
  <si>
    <t>Boston Red Sox</t>
  </si>
  <si>
    <t>Red Sox</t>
  </si>
  <si>
    <t>Boston</t>
  </si>
  <si>
    <t>Chicago Cubs</t>
  </si>
  <si>
    <t>Cubs</t>
  </si>
  <si>
    <t>Chicago</t>
  </si>
  <si>
    <t>Chicago White Sox</t>
  </si>
  <si>
    <t>White Sox</t>
  </si>
  <si>
    <t>Cincinnati Reds</t>
  </si>
  <si>
    <t>Reds</t>
  </si>
  <si>
    <t>Cincinnati</t>
  </si>
  <si>
    <t>Cleveland Indians</t>
  </si>
  <si>
    <t>Indians</t>
  </si>
  <si>
    <t>Cleveland</t>
  </si>
  <si>
    <t>Colorado Rockies</t>
  </si>
  <si>
    <t>Rockies</t>
  </si>
  <si>
    <t>Colorado</t>
  </si>
  <si>
    <t>Detroit Tigers</t>
  </si>
  <si>
    <t>Tigers</t>
  </si>
  <si>
    <t>Detroit</t>
  </si>
  <si>
    <t>Houston Astros</t>
  </si>
  <si>
    <t>Astros</t>
  </si>
  <si>
    <t>Houston</t>
  </si>
  <si>
    <t>Kansas City Royals</t>
  </si>
  <si>
    <t>Royals</t>
  </si>
  <si>
    <t>Kansas City</t>
  </si>
  <si>
    <t>Los Angeles Angels</t>
  </si>
  <si>
    <t>Angels</t>
  </si>
  <si>
    <t>Anaheim</t>
  </si>
  <si>
    <t>Los Angeles Dodgers</t>
  </si>
  <si>
    <t>Dodgers</t>
  </si>
  <si>
    <t>Los Angeles</t>
  </si>
  <si>
    <t>Miami Marlins</t>
  </si>
  <si>
    <t>Marlins</t>
  </si>
  <si>
    <t>Miami</t>
  </si>
  <si>
    <t>Milwaukee Brewers</t>
  </si>
  <si>
    <t>Brewers</t>
  </si>
  <si>
    <t>Milwaukee</t>
  </si>
  <si>
    <t>Minnesota Twins</t>
  </si>
  <si>
    <t>Twins</t>
  </si>
  <si>
    <t>Minnesota</t>
  </si>
  <si>
    <t>New York Mets</t>
  </si>
  <si>
    <t>Mets</t>
  </si>
  <si>
    <t>New York</t>
  </si>
  <si>
    <t>New York Yankees</t>
  </si>
  <si>
    <t>Yankees</t>
  </si>
  <si>
    <t>Oakland Athletics</t>
  </si>
  <si>
    <t>Athletics</t>
  </si>
  <si>
    <t>Oakland</t>
  </si>
  <si>
    <t>Philadelphia Phillies</t>
  </si>
  <si>
    <t>Phillies</t>
  </si>
  <si>
    <t>Philadelphia</t>
  </si>
  <si>
    <t>Pittsburgh Pirates</t>
  </si>
  <si>
    <t>Pirates</t>
  </si>
  <si>
    <t>Pittsburgh</t>
  </si>
  <si>
    <t>San Diego Padres</t>
  </si>
  <si>
    <t>Padres</t>
  </si>
  <si>
    <t>San Diego</t>
  </si>
  <si>
    <t>San Francisco Giants</t>
  </si>
  <si>
    <t>Giants</t>
  </si>
  <si>
    <t>San Francisco</t>
  </si>
  <si>
    <t>Seattle Mariners</t>
  </si>
  <si>
    <t>Mariners</t>
  </si>
  <si>
    <t>Seattle</t>
  </si>
  <si>
    <t>St. Louis Cardinals</t>
  </si>
  <si>
    <t>Cardinals</t>
  </si>
  <si>
    <t>St. Louis</t>
  </si>
  <si>
    <t>Tampa Bay Rays</t>
  </si>
  <si>
    <t>Rays</t>
  </si>
  <si>
    <t>Tampa</t>
  </si>
  <si>
    <t>Texas Rangers</t>
  </si>
  <si>
    <t>Rangers</t>
  </si>
  <si>
    <t>Arlington</t>
  </si>
  <si>
    <t>Toronto Blue Jays</t>
  </si>
  <si>
    <t>Blue Jays</t>
  </si>
  <si>
    <t>Toronto</t>
  </si>
  <si>
    <t>Washington Nationals</t>
  </si>
  <si>
    <t>Nationals</t>
  </si>
  <si>
    <t>Washington</t>
  </si>
  <si>
    <t>Size</t>
  </si>
  <si>
    <t>Price</t>
  </si>
  <si>
    <t>2013</t>
  </si>
  <si>
    <t>2014</t>
  </si>
  <si>
    <t>2015</t>
  </si>
  <si>
    <t>2016</t>
  </si>
  <si>
    <t>2018</t>
  </si>
  <si>
    <t>Change</t>
  </si>
  <si>
    <t>Region</t>
  </si>
  <si>
    <t>Afghanistan</t>
  </si>
  <si>
    <t>South Asia</t>
  </si>
  <si>
    <t>Albania</t>
  </si>
  <si>
    <t>Europe &amp; Central Asia</t>
  </si>
  <si>
    <t>Algeria</t>
  </si>
  <si>
    <t>Middle East &amp; North Africa</t>
  </si>
  <si>
    <t>Andorra</t>
  </si>
  <si>
    <t>Angola</t>
  </si>
  <si>
    <t>Sub-Saharan Africa</t>
  </si>
  <si>
    <t>Antigua and Barbuda</t>
  </si>
  <si>
    <t>Latin America &amp; Caribbean</t>
  </si>
  <si>
    <t>Argentina</t>
  </si>
  <si>
    <t>Armenia</t>
  </si>
  <si>
    <t>Australia</t>
  </si>
  <si>
    <t>East Asia &amp; Pacific</t>
  </si>
  <si>
    <t>Azerbaijan</t>
  </si>
  <si>
    <t>Bahrain</t>
  </si>
  <si>
    <t>Bangladesh</t>
  </si>
  <si>
    <t>Belarus</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</si>
  <si>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</si>
  <si>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</si>
  <si>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</si>
  <si>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</si>
  <si>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</si>
  <si>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</si>
  <si>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</si>
  <si>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</si>
  <si>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</si>
  <si>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</si>
  <si>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</si>
  <si>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</si>
  <si>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</si>
  <si>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</si>
  <si>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</si>
  <si>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North America</t>
  </si>
  <si>
    <t>Central African Republic</t>
  </si>
  <si>
    <t>Chad</t>
  </si>
  <si>
    <t>Chile</t>
  </si>
  <si>
    <t>China</t>
  </si>
  <si>
    <t>Colombia</t>
  </si>
  <si>
    <t>Comoros</t>
  </si>
  <si>
    <t>Congo, Dem. Rep.</t>
  </si>
  <si>
    <t>Congo, Rep.</t>
  </si>
  <si>
    <t>Costa Rica</t>
  </si>
  <si>
    <t>Cote d'Ivoire</t>
  </si>
  <si>
    <t>Croatia</t>
  </si>
  <si>
    <t>Cyprus</t>
  </si>
  <si>
    <t>Czech Republic</t>
  </si>
  <si>
    <t>Djibouti</t>
  </si>
  <si>
    <t>Dominica</t>
  </si>
  <si>
    <t>Dominican Republic</t>
  </si>
  <si>
    <t>Ecuador</t>
  </si>
  <si>
    <t>Egypt, Arab Rep.</t>
  </si>
  <si>
    <t>El Salvador</t>
  </si>
  <si>
    <t>Equatorial Guinea</t>
  </si>
  <si>
    <t>Estonia</t>
  </si>
  <si>
    <t>Eswatini</t>
  </si>
  <si>
    <t>Ethiopia</t>
  </si>
  <si>
    <t>Fiji</t>
  </si>
  <si>
    <t>Gabon</t>
  </si>
  <si>
    <t>Gambia, The</t>
  </si>
  <si>
    <t>Georgia</t>
  </si>
  <si>
    <t>Ghana</t>
  </si>
  <si>
    <t>Greece</t>
  </si>
  <si>
    <t>Grenada</t>
  </si>
  <si>
    <t>Guatemala</t>
  </si>
  <si>
    <t>Guinea</t>
  </si>
  <si>
    <t>Guinea-Bissau</t>
  </si>
  <si>
    <t>Guyana</t>
  </si>
  <si>
    <t>Haiti</t>
  </si>
  <si>
    <t>Honduras</t>
  </si>
  <si>
    <t>Hong Kong SAR, China</t>
  </si>
  <si>
    <t>Hungary</t>
  </si>
  <si>
    <t>Iceland</t>
  </si>
  <si>
    <t>India</t>
  </si>
  <si>
    <t>Indonesia</t>
  </si>
  <si>
    <t>Iraq</t>
  </si>
  <si>
    <t>Ireland</t>
  </si>
  <si>
    <t>Israel</t>
  </si>
  <si>
    <t>Jamaica</t>
  </si>
  <si>
    <t>Japan</t>
  </si>
  <si>
    <t>Jordan</t>
  </si>
  <si>
    <t>Kazakhstan</t>
  </si>
  <si>
    <t>Kenya</t>
  </si>
  <si>
    <t>Kiribati</t>
  </si>
  <si>
    <t>Korea, Rep.</t>
  </si>
  <si>
    <t>Kuwait</t>
  </si>
  <si>
    <t>Kyrgyz Republic</t>
  </si>
  <si>
    <t>Latvia</t>
  </si>
  <si>
    <t>Lebanon</t>
  </si>
  <si>
    <t>Lesotho</t>
  </si>
  <si>
    <t>Liberia</t>
  </si>
  <si>
    <t>Libya</t>
  </si>
  <si>
    <t>Lithuania</t>
  </si>
  <si>
    <t>Luxembourg</t>
  </si>
  <si>
    <t>Macao SAR, China</t>
  </si>
  <si>
    <t>Madagascar</t>
  </si>
  <si>
    <t>Malawi</t>
  </si>
  <si>
    <t>Malaysia</t>
  </si>
  <si>
    <t>Maldives</t>
  </si>
  <si>
    <t>Mali</t>
  </si>
  <si>
    <t>Malta</t>
  </si>
  <si>
    <t>Marshall Islands</t>
  </si>
  <si>
    <t>Mauritania</t>
  </si>
  <si>
    <t>Mauritius</t>
  </si>
  <si>
    <t>Mexico</t>
  </si>
  <si>
    <t>Moldova</t>
  </si>
  <si>
    <t>Mongolia</t>
  </si>
  <si>
    <t>Montenegro</t>
  </si>
  <si>
    <t>Morocco</t>
  </si>
  <si>
    <t>Mozambique</t>
  </si>
  <si>
    <t>Myanmar</t>
  </si>
  <si>
    <t>Namibia</t>
  </si>
  <si>
    <t>Nepal</t>
  </si>
  <si>
    <t>New Zealand</t>
  </si>
  <si>
    <t>Nicaragua</t>
  </si>
  <si>
    <t>Niger</t>
  </si>
  <si>
    <t>Nigeria</t>
  </si>
  <si>
    <t>North Macedonia</t>
  </si>
  <si>
    <t>Oman</t>
  </si>
  <si>
    <t>Pakistan</t>
  </si>
  <si>
    <t>Palau</t>
  </si>
  <si>
    <t>Panama</t>
  </si>
  <si>
    <t>Papua New Guinea</t>
  </si>
  <si>
    <t>Paraguay</t>
  </si>
  <si>
    <t>Peru</t>
  </si>
  <si>
    <t>Philippines</t>
  </si>
  <si>
    <t>Poland</t>
  </si>
  <si>
    <t>Puerto Rico</t>
  </si>
  <si>
    <t>Qatar</t>
  </si>
  <si>
    <t>Romania</t>
  </si>
  <si>
    <t>Russian Federation</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</si>
  <si>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</si>
  <si>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</si>
  <si>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</si>
  <si>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</si>
  <si>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</si>
  <si>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</si>
  <si>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</si>
  <si>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</si>
  <si>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</si>
  <si>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</si>
  <si>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</si>
  <si>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</si>
  <si>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</si>
  <si>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</si>
  <si>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Sri Lanka</t>
  </si>
  <si>
    <t>St. Kitts and Nevis</t>
  </si>
  <si>
    <t>St. Lucia</t>
  </si>
  <si>
    <t>St. Vincent and the Grenadines</t>
  </si>
  <si>
    <t>Suriname</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</si>
  <si>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</si>
  <si>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</si>
  <si>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</si>
  <si>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</si>
  <si>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</si>
  <si>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</si>
  <si>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</si>
  <si>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</si>
  <si>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</si>
  <si>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</si>
  <si>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</si>
  <si>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</si>
  <si>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</si>
  <si>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</si>
  <si>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</si>
  <si>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States</t>
  </si>
  <si>
    <t>Uruguay</t>
  </si>
  <si>
    <t>Uzbekistan</t>
  </si>
  <si>
    <t>Vanuatu</t>
  </si>
  <si>
    <t>Vietnam</t>
  </si>
  <si>
    <t>Yemen, Rep.</t>
  </si>
  <si>
    <t>Zambia</t>
  </si>
  <si>
    <t>Zimbabwe</t>
  </si>
  <si>
    <t>Population</t>
  </si>
  <si>
    <t>Sum of Population</t>
  </si>
  <si>
    <t>Area</t>
  </si>
  <si>
    <t>Sum of Area</t>
  </si>
  <si>
    <t>Province</t>
  </si>
  <si>
    <t>Winery</t>
  </si>
  <si>
    <t>Variety</t>
  </si>
  <si>
    <t>Name</t>
  </si>
  <si>
    <t>US</t>
  </si>
  <si>
    <t>Cadence</t>
  </si>
  <si>
    <t>Bordeaux Red</t>
  </si>
  <si>
    <t>Cadence (2013) Coda</t>
  </si>
  <si>
    <t>Cadence (2012) Coda</t>
  </si>
  <si>
    <t>Cadence (2015) Coda</t>
  </si>
  <si>
    <t>Cadence (2014) Coda</t>
  </si>
  <si>
    <t>Loire Valley</t>
  </si>
  <si>
    <t>Henri Bourgeois</t>
  </si>
  <si>
    <t>Sauvignon Blanc</t>
  </si>
  <si>
    <t xml:space="preserve">Henri Bourgeois (2010) Jadis </t>
  </si>
  <si>
    <t xml:space="preserve">Henri Bourgeois (2012) Jadis </t>
  </si>
  <si>
    <t xml:space="preserve">Henri Bourgeois (2014) Jadis </t>
  </si>
  <si>
    <t>Burgundy</t>
  </si>
  <si>
    <t>Louis Latour</t>
  </si>
  <si>
    <t>Chardonnay</t>
  </si>
  <si>
    <t xml:space="preserve">Louis Latour (2009) Charmes </t>
  </si>
  <si>
    <t>Cadence (2013) Ciel du Cheval</t>
  </si>
  <si>
    <t xml:space="preserve">Louis Latour (2008) Genievres </t>
  </si>
  <si>
    <t>Pinot Noir</t>
  </si>
  <si>
    <t xml:space="preserve">Louis Latour (2009) En Chevret </t>
  </si>
  <si>
    <t xml:space="preserve">Louis Latour (2012) En Paradis </t>
  </si>
  <si>
    <t xml:space="preserve">Louis Latour (2014) En Paradis </t>
  </si>
  <si>
    <t xml:space="preserve">Louis Latour (2009) La Garenne </t>
  </si>
  <si>
    <t xml:space="preserve">Louis Latour (2009) Les Damodes </t>
  </si>
  <si>
    <t>Cadence (2012) Tapteil</t>
  </si>
  <si>
    <t>Cadence (2014) Tapteil</t>
  </si>
  <si>
    <t>Cadence (2013) Tapteil</t>
  </si>
  <si>
    <t>Cadence (2011) Tapteil</t>
  </si>
  <si>
    <t xml:space="preserve">Henri Bourgeois (2012) En Travertin </t>
  </si>
  <si>
    <t xml:space="preserve">Henri Bourgeois (2015) En Travertin </t>
  </si>
  <si>
    <t>Bordeaux</t>
  </si>
  <si>
    <t>Cheval Quancard</t>
  </si>
  <si>
    <t xml:space="preserve">Cheval Quancard (2010) Fleur de Roc </t>
  </si>
  <si>
    <t xml:space="preserve">Cheval Quancard (2015) Fleur du Roc </t>
  </si>
  <si>
    <t xml:space="preserve">Henri Bourgeois (2014) Les Baronnes </t>
  </si>
  <si>
    <t xml:space="preserve">Henri Bourgeois (2012) Les Baronnes </t>
  </si>
  <si>
    <t xml:space="preserve">Henri Bourgeois (2015) Les Baronnes </t>
  </si>
  <si>
    <t xml:space="preserve">Henri Bourgeois (2016) Les Baronnes </t>
  </si>
  <si>
    <t xml:space="preserve">Henri Bourgeois (2013) Les Baronnes </t>
  </si>
  <si>
    <t>Cheval Quancard (2009) Chai de Bordes</t>
  </si>
  <si>
    <t>Cheval Quancard (2010) Chai de Bordes</t>
  </si>
  <si>
    <t>Cheval Quancard (2012) Chai de Bordes</t>
  </si>
  <si>
    <t>Cheval Quancard (2014) Chai de Bordes</t>
  </si>
  <si>
    <t xml:space="preserve">Henri Bourgeois (2011) Etienne Henri </t>
  </si>
  <si>
    <t xml:space="preserve">Henri Bourgeois (2014) Etienne Henri </t>
  </si>
  <si>
    <t xml:space="preserve">Henri Bourgeois (2013) Etienne Henri </t>
  </si>
  <si>
    <t xml:space="preserve">Henri Bourgeois (2009) La Bourgeoise </t>
  </si>
  <si>
    <t xml:space="preserve">Henri Bourgeois (2014) La Bourgeoise </t>
  </si>
  <si>
    <t xml:space="preserve">Henri Bourgeois (2013) La Bourgeoise </t>
  </si>
  <si>
    <t xml:space="preserve">Henri Bourgeois (2012) La Bourgeoise </t>
  </si>
  <si>
    <t xml:space="preserve">Louis Latour (2014) Le Montrachet </t>
  </si>
  <si>
    <t xml:space="preserve">Louis Latour (2009) Les Chatelots </t>
  </si>
  <si>
    <t xml:space="preserve">Cheval Quancard (2015) Chai de Bordes </t>
  </si>
  <si>
    <t>Louis Latour (2008) Clos de Vougeot</t>
  </si>
  <si>
    <t>Louis Latour (2005) Clos de Vougeot</t>
  </si>
  <si>
    <t>Louis Latour (2010) Clos de Vougeot</t>
  </si>
  <si>
    <t>Louis Latour (2011) Clos de Vougeot</t>
  </si>
  <si>
    <t>Louis Latour (2014) Clos de Vougeot</t>
  </si>
  <si>
    <t xml:space="preserve">Louis Latour (2005) Domaine Latour </t>
  </si>
  <si>
    <t xml:space="preserve">Louis Latour (2015) Domaine Latour </t>
  </si>
  <si>
    <t xml:space="preserve">Henri Bourgeois (2015) Haute Victoire </t>
  </si>
  <si>
    <t xml:space="preserve">Henri Bourgeois (2014) Haute Victoire </t>
  </si>
  <si>
    <t xml:space="preserve">Henri Bourgeois (2011) Sancerre Jadis </t>
  </si>
  <si>
    <t xml:space="preserve">Louis Latour (2009) Les Demoiselles </t>
  </si>
  <si>
    <t xml:space="preserve">Louis Latour (2011) Les Demoiselles </t>
  </si>
  <si>
    <t xml:space="preserve">Louis Latour (2015) Les Demoiselles </t>
  </si>
  <si>
    <t>Louis Latour (2008) Batard-Montrachet</t>
  </si>
  <si>
    <t>Louis Latour (2015) Batard-Montrachet</t>
  </si>
  <si>
    <t>Louis Latour (2014) Batard-Montrachet</t>
  </si>
  <si>
    <t>Louis Latour (2009) Batard-Montrachet</t>
  </si>
  <si>
    <t xml:space="preserve">Cheval Quancard (2014) Fortin Plaisance </t>
  </si>
  <si>
    <t xml:space="preserve">Louis Latour (2012) Les Deux Moulins </t>
  </si>
  <si>
    <t xml:space="preserve">Cheval Quancard (2014) Monfort Bellevue </t>
  </si>
  <si>
    <t xml:space="preserve">Cheval Quancard (2009) Monfort Bellevue </t>
  </si>
  <si>
    <t>Louis Latour (2005) Morey-Saint-Denis</t>
  </si>
  <si>
    <t>Louis Latour (2015) Morey-Saint-Denis</t>
  </si>
  <si>
    <t>Louis Latour (2014) Morey-Saint-Denis</t>
  </si>
  <si>
    <t>Louis Latour (2015) Nuits-St.-Georges</t>
  </si>
  <si>
    <t>Louis Latour (2012) Nuits-St.-Georges</t>
  </si>
  <si>
    <t xml:space="preserve">Henri Bourgeois (2011) Sancerre d'Antan </t>
  </si>
  <si>
    <t xml:space="preserve">Henri Bourgeois (2012) Sancerre d'Antan </t>
  </si>
  <si>
    <t xml:space="preserve">Henri Bourgeois (2009) Sancerre d'Antan </t>
  </si>
  <si>
    <t xml:space="preserve">Louis Latour (2009) Charmes Chambertin </t>
  </si>
  <si>
    <t xml:space="preserve">Cheval Quancard (2010) Prestige de Bordes </t>
  </si>
  <si>
    <t xml:space="preserve">Louis Latour (2008) Charmes Premier Cru </t>
  </si>
  <si>
    <t xml:space="preserve">Louis Latour (2011) Epenots Premier Cru </t>
  </si>
  <si>
    <t xml:space="preserve">Louis Latour (2014) Epenots Premier Cru </t>
  </si>
  <si>
    <t xml:space="preserve">Louis Latour (2009) Les Quatre Journaux </t>
  </si>
  <si>
    <t xml:space="preserve">Louis Latour (2014) Les Quatre Journaux </t>
  </si>
  <si>
    <t xml:space="preserve">Louis Latour (2015) Les Quatre Journaux </t>
  </si>
  <si>
    <t xml:space="preserve">Louis Latour (2011) Morgeot Premier Cru </t>
  </si>
  <si>
    <t xml:space="preserve">Louis Latour (2010) Morgeot Premier Cru </t>
  </si>
  <si>
    <t xml:space="preserve">Louis Latour (2015) Morgeot Premier Cru </t>
  </si>
  <si>
    <t>Cadence (2011) Cara Mia</t>
  </si>
  <si>
    <t>Cadence (2013) Cara Mia</t>
  </si>
  <si>
    <t>Cadence (2014) Cara Mia</t>
  </si>
  <si>
    <t>Cadence (2012) Cara Mia</t>
  </si>
  <si>
    <t xml:space="preserve">Louis Latour (2011) Caradeux Premier Cru </t>
  </si>
  <si>
    <t xml:space="preserve">Henri Bourgeois (2008) Le M.D. de Bourgeois </t>
  </si>
  <si>
    <t>Canoe Ridge</t>
  </si>
  <si>
    <t>Merlot</t>
  </si>
  <si>
    <t>Canoe Ridge (2013) The Expedition</t>
  </si>
  <si>
    <t>Canoe Ridge (2014) The Expedition</t>
  </si>
  <si>
    <t>Order Tracker</t>
  </si>
  <si>
    <t>Purchase Date:</t>
  </si>
  <si>
    <t>Shipment Time (business days):</t>
  </si>
  <si>
    <t>Arrival Date:</t>
  </si>
  <si>
    <t>Order ID:</t>
  </si>
  <si>
    <t>555-123</t>
  </si>
  <si>
    <t>Stock On Hand</t>
  </si>
  <si>
    <t>Reorder Quantity</t>
  </si>
  <si>
    <t>Year</t>
  </si>
  <si>
    <t>Whole Bean/Teas</t>
  </si>
  <si>
    <t>Coffee beans</t>
  </si>
  <si>
    <t>Organic Beans</t>
  </si>
  <si>
    <t>Brazilian - Organic</t>
  </si>
  <si>
    <t>House blend Beans</t>
  </si>
  <si>
    <t>Our Old Time Diner Blend</t>
  </si>
  <si>
    <t>Espresso Beans</t>
  </si>
  <si>
    <t>Espresso Roast</t>
  </si>
  <si>
    <t>Primo Espresso Roast</t>
  </si>
  <si>
    <t>Gourmet Beans</t>
  </si>
  <si>
    <t>Columbian Medium Roast</t>
  </si>
  <si>
    <t>Premium Beans</t>
  </si>
  <si>
    <t>Jamacian Coffee River</t>
  </si>
  <si>
    <t>Civet Cat</t>
  </si>
  <si>
    <t>Organic Decaf Blend</t>
  </si>
  <si>
    <t>Green beans</t>
  </si>
  <si>
    <t>Guatemalan Sustainably Grown</t>
  </si>
  <si>
    <t>Loose Tea</t>
  </si>
  <si>
    <t>Herbal tea</t>
  </si>
  <si>
    <t>Lemon Grass</t>
  </si>
  <si>
    <t>Peppermint</t>
  </si>
  <si>
    <t>Black tea</t>
  </si>
  <si>
    <t>English Breakfast</t>
  </si>
  <si>
    <t>Earl Grey</t>
  </si>
  <si>
    <t>Green tea</t>
  </si>
  <si>
    <t>Serenity Green Tea</t>
  </si>
  <si>
    <t>Chai tea</t>
  </si>
  <si>
    <t>Traditional Blend Chai</t>
  </si>
  <si>
    <t>Morning Sunrise Chai</t>
  </si>
  <si>
    <t>Spicy Eye Opener Chai</t>
  </si>
  <si>
    <t>Packaged Chocolate</t>
  </si>
  <si>
    <t>Drinking Chocolate</t>
  </si>
  <si>
    <t>Dark chocolate</t>
  </si>
  <si>
    <t>Organic Chocolate</t>
  </si>
  <si>
    <t>Sustainably Grown Organic</t>
  </si>
  <si>
    <t>Chili Mayan</t>
  </si>
  <si>
    <t>Beverages</t>
  </si>
  <si>
    <t>Coffee</t>
  </si>
  <si>
    <t>Drip coffee</t>
  </si>
  <si>
    <t>Our Old Time Diner Blend Sm</t>
  </si>
  <si>
    <t>Our Old Time Diner Blend Rg</t>
  </si>
  <si>
    <t>Our Old Time Diner Blend Lg</t>
  </si>
  <si>
    <t>Organic brewed coffee</t>
  </si>
  <si>
    <t>Brazilian Sm</t>
  </si>
  <si>
    <t>Brazilian Rg</t>
  </si>
  <si>
    <t>Brazilian Lg</t>
  </si>
  <si>
    <t>Gourmet brewed coffee</t>
  </si>
  <si>
    <t>Columbian Medium Roast Sm</t>
  </si>
  <si>
    <t>Columbian Medium Roast Rg</t>
  </si>
  <si>
    <t>Columbian Medium Roast Lg</t>
  </si>
  <si>
    <t>Ethiopia Sm</t>
  </si>
  <si>
    <t>Ethiopia Rg</t>
  </si>
  <si>
    <t>Ethiopia Lg</t>
  </si>
  <si>
    <t>Premium brewed coffee</t>
  </si>
  <si>
    <t>Jamaican Coffee River Sm</t>
  </si>
  <si>
    <t>Jamaican Coffee River Rg</t>
  </si>
  <si>
    <t>Jamaican Coffee River Lg</t>
  </si>
  <si>
    <t>Barista Espresso</t>
  </si>
  <si>
    <t>Espresso shot</t>
  </si>
  <si>
    <t>Latte</t>
  </si>
  <si>
    <t>Latte Rg</t>
  </si>
  <si>
    <t>Cappuccino</t>
  </si>
  <si>
    <t>Cappuccino Lg</t>
  </si>
  <si>
    <t>Tea</t>
  </si>
  <si>
    <t>Brewed herbal tea</t>
  </si>
  <si>
    <t>Lemon Grass Rg</t>
  </si>
  <si>
    <t>Lemon Grass Lg</t>
  </si>
  <si>
    <t>Peppermint Rg</t>
  </si>
  <si>
    <t>Peppermint Lg</t>
  </si>
  <si>
    <t>Brewed Green tea</t>
  </si>
  <si>
    <t>Serenity Green Tea Rg</t>
  </si>
  <si>
    <t>Serenity Green Tea Lg</t>
  </si>
  <si>
    <t>Brewed Black tea</t>
  </si>
  <si>
    <t>English Breakfast Rg</t>
  </si>
  <si>
    <t>English Breakfast Lg</t>
  </si>
  <si>
    <t>Earl Grey Rg</t>
  </si>
  <si>
    <t>Earl Grey Lg</t>
  </si>
  <si>
    <t>Brewed Chai tea</t>
  </si>
  <si>
    <t>Traditional Blend Chai Rg</t>
  </si>
  <si>
    <t>Traditional Blend Chai Lg</t>
  </si>
  <si>
    <t>Morning Sunrise Chai Rg</t>
  </si>
  <si>
    <t>Morning Sunrise Chai Lg</t>
  </si>
  <si>
    <t>Spicy Eye Opener Chai Rg</t>
  </si>
  <si>
    <t>Spicy Eye Opener Chai Lg</t>
  </si>
  <si>
    <t>Hot chocolate</t>
  </si>
  <si>
    <t>Dark chocolate Rg</t>
  </si>
  <si>
    <t>Dark chocolate Lg</t>
  </si>
  <si>
    <t>Sustainably Grown Organic Rg</t>
  </si>
  <si>
    <t>Sustainably Grown Organic Lg</t>
  </si>
  <si>
    <t>Add-ons</t>
  </si>
  <si>
    <t>Flavours</t>
  </si>
  <si>
    <t>Regular syrup</t>
  </si>
  <si>
    <t>Carmel syrup</t>
  </si>
  <si>
    <t>Hazelnut syrup</t>
  </si>
  <si>
    <t>Sugar free syrup</t>
  </si>
  <si>
    <t>Sugar Free Vanilla syrup</t>
  </si>
  <si>
    <t>Food</t>
  </si>
  <si>
    <t>Bakery</t>
  </si>
  <si>
    <t>Pastry</t>
  </si>
  <si>
    <t>Croissant</t>
  </si>
  <si>
    <t>Scone</t>
  </si>
  <si>
    <t>Cranberry Scone</t>
  </si>
  <si>
    <t>Chocolate Croissant</t>
  </si>
  <si>
    <t>Ginger Scone</t>
  </si>
  <si>
    <t>Almond Croissant</t>
  </si>
  <si>
    <t>Biscotti</t>
  </si>
  <si>
    <t>Ginger Biscotti</t>
  </si>
  <si>
    <t>Hazelnut Biscotti</t>
  </si>
  <si>
    <t>Chocolate Chip Biscotti</t>
  </si>
  <si>
    <t>Oatmeal Scone</t>
  </si>
  <si>
    <t xml:space="preserve">Scottish Cream Scone </t>
  </si>
  <si>
    <t>Jumbo Savory Scone</t>
  </si>
  <si>
    <t>Merchandise</t>
  </si>
  <si>
    <t>Branded</t>
  </si>
  <si>
    <t>Clothing</t>
  </si>
  <si>
    <t>I Need My Bean! T-shirt</t>
  </si>
  <si>
    <t>Housewares</t>
  </si>
  <si>
    <t>I Need My Bean! Diner mug</t>
  </si>
  <si>
    <t>I Need My Bean! Latte cup</t>
  </si>
  <si>
    <t>Chocolate syrup</t>
  </si>
  <si>
    <t>Ouro Brasileiro shot</t>
  </si>
  <si>
    <t>Product Group</t>
  </si>
  <si>
    <t>Product Category</t>
  </si>
  <si>
    <t>Product Type</t>
  </si>
  <si>
    <t>Units Sold</t>
  </si>
  <si>
    <t>Total Sales</t>
  </si>
  <si>
    <t>Fixed Costs:</t>
  </si>
  <si>
    <t>Rocky Roast Premium Beans</t>
  </si>
  <si>
    <t>Variable Costs:</t>
  </si>
  <si>
    <t>Profit:</t>
  </si>
  <si>
    <t>Q1</t>
  </si>
  <si>
    <t>Q2</t>
  </si>
  <si>
    <t>Q3</t>
  </si>
  <si>
    <t>Q4</t>
  </si>
  <si>
    <t>Astoria Store</t>
  </si>
  <si>
    <t>Lower Manhattan Store</t>
  </si>
  <si>
    <t>Hell's Kitchen Store</t>
  </si>
  <si>
    <t>NYC Totals</t>
  </si>
  <si>
    <t>Units Sold:</t>
  </si>
  <si>
    <t>Date</t>
  </si>
  <si>
    <t>Time</t>
  </si>
  <si>
    <t>District</t>
  </si>
  <si>
    <t># of Persons Injured</t>
  </si>
  <si>
    <t>Collision Cause</t>
  </si>
  <si>
    <t>Vehicle</t>
  </si>
  <si>
    <t>Unsafe Speed</t>
  </si>
  <si>
    <t>Sedan</t>
  </si>
  <si>
    <t>Driver Inattention/Distraction</t>
  </si>
  <si>
    <t>Passing Too Closely</t>
  </si>
  <si>
    <t>Ambulance</t>
  </si>
  <si>
    <t>Unspecified</t>
  </si>
  <si>
    <t>Bike</t>
  </si>
  <si>
    <t>Unsafe Lane Changing</t>
  </si>
  <si>
    <t>Traffic Control Disregarded</t>
  </si>
  <si>
    <t>Fatigued/Drowsy</t>
  </si>
  <si>
    <t>View Obstructed/Limited</t>
  </si>
  <si>
    <t>Pedestrian/Bicyclist/Other Pedestrian Error/Confusion</t>
  </si>
  <si>
    <t>Brakes Defective</t>
  </si>
  <si>
    <t>Box Truck</t>
  </si>
  <si>
    <t>Backing Unsafely</t>
  </si>
  <si>
    <t>Oversized Vehicle</t>
  </si>
  <si>
    <t>Bus</t>
  </si>
  <si>
    <t>Following Too Closely</t>
  </si>
  <si>
    <t>Concrete Mixer</t>
  </si>
  <si>
    <t>Passing or Lane Usage Improper</t>
  </si>
  <si>
    <t>Dump</t>
  </si>
  <si>
    <t>Reaction to Uninvolved Vehicle</t>
  </si>
  <si>
    <t>E-Bike</t>
  </si>
  <si>
    <t>Pick-up Truck</t>
  </si>
  <si>
    <t>Other Vehicular</t>
  </si>
  <si>
    <t>Moped</t>
  </si>
  <si>
    <t>Failure to Yield Right-of-Way</t>
  </si>
  <si>
    <t>Pavement Slippery</t>
  </si>
  <si>
    <t>Alcohol Involvement</t>
  </si>
  <si>
    <t>Aggressive Driving/Road Rage</t>
  </si>
  <si>
    <t>Driverless/Runaway Vehicle</t>
  </si>
  <si>
    <t>Turning Improperly</t>
  </si>
  <si>
    <t>Driver Inexperience</t>
  </si>
  <si>
    <t>Station Wagon</t>
  </si>
  <si>
    <t>Outside Car Distraction</t>
  </si>
  <si>
    <t>Illnes</t>
  </si>
  <si>
    <t>Fell Asleep</t>
  </si>
  <si>
    <t>Taxi</t>
  </si>
  <si>
    <t>Trailer</t>
  </si>
  <si>
    <t>Van</t>
  </si>
  <si>
    <t>Sum of # of Persons Injured</t>
  </si>
  <si>
    <t>Van Collisions in NYC</t>
  </si>
  <si>
    <t>Passenger Distraction</t>
  </si>
  <si>
    <t>E-Scooter</t>
  </si>
  <si>
    <t>Taxi Collisions in NYC</t>
  </si>
  <si>
    <t>Month</t>
  </si>
  <si>
    <t>Collisions</t>
  </si>
  <si>
    <t>Injury %</t>
  </si>
  <si>
    <t>Price per Ounce</t>
  </si>
  <si>
    <t>Jumbo Bag Owls</t>
  </si>
  <si>
    <t>Space Frog</t>
  </si>
  <si>
    <t>Owl Doorstop</t>
  </si>
  <si>
    <t>First Aid Tin</t>
  </si>
  <si>
    <t>Bingo Set</t>
  </si>
  <si>
    <t>Photo Cube</t>
  </si>
  <si>
    <t>Local Cafe Mug</t>
  </si>
  <si>
    <t>Popcorn Holder</t>
  </si>
  <si>
    <t xml:space="preserve">Button Box </t>
  </si>
  <si>
    <t xml:space="preserve">Wicker Star </t>
  </si>
  <si>
    <t>Polkadot Pen</t>
  </si>
  <si>
    <t>Funky Diva Pen</t>
  </si>
  <si>
    <t>Bathroom Hook</t>
  </si>
  <si>
    <t xml:space="preserve">Sombrero </t>
  </si>
  <si>
    <t>Months</t>
  </si>
  <si>
    <t>Manhattan</t>
  </si>
  <si>
    <t>Brooklyn</t>
  </si>
  <si>
    <t>Bronx</t>
  </si>
  <si>
    <t>Queens</t>
  </si>
  <si>
    <t>Staten Island</t>
  </si>
  <si>
    <t>Interest paid per month</t>
  </si>
  <si>
    <t>Principal paid per month</t>
  </si>
  <si>
    <t>Month number</t>
  </si>
  <si>
    <t>Total payment per month</t>
  </si>
  <si>
    <t>Sum of Population Density</t>
  </si>
  <si>
    <t>X - didn’t do this</t>
  </si>
  <si>
    <t>Whole Bean/Teas Total</t>
  </si>
  <si>
    <t>Beverages Total</t>
  </si>
  <si>
    <t>Add-ons Total</t>
  </si>
  <si>
    <t>Food Total</t>
  </si>
  <si>
    <t>Merchandise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</si>
</sst>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yyyy\-mm\-dd;@"/>
    <numFmt numFmtId="165" formatCode="&quot;$&quot;#,##0.00"/>
    <numFmt numFmtId="166" formatCode="0.0%"/>
    <numFmt numFmtId="167" formatCode="&quot;$&quot;#,##0"/>
    <numFmt numFmtId="168" formatCode="hh:mm:ss"/>
    <numFmt numFmtId="169" formatCode="&quot;$&quot;#;[Red]\ \-&quot;$&quot;#"/>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20"/>
      <color theme="1"/>
      <name val="Calibri"/>
      <family val="2"/>
      <scheme val="minor"/>
    </font>
    <font>
      <b/>
      <sz val="14"/>
      <name val="Calibri"/>
      <family val="2"/>
      <scheme val="minor"/>
    </font>
    <font>
      <sz val="8"/>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A8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right/>
      <top/>
      <bottom style="medium">
        <color theme="5" tint="-0.249977111117893"/>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0" xfId="0" applyAlignment="1">
      <alignment horizontal="center"/>
    </xf>
    <xf numFmtId="164" fontId="0" fillId="0" borderId="0" xfId="0" applyNumberFormat="1" applyAlignment="1">
      <alignment horizontal="center"/>
    </xf>
    <xf numFmtId="0" fontId="13" fillId="33" borderId="0" xfId="0" applyFont="1" applyFill="1" applyAlignment="1">
      <alignment horizontal="center"/>
    </xf>
    <xf numFmtId="0" fontId="18" fillId="0" borderId="0" xfId="0" applyFont="1" applyAlignment="1">
      <alignment horizontal="right"/>
    </xf>
    <xf numFmtId="166" fontId="0" fillId="0" borderId="0" xfId="0" applyNumberFormat="1"/>
    <xf numFmtId="167" fontId="0" fillId="0" borderId="0" xfId="0" applyNumberFormat="1"/>
    <xf numFmtId="0" fontId="18" fillId="0" borderId="10" xfId="0" applyFont="1" applyBorder="1" applyAlignment="1">
      <alignment horizontal="right"/>
    </xf>
    <xf numFmtId="0" fontId="0" fillId="0" borderId="10" xfId="0" applyBorder="1"/>
    <xf numFmtId="0" fontId="19" fillId="0" borderId="0" xfId="0" applyFont="1" applyAlignment="1">
      <alignment horizontal="right"/>
    </xf>
    <xf numFmtId="8" fontId="16" fillId="0" borderId="0" xfId="0" applyNumberFormat="1" applyFont="1"/>
    <xf numFmtId="0" fontId="0" fillId="0" borderId="0" xfId="0" pivotButton="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4" xfId="0" applyBorder="1" applyAlignment="1">
      <alignment horizontal="center"/>
    </xf>
    <xf numFmtId="0" fontId="20" fillId="0" borderId="0" xfId="0" applyFont="1"/>
    <xf numFmtId="0" fontId="0" fillId="0" borderId="15" xfId="0" applyBorder="1"/>
    <xf numFmtId="165" fontId="0" fillId="36" borderId="16" xfId="0" applyNumberFormat="1" applyFill="1" applyBorder="1" applyAlignment="1">
      <alignment horizontal="center"/>
    </xf>
    <xf numFmtId="0" fontId="13" fillId="37" borderId="0" xfId="0" applyFont="1" applyFill="1" applyAlignment="1">
      <alignment horizontal="center"/>
    </xf>
    <xf numFmtId="165" fontId="0" fillId="0" borderId="0" xfId="0" applyNumberFormat="1" applyAlignment="1">
      <alignment horizontal="center"/>
    </xf>
    <xf numFmtId="165" fontId="16" fillId="35" borderId="16" xfId="0" applyNumberFormat="1" applyFont="1" applyFill="1" applyBorder="1" applyAlignment="1">
      <alignment horizontal="center"/>
    </xf>
    <xf numFmtId="0" fontId="0" fillId="36" borderId="16" xfId="0" applyFill="1" applyBorder="1" applyAlignment="1">
      <alignment horizontal="center"/>
    </xf>
    <xf numFmtId="3" fontId="0" fillId="0" borderId="0" xfId="0" applyNumberFormat="1"/>
    <xf numFmtId="0" fontId="13" fillId="38" borderId="0" xfId="0" applyFont="1" applyFill="1" applyAlignment="1">
      <alignment horizontal="center"/>
    </xf>
    <xf numFmtId="0" fontId="13" fillId="39" borderId="0" xfId="0" applyFont="1" applyFill="1" applyAlignment="1">
      <alignment horizontal="center"/>
    </xf>
    <xf numFmtId="167" fontId="0" fillId="0" borderId="0" xfId="0" applyNumberFormat="1" applyAlignment="1">
      <alignment horizontal="center"/>
    </xf>
    <xf numFmtId="164" fontId="0" fillId="0" borderId="0" xfId="0" applyNumberFormat="1"/>
    <xf numFmtId="164" fontId="0" fillId="0" borderId="0" xfId="0" applyNumberFormat="1" applyAlignment="1">
      <alignment horizontal="right"/>
    </xf>
    <xf numFmtId="164" fontId="16" fillId="0" borderId="0" xfId="0" applyNumberFormat="1" applyFont="1"/>
    <xf numFmtId="0" fontId="13" fillId="40" borderId="0" xfId="0" applyFont="1" applyFill="1" applyAlignment="1">
      <alignment horizontal="center"/>
    </xf>
    <xf numFmtId="0" fontId="16" fillId="0" borderId="0" xfId="0" applyFont="1"/>
    <xf numFmtId="0" fontId="19" fillId="0" borderId="0" xfId="0" applyFont="1" applyAlignment="1">
      <alignment horizontal="right" vertical="center"/>
    </xf>
    <xf numFmtId="8" fontId="0" fillId="43" borderId="16" xfId="0" applyNumberFormat="1" applyFill="1" applyBorder="1" applyAlignment="1">
      <alignment horizontal="center"/>
    </xf>
    <xf numFmtId="4" fontId="0" fillId="42" borderId="16" xfId="0" applyNumberFormat="1" applyFill="1" applyBorder="1" applyAlignment="1">
      <alignment horizontal="center"/>
    </xf>
    <xf numFmtId="6" fontId="0" fillId="43" borderId="17" xfId="0" applyNumberFormat="1" applyFill="1" applyBorder="1" applyAlignment="1">
      <alignment horizontal="center"/>
    </xf>
    <xf numFmtId="167" fontId="16" fillId="0" borderId="0" xfId="0" applyNumberFormat="1" applyFont="1"/>
    <xf numFmtId="167" fontId="0" fillId="0" borderId="10" xfId="0" applyNumberFormat="1" applyBorder="1"/>
    <xf numFmtId="168" fontId="0" fillId="0" borderId="0" xfId="0" applyNumberFormat="1"/>
    <xf numFmtId="0" fontId="13" fillId="44" borderId="0" xfId="0" applyFont="1" applyFill="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0" fontId="0" fillId="34" borderId="16" xfId="0" applyFill="1" applyBorder="1" applyAlignment="1">
      <alignment horizontal="center"/>
    </xf>
    <xf numFmtId="0" fontId="0" fillId="0" borderId="13" xfId="0" applyBorder="1" applyAlignment="1">
      <alignment horizontal="center"/>
    </xf>
    <xf numFmtId="168" fontId="0" fillId="0" borderId="0" xfId="0" applyNumberFormat="1" applyAlignment="1">
      <alignment horizontal="center"/>
    </xf>
    <xf numFmtId="8" fontId="0" fillId="0" borderId="0" xfId="0" applyNumberFormat="1"/>
    <xf numFmtId="169" fontId="21" fillId="41" borderId="16" xfId="0" applyNumberFormat="1" applyFont="1" applyFill="1" applyBorder="1" applyAlignment="1">
      <alignment horizontal="center" vertical="center"/>
    </xf>
    <xf numFmtId="10" fontId="0" fillId="0" borderId="0" xfId="0" applyNumberFormat="1"/>
    <xf numFmtId="0" fontId="13" fillId="33" borderId="0" xfId="0" applyFont="1" applyFill="1" applyAlignment="1">
      <alignment horizontal="center"/>
    </xf>
    <xf numFmtId="0" fontId="20" fillId="0" borderId="0" xfId="0" applyFont="1" applyAlignment="1">
      <alignment horizontal="center"/>
    </xf>
    <xf numFmtId="0" fontId="20" fillId="0" borderId="15" xfId="0" applyFont="1" applyBorder="1" applyAlignment="1">
      <alignment horizontal="center"/>
    </xf>
    <xf numFmtId="0" fontId="13" fillId="39" borderId="0" xfId="0" applyFont="1" applyFill="1" applyAlignment="1">
      <alignment horizontal="center"/>
    </xf>
    <xf numFmtId="0" fontId="19" fillId="0" borderId="0" xfId="0" applyFont="1" applyAlignment="1">
      <alignment horizontal="center"/>
    </xf>
    <xf numFmtId="0" fontId="13" fillId="40" borderId="16" xfId="0" applyFont="1" applyFill="1"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font>
      <fill>
        <patternFill>
          <bgColor theme="7" tint="0.59996337778862885"/>
        </patternFill>
      </fill>
    </dxf>
    <dxf>
      <numFmt numFmtId="3" formatCode="#,##0"/>
    </dxf>
    <dxf>
      <numFmt numFmtId="3" formatCode="#,##0"/>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bottom" textRotation="0" wrapText="0" indent="0" justifyLastLine="0" shrinkToFit="0" readingOrder="0"/>
    </dxf>
    <dxf>
      <numFmt numFmtId="0" formatCode="General"/>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s>
  <tableStyles count="0" defaultTableStyle="TableStyleMedium2" defaultPivotStyle="PivotStyleLight16"/>
  <colors>
    <mruColors>
      <color rgb="FFFF9999"/>
      <color rgb="FFA800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Practice.xlsx]Summary Chart!PivotTable1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Chart'!$B$1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'Summary Chart'!$A$2:$A$14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Chart'!$B$2:$B$14</c:f>
              <c:numCache>
                <c:formatCode>"$"#,##0</c:formatCode>
                <c:ptCount val="12"/>
                <c:pt idx="0">
                  <c:v>459.8</c:v>
                </c:pt>
                <c:pt idx="1">
                  <c:v>1306.6499999999999</c:v>
                </c:pt>
                <c:pt idx="2">
                  <c:v>299.10000000000002</c:v>
                </c:pt>
                <c:pt idx="3">
                  <c:v>139.5</c:v>
                </c:pt>
                <c:pt idx="4">
                  <c:v>202.1</c:v>
                </c:pt>
                <c:pt idx="5">
                  <c:v>1211.3999999999999</c:v>
                </c:pt>
                <c:pt idx="6">
                  <c:v>518.65000000000009</c:v>
                </c:pt>
                <c:pt idx="7">
                  <c:v>574.15000000000009</c:v>
                </c:pt>
                <c:pt idx="8">
                  <c:v>1161.72</c:v>
                </c:pt>
                <c:pt idx="9">
                  <c:v>504.09000000000003</c:v>
                </c:pt>
                <c:pt idx="10">
                  <c:v>678.42000000000007</c:v>
                </c:pt>
                <c:pt idx="11">
                  <c:v>117.9</c:v>
                </c:pt>
              </c:numCache>
            </c:numRef>
          </c:val>
          <c:smooth val="0"/>
          <c:extLst>
            <c:ext xmlns:c16="http://schemas.microsoft.com/office/drawing/2014/chart" uri="{C3380CC4-5D6E-409C-BE32-E72D297353CC}">
              <c16:uniqueId val="{00000000-88E6-42CE-98D7-EA5110EEAA25}"/>
            </c:ext>
          </c:extLst>
        </c:ser>
        <c:dLbls>
          <c:dLblPos val="t"/>
          <c:showLegendKey val="0"/>
          <c:showVal val="1"/>
          <c:showCatName val="0"/>
          <c:showSerName val="0"/>
          <c:showPercent val="0"/>
          <c:showBubbleSize val="0"/>
        </c:dLbls>
        <c:smooth val="0"/>
        <c:axId val="1469937360"/>
        <c:axId val="1469945040"/>
      </c:lineChart>
      <c:catAx>
        <c:axId val="1469937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45040"/>
        <c:crosses val="autoZero"/>
        <c:auto val="1"/>
        <c:lblAlgn val="ctr"/>
        <c:lblOffset val="100"/>
        <c:noMultiLvlLbl val="0"/>
      </c:catAx>
      <c:valAx>
        <c:axId val="1469945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3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Collisions</a:t>
            </a:r>
            <a:r>
              <a:rPr lang="en-US" baseline="0"/>
              <a:t> and Injury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 Trend'!$B$1</c:f>
              <c:strCache>
                <c:ptCount val="1"/>
                <c:pt idx="0">
                  <c:v>Collisions</c:v>
                </c:pt>
              </c:strCache>
            </c:strRef>
          </c:tx>
          <c:spPr>
            <a:solidFill>
              <a:schemeClr val="accent1"/>
            </a:solidFill>
            <a:ln>
              <a:noFill/>
            </a:ln>
            <a:effectLst/>
          </c:spPr>
          <c:invertIfNegative val="0"/>
          <c:cat>
            <c:strRef>
              <c:f>'Monthly Trend'!$A$2:$A$9</c:f>
              <c:strCache>
                <c:ptCount val="8"/>
                <c:pt idx="0">
                  <c:v>Jan</c:v>
                </c:pt>
                <c:pt idx="1">
                  <c:v>Feb</c:v>
                </c:pt>
                <c:pt idx="2">
                  <c:v>Mar</c:v>
                </c:pt>
                <c:pt idx="3">
                  <c:v>Apr</c:v>
                </c:pt>
                <c:pt idx="4">
                  <c:v>May</c:v>
                </c:pt>
                <c:pt idx="5">
                  <c:v>Jun</c:v>
                </c:pt>
                <c:pt idx="6">
                  <c:v>Jul</c:v>
                </c:pt>
                <c:pt idx="7">
                  <c:v>Aug</c:v>
                </c:pt>
              </c:strCache>
            </c:strRef>
          </c:cat>
          <c:val>
            <c:numRef>
              <c:f>'Monthly Trend'!$B$2:$B$9</c:f>
              <c:numCache>
                <c:formatCode>#,##0</c:formatCode>
                <c:ptCount val="8"/>
                <c:pt idx="0">
                  <c:v>9506</c:v>
                </c:pt>
                <c:pt idx="1">
                  <c:v>8986</c:v>
                </c:pt>
                <c:pt idx="2">
                  <c:v>7241</c:v>
                </c:pt>
                <c:pt idx="3">
                  <c:v>2598</c:v>
                </c:pt>
                <c:pt idx="4">
                  <c:v>3953</c:v>
                </c:pt>
                <c:pt idx="5">
                  <c:v>5012</c:v>
                </c:pt>
                <c:pt idx="6">
                  <c:v>6128</c:v>
                </c:pt>
                <c:pt idx="7">
                  <c:v>5716</c:v>
                </c:pt>
              </c:numCache>
            </c:numRef>
          </c:val>
          <c:extLst>
            <c:ext xmlns:c16="http://schemas.microsoft.com/office/drawing/2014/chart" uri="{C3380CC4-5D6E-409C-BE32-E72D297353CC}">
              <c16:uniqueId val="{00000000-4F6D-46D1-8259-A77A2E7F0CD1}"/>
            </c:ext>
          </c:extLst>
        </c:ser>
        <c:dLbls>
          <c:showLegendKey val="0"/>
          <c:showVal val="0"/>
          <c:showCatName val="0"/>
          <c:showSerName val="0"/>
          <c:showPercent val="0"/>
          <c:showBubbleSize val="0"/>
        </c:dLbls>
        <c:gapWidth val="219"/>
        <c:overlap val="-27"/>
        <c:axId val="1470283536"/>
        <c:axId val="1470282576"/>
      </c:barChart>
      <c:lineChart>
        <c:grouping val="standard"/>
        <c:varyColors val="0"/>
        <c:ser>
          <c:idx val="1"/>
          <c:order val="1"/>
          <c:tx>
            <c:strRef>
              <c:f>'Monthly Trend'!$C$1</c:f>
              <c:strCache>
                <c:ptCount val="1"/>
                <c:pt idx="0">
                  <c:v>Injury %</c:v>
                </c:pt>
              </c:strCache>
            </c:strRef>
          </c:tx>
          <c:spPr>
            <a:ln w="28575" cap="rnd">
              <a:solidFill>
                <a:schemeClr val="accent2"/>
              </a:solidFill>
              <a:round/>
            </a:ln>
            <a:effectLst/>
          </c:spPr>
          <c:marker>
            <c:symbol val="none"/>
          </c:marker>
          <c:cat>
            <c:strRef>
              <c:f>'Monthly Trend'!$A$2:$A$9</c:f>
              <c:strCache>
                <c:ptCount val="8"/>
                <c:pt idx="0">
                  <c:v>Jan</c:v>
                </c:pt>
                <c:pt idx="1">
                  <c:v>Feb</c:v>
                </c:pt>
                <c:pt idx="2">
                  <c:v>Mar</c:v>
                </c:pt>
                <c:pt idx="3">
                  <c:v>Apr</c:v>
                </c:pt>
                <c:pt idx="4">
                  <c:v>May</c:v>
                </c:pt>
                <c:pt idx="5">
                  <c:v>Jun</c:v>
                </c:pt>
                <c:pt idx="6">
                  <c:v>Jul</c:v>
                </c:pt>
                <c:pt idx="7">
                  <c:v>Aug</c:v>
                </c:pt>
              </c:strCache>
            </c:strRef>
          </c:cat>
          <c:val>
            <c:numRef>
              <c:f>'Monthly Trend'!$C$2:$C$9</c:f>
              <c:numCache>
                <c:formatCode>0.0%</c:formatCode>
                <c:ptCount val="8"/>
                <c:pt idx="0">
                  <c:v>0.21992020718135369</c:v>
                </c:pt>
                <c:pt idx="1">
                  <c:v>0.22193802981584332</c:v>
                </c:pt>
                <c:pt idx="2">
                  <c:v>0.21524825902143438</c:v>
                </c:pt>
                <c:pt idx="3">
                  <c:v>0.24562682215743439</c:v>
                </c:pt>
                <c:pt idx="4">
                  <c:v>0.30476500243942106</c:v>
                </c:pt>
                <c:pt idx="5">
                  <c:v>0.35596113445378152</c:v>
                </c:pt>
                <c:pt idx="6">
                  <c:v>0.34731707317073168</c:v>
                </c:pt>
                <c:pt idx="7">
                  <c:v>0.35006287870126901</c:v>
                </c:pt>
              </c:numCache>
            </c:numRef>
          </c:val>
          <c:smooth val="0"/>
          <c:extLst>
            <c:ext xmlns:c16="http://schemas.microsoft.com/office/drawing/2014/chart" uri="{C3380CC4-5D6E-409C-BE32-E72D297353CC}">
              <c16:uniqueId val="{00000001-4F6D-46D1-8259-A77A2E7F0CD1}"/>
            </c:ext>
          </c:extLst>
        </c:ser>
        <c:dLbls>
          <c:showLegendKey val="0"/>
          <c:showVal val="0"/>
          <c:showCatName val="0"/>
          <c:showSerName val="0"/>
          <c:showPercent val="0"/>
          <c:showBubbleSize val="0"/>
        </c:dLbls>
        <c:marker val="1"/>
        <c:smooth val="0"/>
        <c:axId val="1470290736"/>
        <c:axId val="1470300336"/>
      </c:lineChart>
      <c:catAx>
        <c:axId val="147028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82576"/>
        <c:crosses val="autoZero"/>
        <c:auto val="1"/>
        <c:lblAlgn val="ctr"/>
        <c:lblOffset val="100"/>
        <c:noMultiLvlLbl val="0"/>
      </c:catAx>
      <c:valAx>
        <c:axId val="147028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Collisions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83536"/>
        <c:crosses val="autoZero"/>
        <c:crossBetween val="between"/>
      </c:valAx>
      <c:valAx>
        <c:axId val="1470300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Injury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90736"/>
        <c:crosses val="max"/>
        <c:crossBetween val="between"/>
      </c:valAx>
      <c:catAx>
        <c:axId val="1470290736"/>
        <c:scaling>
          <c:orientation val="minMax"/>
        </c:scaling>
        <c:delete val="1"/>
        <c:axPos val="b"/>
        <c:numFmt formatCode="General" sourceLinked="1"/>
        <c:majorTickMark val="none"/>
        <c:minorTickMark val="none"/>
        <c:tickLblPos val="nextTo"/>
        <c:crossAx val="1470300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7D3C00ED-76A0-44B0-B926-3A1F5BD55E12}">
          <cx:tx>
            <cx:txData>
              <cx:f>_xlchart.v5.2</cx:f>
              <cx:v>Orders</cx:v>
            </cx:txData>
          </cx:tx>
          <cx:dataLabels>
            <cx:visibility seriesName="0" categoryName="0" value="1"/>
          </cx:dataLabels>
          <cx:dataId val="0"/>
          <cx:layoutPr>
            <cx:geography cultureLanguage="en-US" cultureRegion="IN" attribution="Powered by Bing">
              <cx:geoCache provider="{E9337A44-BEBE-4D9F-B70C-5C5E7DAFC167}">
                <cx:binary>zHtpj524tvZfafXnl2ps4+nonCNdA3vvmocMleQLqlSqjAEzGAOGX39XZTpJdXp4dVvqE7XUCWzj
xbPmZ5l/3od/3DcPd+6nYJt2/Md9+NfPpff9P375ZbwvH+zdeGTNvevG7tEf3Xf2l+7x0dw//PLB
3S2m1b/gGCW/3Jd3zj+En//9T3iafujOuvs7b7r2enpw683DODV+/J17P7z10303tf5puYYn/evn
iwdfPrjmrv0w/vzTQ+uNX1+u/cO/fv7udz//9Mvzp/1q558aEM5PH2AtxUc4oYxgxH/+qela/eX6
EcNMohij+NMf9GXPizsL6/6kMB9FufvwwT2M40+f//9s8XfSP7tnxi79BELaPUl7cfbx9X75HuR/
//PZBXjhZ1e+0cNzdP7o1nM1qIdGm8l+geMvUEF8xJJYUia4/Pjne00kR4whLKgQnzVBvmz9SRN/
Qp4fa+Hrwmca+Hr9Ofoq//vR/59p9M7cfYHg/45+wo+o4DGPk+9hR8kRAq0IQegPHeBPCPJj2L8u
fAb71+vPYf+fl38/7NlDa+9c/dfBTumRxIwJRPEnePF34UccSYkEk/KZsf8JOX6M+teFz1D/ev05
6tnp34/6sb9r1r8O84QcUUwpjUXy1aS/CfkIHyH2dONLoHkW8v9Qmh8j/3nZM9w/X32O+vF/ga3v
TPuUZP863BmBHMs4Z/Qzst/bOn5yhVgi+hF8wP8Z7n9Cnh8j/3XhM+y/Xn+O/u7477f5nbtr7x/+
OvATBpVMImKJv4/v+CihgvBEfk66Un7Z81Na/WM5fgP0z/I/x/zz5V9BfvP3Q75/cPau/QsDDUVH
YM9ScBb/qKJB8REREGX4l5LmmcH/CXl+jP3Xhc/A/3r9OfrZf0FFc9G55e6vBF8eSUQI+RrHAd1v
o3x8xImQTIrv7f2Pxfgx5l/WPYP8y+XniF9c/v32ftU5P+m75gsA//ciksgjJjCSnH4fZCJ+JOEG
FPbkkyNIuP+pdfsUZf6MKD/G/T8rnyH/nxvPsb/6L0iuL/o7037B4P8OfAKhRMYoZugzvmDV3xh7
BBUPTQg0UL/Rxv6hOD8G//OyZ8h/vvoc9vzF32/yL5aHDw9/Ie4UDP4pd2KKPwH/Pe7QPEFdDz0r
p5/18kXln8z+j8X5Ddw/v8Zz4D9ffo78i/+C8P5iMX77RNt8weAvMHt2JGKEP5r+x1Ie2qRvzF4c
YRJLlrAv6D+LOn9Spt/SwTcv9CtFfHPvuTbSw9/vB69a4x8+/HQKxN2H7q/kcMiRTIggoJIf+UOE
IQ7FFGiez2RCDC3At3ngz8v1Y6U8X/9ML89vP1fNXv0Vqvltzu0rA5nd+bv8I3X5De32+3c/vjBQ
qs+W/h4D+gnZ4w//+hklH1/sE1/49ITvUP9KuXy/4OFu9LCUQzuMOQaaAoopyhg8anl4uiOPKKES
HIxiDgUuFLk//9RCTVH+6+dEHsUIHE/ETy0H5TE45thNH2+xI8LhekwQ4RgIJ/KVLb7qmlV37Vcc
Pv/7p3ayV51p/QjSEAL7959++PRmPH7yccThBpYUjI/DVv393Q2Y9tPv/18FVG4ptlClc2fsKTJi
D0XffVfYcNqs5U76UB+KaJjTGTcsbVBbvpR0nVbV9La7XsT2npi1VH4yIiPRmKTejks6E4YyPU1D
1o9a+YHdIr+1Z4QsRA2Sl5lv5HRWciSVdaG9TaAJUMjYOp8nOikNnE7qF3MSjWWlqmi77Ay6HusK
51BA+ayafHKMQ9NekyBGVcta7iI2nTVjrIQtXWowq9WQkPKkHhuartUiHuqojfdS0oyRgmdrOfPj
PjDZqLKdtxcNkvHrrhfDS6v75XysAzpuu7rfi1Ksh67qtsNst2RfQZmwj6te3zbNOoPQlruMDaV7
H8WLf1g6ebqt0Vu64fkUNXRQgc+kU5PYpjTG2/I6TO2rtalHJRrfHuZhNbuhKlrl47hRRVKY09rY
R2NnePHWFItiUXJVkHg8jaR0l7VY3Z5XIsqG0NRaybHNiqYuVJAf2DaFM+6Zz2DcUOcVJSZvByrP
t64oIJrRbb9q1OU+cfPLVvBQ7KiwU6Hmdu1ykLjDappMcdoh3F4MYL7KrqJ8VZLSPdbbSl83fFmQ
6kozOzXXdt23OnIpq31a6dbnQcx61zbjlEZiRfmAW3nKqtJnQxc1qiKse9NwIt8K4nU+M11+WIol
KEJRhJWo+mFUOqnYfhsitqmaR4Qou8XvKjvxs3URMi1b0eVm9D7ndSz3Y9uz40HwSdEKN3kJ/pQN
bZ9oVQx4U5PxYl/JaMyjYYvv50GQVHZNkoYqpmeB9X1asYgcY7q2e91VNq9WlvedOZF2Nmm/xWuS
zsOSDj3TSkedy4rKNycExdqktDTDKQ/1ft7mngIqxKiiH+pDacpDgwuWd9HEz4U2fI9AtItoIY9x
W9TZuq59KgY334jSLa+6kZpUCCfUGkXmtCva+iKhds1Wy81lMLQ57xFZLnWM5qwehiLrxuhCF61O
i6Hc28KUJ2Kgl/M6tsfRULVnSGxWeaHf+q0XOlu8mJnCReQO81J3eTVReSjm5Irw5nXgyGYhHuvj
pF7qC7xQn7ZuvYzaVWfJRJgq7CLeRg3OQ1JUtyvGVpW0CWlLh7e+cjivFixUJUn1usS83k31SFfF
iOlOQkEeQ8z0+WR0rYxurOI2XvKa6SWDops8Njg+lXSMDm2kz5oV7MT38wdZsfWccw2Roo62tCyl
OKAukvu1JiyflzJkVREtLwY8zUhNa/tgJz2n9ajf26oZ18xtnd3TgZzRrWBqKMJtYieTj6OlN6uu
w4lvKp2adb7g3i8vzNCY45KPj2Kk3Wkipk1ttY0yJs2LarIIK1fP7LhBnh480eYCz1v8YhvQkG8R
ebAe4SweTJTNcrbnUzm+GUTdqnWeeToU0/uxdea63abHthRUjaZZXm3BHLexi8+mLoFAyfqlh3fy
JqQyqtF141FhVRfr6spUfktFVLyT4IPdwyAmfloDLf6S8aZ6taC6OQWvGV/ZamRZ6Lflkkk8ZnNC
QZVJq1/PVb/sS75Yp6Agx+li+PRyngMFQ6LhlEcQLdtKjsec2unAtn47k3r5UC8QpOcg7fHWRy1J
PY5YprU1j6i3/lJsSThr2uDzJNrCi0pjmSZVb7MIkk6+cm2toqxxl3ID+8SMq4CS4qURFMJSPZQi
J71Nbvp6WGwmYibOgZJob+PJTI/B+/G4wJZcVMVUshSvdX1CXdOcz4NrWuUajXMUl7xS/YjQ/bSQ
4dixgkFuqFxeu37LomISKnEOn2mp9XnphubcJg4i6tZGu2jb3rp50AdbD7dkCMuhWR3PmzYqU72Y
USXt3ObeRDaHAUO/wwvS17wjj57x6awiPuzKYbQKAhpJ18GRK+fKi7iY7aGL+iEbaCViVY7LfNBj
P52ZIbI7G48Hu0iHVFl5f1uPxXTGluUdlAoQEMqxSuNZ04t5XYJWpIccVJLVXCxcbrUSLtrueYRQ
agYdTqqehTd0DWuj3GYglBA2HBpbkjc0mTflRG9n1eF4SDu26EPT9JMS3TJcaNJHfUoTt77SBVvq
zGk74WywIU5yt0zxpLbJoGzw7sNKcZ4UCzrpgu8XhduEHnM7bCC/LfMknre0S5JlF3vRZqUGx0sq
Xh+PjLgUO78p0CY6pXNRXiwJBD0gWbfU9Wuym2jEs0AZBNekhXJiKe3thpHoVHCEP1iI4lmEovjY
y8nNWaghxFrdbld+sE2qaRufRFGji52fNbswla5v9TQ0qu1RpUYvHiC1RQcv1tfJ1sSRWq1Z73Aw
9ePQQc70hIpdvICyN5s0IFcZTjWQBKqx8P58DUPe6PnBtWJSE3L3cg2RSgbOgmr9xLKFQUZY+/Gy
i+dF+Xk5RyDNSe+nd45ty84k7tRw2xxYo5ssDqyC3OW2PYbQf+qY7JTXw6OjEc1LSvw5m4xTdql6
NdvojPhZQFwgB0h6U7Y0c3m3jeuYjhVt8w6PgwK+4n7Ck4TyQDxUhb5pXFPmXkbtadMjnY0NE7ec
0mkfevpB+uqtm8Y1d3hxqa3lzTgbmzUV2GRgiOS81ygTaCM3SyxwFpVuVkzscNNB8bIVEnIILfyb
gsdNzpKoO6HbCgD4wZXpvNjzEHGzxx32J3Nfm9QxOhzX8USPq6ZJx1a+m0bkVR1jlQjvL1Fjh32P
1hqKnLF/KtjGGVJD0tPxcpq2t8Vmrmgyxi9lmKCarE1/SSQr0rKqy4fZxv1LU60fprAm54a66YUr
qiRbOLhROq5Jl6KoQmoOXhhVhUJndMSQrphHaYU4yw029Nitc3eGiwZU3gV0ErgJtaIF83nv4iJD
eOrfJAtYhBuZPC3mqd45sxG1WHlgvGXpuPnuICOkzyveTrfV3LQnEstyp1Hdn5dmK1Kn53W/lom7
sIx3Y9pzb0yWeOrOphXchvOnWEZGdgEMlFV1J656Kp0KDX0BfUClkmaNs2o1dleUB93q8JpbJEBM
Ml62havf4p4Vu8mt61vPkw2MSow7qLZIBqHldN0YKxRN6k71pEsOgdp9V9B+N0WdR6re9PLoG95c
hzq+E3hGL0cy33OpTxoqRSZlFd95GrHDuE3ihEF845tPB3q3QgugZIJCNlo0Kz0ze8zlej5OZMgR
1yxrCx1SJMrhOqLFDRSm6Hii5SuJNUk70fVpWfRxpu2oD5VF5NqiXSFJmUPBs5SDgUpoWZQ15E6W
m0nXUq+KdCG5HFpoIYRfl0OHE7mmOjbFbeuEvF+I3E4rpP1eLDI6scOEaM4g1+940vRZYt2h5+FW
B9qrYUlCnrjbZRGHqKR3ktBdDY23Igl+rePttenwbmwWVePtks3DsU6anRbDzo3lcY/jMy/jC17O
CjyIQZANEI63WPWTLM9C7eKs2SJoNkrprzhbT1GnZ6GaVuvjtqbNLu75Co4OvnELVpZUOTbc7ccx
wWUW44pPEIwJjlLK9EtTTz1WfCwhLNUl7AvmUO0X1uRjT/xJRCjLY3DT0ymBdxqbakWAT10UaSEM
3RVF3+3HuL2hBLc3UNjHSq4Fv+w1HvakrTyUYga/4mN/Xi+W5JCvunTji1Oohzpv7uOQ2Q5ptZWx
fzF4T/KyH9DV0sSlTsPK/IFszdaoKVhwDobNej3MQ1GqBMVo10NgPcRAeihL0Iu66O8nMaH6oi2A
BEkb3ZG3i+XD42wKpDRGS9ovOMqaenCPm4lrJfU2PRTcQEYryHS5dZCjSe1MvtqqPpV9NJxbWIdU
u87rjm8RPEL3OpkVQjLkTmwf5n4dVVM2+Mox/nqWYoNAUxyqsqh35dSSt9xVnZJdP11OeIsgq6FG
je2CsriPmx3djHyj63LVqvHLOyHwQ9kOiT+0bKFnw7iQO6e77lRPSf3Qt9Vi1TrMJxxaMFUu0UEW
3rZKQk9zQlk5nSX11h6WOGnPWPTg5q44gC68MlWgJ+3gHvyM+ksqocIdoFfZVyTwtEebeGpA5uTg
7BIflxGmKh6X6QI1K30zt3KAoDeO8jE2ASJ2EkfzHjduFyK90NxU3ZqVfRX2fRk5lBZQuXCloeWw
amrW5sElvH4x+aK/mdswXiO7dZlZtne+aO0utlvzIKvOuGzk7bbm8dyTEpyzra7HSXMVbdOYIsSh
XSRyUWQWddp0FqdyWPBb1E74cogL/NYHNBz3NbXneNmGPXYUX9h41TnE93pJuxVq04xUUOD4ekgU
LZdiTeOmGBj4NerOqkoOii6l2PdDMHkiWgd6cy7sirpn+zY+h+44GsAUE/Ghp7PN5zKKoT1fa3wZ
d61837gI7ast4vncO3pecBrv4rWNTszclmkJEfxynKNwy+ewQv2C2dWI1nHHmrmdFOspO3WOyAtR
E57Nvd9OoNLtFZFQiagwLEMGzcb8vlk0dXsDvVxaFU2cOuKgWnGjSM5WrNEN8toq2RPe5YVcjIos
1E2diTqhxtoD/UH8eE6CTpzqulVfTc7jfErQfFWzAO/nRTS8gUS27CSQRucUbWAbpDYKXHlUuMZ+
XxNNdRr18a0ois3tBmvCIbGNeDfXHhqluLbbkM2xiW5wLW3GefQhBtKnVNVafLAuwcq2Dc0oQSg3
S9UByzAX8kJqSs8ckDeZr7gAtUAiRSO9CsVgfTa1yORFD7REyxmCpNNxdJs0BbmqohHS2sj6Bl2w
up4iVRXQ3rChR2mtoymPIgEpGyHcneklvnJzReeMJzQTuIsyslbiGmqUdR+KpTqNXTXn3WJRqjnj
BwG02k3RBHPd9/pxwNxeVKjnaTssxaPp3boAHaDFOTT2V0H2676s2xS1Lt5NnDT7qdjwYe0xTs3c
6zdLzZOTaqG3S9cOl4lvwxXGUMnOFYY6CU7ZAdZFcRDJ5E+HukBvnkLhDrJ2fYn7dn21xDMoAWzi
RteY7ldoRaAUMWBFiYuPk6RbX7KJOVUHi3JBIvA0y+V17PB0LZahhx7SrWZRIp4ly8qlchwosIT2
WePtq5Jvu0IsibKNXU6LevUnYhmhmBp0lAWBxENiqk1VVPhd149lCj607ochAfNAIlk/VEu5nkPZ
/76bOGhE9Hu5zUmhfF1Wp03Y2gveybWFuqxewQ9tcly6Oj6wgMGEF7JfZbLbRimOOe9aWM+hv4iH
k2FZ7XXfJtP5EFXJDg1hPScrVJyRb8DHKtdmEgbKN6Fo2TkWy3S5zjQcbDfUr0VXzbXqJU4moBLC
dEFqLwZVGCjDKrh1FXwwu9KYWnlc3qzWkcsVdDspKE5IHmnMD00ZXptKNNeUPTWtCS9uu2iNc4rq
NyhycWqjEWVbCN3BdXYnZ6i+0Oz6DAq+7ZWk0xs4XiPyfnnqtLq1mV6LhZRcdYOGkn9g3pRq474/
uCHQlIYan1dVUiqtu3gH5c+cOyAv9iJxRb4xiDecIrSHnGjTEC2noV7IxTgwl7p6e8e7ib4cuyW8
L4DZS5MmvBvDwiYVGEZ56N02K99NPXBma4HzHs4cqyGKi9Q62zVA13GT86VpMygYPCQNKETaeux3
6zQf2zpiwKHAoVyo299hXaMEAjZrE4g4och0J+s71ILqCqz9CbGSxqo2DURN6IF7xbQBtQ+2eGg1
EmfrTI4HoNuyjUS5HipoZWTH0zhe4hMw0Pog8cLfQ0Mx7mODy8sJdAMbOb5vtpINakE4uogxVPiu
AyLZT65XTgd2HC/zBuQo0TzdVl9cgrV1izLj0JxsoTA33rUWSkwxA1vVY3PwUH8o2FYA7+rGA3Aq
dlXCzKAWLRCfs3HEJVPQcoVLXE8+VlHS4AvoV9CVW9pwXOGiYqmE7iJN+Fjd9rFuBiDhDM6gXwqP
ix3MZdJsDNrlGfjEugyjKhYZToCF19DJw/OMknSb0ZkQ/XBVJ2vxfgwcoOvYFF+uTTR8WH23PdZN
051IIA/rnOsoIZARcQ9a1O+wCPQygki+wwE1J3ieTZcukpbX0dq2+aaRP10maMaX0qPDFubxrdeb
zrSkUE2Tpr+R02DO3SK73C4YqugyvG20LcETuyiqoCHD4uVUhO2xqSt7Loti3nXNJq3CODJqhGFD
OsVWZ1sXXL6utb2RmJY11EfrBqTZMJoM2D53GbQ8hKq2aQ8p6ZiJFp1gDhm+XkJ7Pox9m0EHtl6G
zp2NzvCbIunJLnBSvS1FPbCUQnd0OkVTl0WB5S4qt3dAwvUvRy+Bsa2AaW548K/jEYxKBRO783n2
/BTOQUCTt1wTpt+0yZjkIl7dRTNUZO9bPF2GuACyyNRcvnJs6g8da5b9bIGGi7ppvCbRU2IIcwNZ
iAN9N/tte6JC2kKN2youttaWGfhMdFYSlLx3GsAsCdaQP/WATovWzbkQAalCb8v1VlUj6I7Fm9I9
q9o0cAgRNa3QLQST91M3DMddEFIlQHvlyxKtu9aE6rxYK/CRQlfgCwvdlru28dG1G2t7ETk3fejN
2CsgN6lXfVygK1vaPpsIrXRWFlsAxxVEO+Wjgh+gyKD3KLH1u3UryH7WUwPt9RLH92MrytvJtsA1
N5UMaq1I2UD5BL3IxjQd8zgZgJvvw+kczW/wBF6R9vMIjXWlz9emcNBSovY0OOhZBgqsp35qkbyQ
cK4Ovg74PKf7bup03/WrM7r8/JnC13/++2Vn4b+Pa/5z8ekrh//86/zL5xG/+6v9Q/c0/B+f/+hJ
mq/P+s/J/adh3VdRn83+bj5+UPEbg8Hfvfknp4YIjjN8/YziV2PD7w7CfpwyPv3+89RQHD0dKYQD
tozA6IsyGPR+mhrCOUREGZccTpXHFKoNGMp/mRpyOC8HByY4RgkBuoDBQPHz1JDQo0TAnB+mjEwS
mNsk/z9TQ9jiu5EhYtBTJjROQD4YXiZwNOzbkWFHgf/zUmBVGr+cVjy+Y3JBaeMxOWy4GtOSovL8
G2x+MKlk3+8JqReyv0gEHHHFMBlNnsaY344pFyCXY0NWVWIyXLaBGKS8nSE1y5g7syNosj79/T3x
rzaFtRJjRmHWCsAy0M+3mzbxE7wUyE7Go/5tqe0cpwWcqABWsJkyPG30JFnHYVBijlroDqc2inYr
roAXW+rhulls1adyjmleYegf2hDb3UoG+m5YhIfxR7mUpRo2qDzV6knbHvjsxauERfMLPiAYvqIB
nfguQi6TrIJe7fff70n8b0a/ACV8mUBYIuAEJfQpzzHdItwjvzjAdNPlaYtKf6zLeshGQgPkzGQ5
J3xp06rTw8vf3/nXwMLAOSZEAKVCnqzpe2CH2qHZtOvHmtqfxXXDjnWky4eS9iWFVhlX1R/oEj3N
sb9/2QQhAWfrnnwKxQn9fkvXmnGaYUCinG2Kiy2ZW2glI3kSqu2JDyqkOINBAL+M6NyftMJJRVwY
dRpPYoRhge9g7llCqpj+QLCnfb+XSyAinkb54PAC82dQQMOP6yEAt9MUOFwJa8NVVTpbKBdXuvoD
jT8b9oPGBXyOwgUmAmPwpmdeBMQP67oRTWqWFlJi2fRkSiU0mse/r9/nL4XgSAPHHD44AsuCTzAg
En3rOOsMmRN8CprzeBQkj9fINLnrynlKse1gCvX72z03ZNgOgx1hAkEugfnxU8D6Jji0KzItSij0
mwh6A2WCYeNuXXVZ7UVRQ4UIA0HwNAw8S7mDumTk2e8LgJJfiQA2BXEZvoKDqMg+3f9GBLNgYI+J
71W3+WG6LUcgAPMqSTyUky7SlxzIvTmPRt37HS3HGhjupgOCTw9TqaARi7dsiqE2Vz4x28Woy65Q
RctFn3sMs1JFRGWqtPAEyO0kFHDwoPYQP9IBRlVnkd/wdgikWqBficq1A4Kn5Y1aYxj/ALvUR2VG
J49CumoL0NDZmzWbJ/5UDCWk6y4xUFROtTC0qKBRCuM7odfEnLZTbfDFpinrs6hh63pwjY/9VbME
wFmOAXWvthpauLzvwRLUABzWCAOZGB4s2hiQH6cnBinEBv4uFxhUq26OujqvgYY+HTjh11qucHWg
MKtQ0F/CKD+BiIf2C5yCCqmvoAFOMVR4AYD0Zu+JB1VCXNN3ug99sTMVEifWjVEFvPrTZE7UwIKR
cga4tgba7qWQ63AyeVYAUSyLxilXluXrDaZT1zxaPTuOcAIi0KZgJMct1c2Zcb2u9g2fTXMGbEvY
DiVd1+mBNkm8HTpZTtGLUJHCH6/djNl+hIF6BEdigLzKuk0AXd8RAc8hxlRtjrcBJlyJ7IJNV1c2
ZVYTAUDFEAX3UagAy2Kg8OBi1JE/9jYAyWCh0qr2fiSAAh1qaU5Cl0RhZwiQ3zBSCSE+eLTE9jTA
YJcpbwZj1CTXfsjnj0+YTAKbTKDxCua8ywDzV22MPIgNfQSBw0vz0cDuXdSBsBsbpypd7FyOVx54
krfjVnmRY2gb34ZykTtDJb/FxIHVVHFiT4CjHy4K71v7RPoUqi8icVfU4X+ZO7MmO3U2S/+h4guE
EEK3sOecnZPTN0SmBwYxCAkk0K/vtdNfV9h5uu3oroiKuvFFHjvZbMQ7rWe958o0/QQAoG/Wa3BO
psEL2KzBKWINLrm4BiPmqbFxBq6o28Tpwn+QQUZ3mNWTGO3ceexTdL1vT+uo+r+lvQ/lS4TyJYlg
1BMIuwCyCGqrX6OFwPhJUdJHaDZrqEKlS/kd7hFxKo2LIMzJWF03GFJHf4lSH4MvOUvrNOS4foRy
4mM1EbkRo8zUofFpBeJ7GUQ4CEO8Lrd/DkYfkysByJWgXmKC4pIp/xANU8Ur2FiKKevjtLmgxCeQ
wtu+eYRxWb/YsrbkL+HvHM5/zWFEoCJFehVAdTFX+HjFsuhiOzWDhigZ8KdKkO57E1I9HqpGMHSe
PUfr2Xp4DS4KT4bPE17DH3++6X9kHIFqOYlFGKMEhkr8oSZ1eIuWTmKy76ta3CxrAZiiXOh3sWq8
1H++1j8OEK7F8B2nDAMzTj4ic9Vc9jEG5j5b/CDfGCtqyLFVix8IO6Cx0+nyrag9//+5bgKYMInB
h4JzO5c4v+QYL9Yo6DuAUZiCLLfD2uBbrQd+RyIydYCo1m9dueJk/flu8UJ+eLxRCOMZ4SyNwQpC
q/lwoJCL+sQUxKEkmdqbMDTmtMYhRu9ybXu1jeIh+VZzufxg9UC+sWCy0NOb1LwaEFHTFijY+C0a
zpyQL0J2ISdMDjaqEO0d7yx9VD3vLsVCY5LVsW2eRCOa166OwmkzFGmKifTgob1QuyYqr2vlNlFp
7Wtbp9W6aWoMaBhehmETObG+UmbNmAcNKKhLBE2VtWMyvLkJCOPek2g50nnq09uFcGSRtdZl/XkQ
aTdNeRWPqYCAFfCO7rkXyB8z8nWQKwyOuiy0HS+O0zggC4gIuE9mitSrkxt8zDcm6S0IpkgjmFZx
gxm+noMaOkw8IuIJrfDzfumQFgOKcv+qI41Pb2O74jeUrar763Aaik+Sl8RNmXdT2J3mpGjSrUkn
Jfbd3HXDTRCZDr+zr4YI+Uz429JQv25wStVL6BWu1Eprr0aru3RX+xjxpXdNAEmjEfdL1Z8/XKl9
1gal/9ZMPQbuphbhjWHdhBuZXbup2hUfUjTpsmeyjcec9hG9J7390baU9VkibYl8vKYhYASOOHRp
WMNKjMviaaO0muPDgCG4yBPIvs911fd8t3YzZkm+pJ+Nqt0TS5HwN2mQMHUKBsouel3GJSTeJgUX
JFKz1835aE/ocw/zItIkr4cCmWlt4inO08VZfWGk5xuhHLv4GapZwXF3oSsCeQkCFHG9ievevKgK
E8gM42qkalXWKJN+/n3ZBGl5EdaMp5f1pKHM8CKRnxc20A1Pk0UdptVj/C5bE7wERicPMedyxlAx
LPwXapxEwxQMZ4E0GA2ISjbs2SrYzq3CTbtWLEWXh36ei6umB2Sw091kxm066667qp1Zbd4uSUw2
bAhNkKOhx2GeME2nW69XfOS+n0q1T7qUo65YkdEyThVGoBrvSJdX7w+30TX1uUo0oNNhXZb9X978
kIb/fPXx2sfogRHuePoxV0aYO+mYYJiqisn4R+XSpj92AXLMRhQNVCBrTZNcDsWq1HXTpAO/8a4g
LJNx3I8XTR8wfaLFWYmkViPFFoajkrOhr/0RXJHeKjQS3wgUXIz6ZalbVHmVGHZNy9fwJW2HkB6U
0KM6hahUBuhRjeq3fLTLRkpZ0AslOwPIQ0XquSzn9VtgGzrm3oT1pgQhChWBG/vZyqayO4faOspB
aDh926yhuk+aRhYb65RPTkhyiKLMQK06YmAaf2bB7Mt9kCbnMCMXNzcoO9F+bA0SL2iSpsZjGmWC
QHEGWKGIilWiWF3kiuqaeExFLyprE91uJt5qmUVax+44QWXrPhlRF9EGWADebTLPd01FyA3mkGmV
I82FLyW0VcC2Wm8CQBpXmBj2u0onoDgT6vjnru8MBNLBxMNt4TgEDYycl+DeULrS7eTo3F6GiLag
apNmaYCfEvniSJ88L2FQbBGokjhnqlMvqcKwN+xT9zabGOohYzItNj/T1+BqoXLC16h7CwfTuW08
Mtx0Sytg2WmAPJxPQReRQygD/FzTSmzmoAOpVY+h5BnitgOjighiC8nZjvYtVXmRlNO2VPG09Qg5
dMwCKcb5tl5Xa+9Nl+KaRdKNLyEbqjwZ17XPqaGxzMqF+1NTT8O1NCaIT+nQ1Q88Hki9a0rj+u1q
iuZr2E1jipHyCMxQglpN9gsaM52P3scQa9eul3rvgbN7sF+pp8WNbgLrvqVo+Ak9CQGAFoRA6UN1
WsO5G3ZTbOYux+C9MbddOCDYWkyGb2WAdJXbeIzR89RtVJeZ5TW6KVx6HZudLgDybgMuCn0rDaHy
dkT2kfti7RbV59HSo0EFUIHzRRjIwLtlRKuIFnId+tltXBRRdxuO87l0U1HVXjIce5zCBAp6aICG
grYJs3//EEV9bQ+LiBq5qUKB34xJMkLWRss0MTRvVZliFE5cwazf1KIv5yOTBU++xBi9ADV+7wwV
T6rgWY8VvjVfWZxmWnv1YmuLKioAp6mz1c246x4hsAFoodK7XvXIPDPyrnlZ2RJDKU7qYYM3ZWAb
FNfTsp3XUvR5bzFgzgKo2eF+4AuRj7bVeFVCtaxNHs9D2zzxCWrjrUti1T1gNU5ntrqrETd+hsZG
COBTTdKYhzoeg/o4rg1qiXFFqf8VMazhG6JbHe4Lg5pkMkH9o9VEfJqiQbEXsOMQRueBoAUn5CQl
0TtkwvQJj3yKDqYO3PcSyM6hq8oYc7sCOnaro6nJvBDyYh5BzMyJ5JcWWg3wi5C42yBag0+hcBVa
yyAq8yogbNha2QbLfTqHxGTO+fARNmaAz+hMoXWAfD4mvoxe0eF2h5W4+AYuBruDzuJ3jkn3mc0e
AyG8njLH69w+OUgFxwlmhE1PEqbRoUD6FRG1+6IfUMe0lU0Bz8XFfNWjYzquggPWwpT4swxGOmVj
pNfXVrngC6rZNN0snJ34ErS7yaNfBPIP/QtCs7hjoeavLAV5NRoBhrHiU7tfdAA1enKsJxknVXoL
2JSB+gPoXAMSmbgEtLrSyxIKxnEQy/S4ht6CeuunfKnq8KHkqAeqVJT5zEa17+Oqg6wOV0A/1sux
pjq+gm+GlidwzzBMMIMgGMi+PgZKvDUWymgWo2bs8/hdignPqgyem7sTZ6WG4FxvmWvviPaYAZRT
OGZ6MpPNl3TtX927AhS8q0HqLAzVnhXQVcEobdW7eER6dnB90uBjn7WleSnBoBLt0E3HUKHECrpi
rb1B8idzrTZVNMuTPmtZ/cTJqxi78osIlEryhGsht2RVIFWgjemzSja0LP3Mz/JZ7GX/WhVGk113
FttmAEzTdlUBeBUNiY8zeSgTCSpCN1Q1W5y39AHkMFQ9KGKVygofB+CzIP0VZxGwKmWL9+4sD4Zn
oXA5S4YaSPQXlUTjdhja+k5CDUAIQlW4S8Bq3cxEvIZsbLfpuy451kMr94SUQ/LGpJjIpZjwz7J0
LqF4dkhEIU6tVXt1lkQduNe89EF1M54FU3GWTsUwSAAAGPA9s1T5XL6rrCPE3nID/g5+HAknBlid
gibQaJMCxzUKW0ww8BjT57Bpp+uuLt2c91EVprs+lOFd2U2L2wRhj5uOUNJtygZ+h+5dUC7O2vJs
e5oZq6ubLiBmX5w1aHFWo/27Li0lzwUv6VaflesWc8A2T5YORA+6RLQEZ7V7DJMR2UswYCXMgNSf
Pd0kJpDjFYlEneOd4mM2nFV1puV4P46rP6Bjt0ueFgM5grM6C8dGIqOUpf1KUrbuqWnIZyAttN3M
vm193sdLNWZQCwBvDk382cyJ3cpunqJdaQNhMojO4RN3Yj8K1mR1N06HItbdMezCpcl0gNpmMAWA
g9LFV6QZ+anEBPUeI5PnGoEOqrcFrAbi5ABMsL+u4zTMpx4DKWHInpVggTaaBuRBG3AECN893Ai9
yj20/r0ghN7VbVwf4mQeDpCOG7yNQ7srOALE7GuWQfU0F3wM9L6fqUAibe1x0nOf0VomdxZ13F1f
VDqLvFKXE2M/lnBpj6rlCsxEakFotLOGgt+BKQFhV5KrRs7hCYMmf11FdQuvgGjqcIsRQvd1TOHO
2DbG9sdU2P7aL2I3D7rYc6l7iZp3Nni16ST5pynQyN5l0hR7EvhpA4IkeFtbU30OtdEQoIRqj3C9
iQKaChEwRbRpJgKA414nw4WBByVflKu+r9KaMy85uT13iz6tFQrWNElETt0ZslmZu0PomSGdVzXb
V6FaUVNVej54Ytu9BfqWQiIHGjdReBGkqZcT7FjBron89DhRGsCU0gTroTFhczGVzbTrIkdfBIro
4Xs8FEmYRxOQlQub+OlGIuw+qZDE8U51CSChNg6UzVaMc+5T2JeuqOYEqbK1n6AQhkBSAu72MB1A
dEuXcshMOwcsW2MPwAP61fIAgNlavNBp9SPpQhzpplujLyUnIKV1UiJ2r4ICwdfK7eagJTVwbhir
VF8CfE8WZAs7Ig+NaL/fgGaqZidkZSsQ3tFyk7ggpSdZprU+JBMDL7s05cAvjGfwr3hoOYsUg95r
q/mpIrR7oLGI86rtzGmWdDn1XQtYf0ibbcubr2qcCBC6idhLNoCpy3Ep8MPL6k7g3gv00bQFKjv1
AMkBjWVt6cjOx6ZAnrQI6kMwAjoDgdqs+VzYMt7acSjKmwqPv8ycSlL0kJhkZSwC8UBjQHH7aObR
psDJPEADfDV2WD/VydTKnXONYZvacFhoJtVeuaIPjhMi9eVczVU+2/qpSKr6AlGdXKSdh2ujhq9D
I2ruRTpGOzuz4grOnuiGuZ5vo7QOdmBu6kfmxj7no6+2wxpVVxaS6cY0NP4K15F6xoIfc7no1t4F
RSj3/ZA+NrQdj+FK5SVjXf+ol9HsvAIBOYWl2QdxPxyKKNLlDjFIbWR/tkF0YaIylUbuSk6Ry6tV
hMN2qGsUkTB3QHJwCE7j8snbJdnDTIEevh5gY8QEoDDzBUOzsq3AsW4wlyEqq+eC7ZdotMewtxSa
XVUEu7N6fUqB1cscr0xwQFky7MA6LllKcXlctBY1uC5wdzmdB/aUAIHMix49XVPirZ3ZFCGJe/TP
joKWBSsp93Ii5W2xJMmuQ1961Y49fyqL1f+Ajw/A2hSG/qYL9Q2aEyPyEZ92K1obowZpQaLLMZD5
MgUziH2YqbIgmYbwIk17OGuaNMbTUsAnau0BGDVsA6YkEfvWBfIWfL4V6O9Lib86KQSwkomSou0m
1Wlu3bDkmi9+G43NBKiurb+NmEttuzkGd1VBOdm5LqimXT8m1OYDQ9OPEh1YheMOPbxC2wKhpufH
1WBGNwIpzRXEopsYs+q3ZJ3Z/epWf2qNgRkrnA1cmfUcA7ZdG+jDJYrXOqs0DJbbZgjlZolo+UxL
Ob6wtsSsV8f0E6HzuGVrWRyxTKQ+9QouYrgX2u5hdoZgJtMv8ZpDsBE/GELRQxjCZ1MuyLq2pEle
RcbSHE9enB1qRfS8lqmus6hR9CtGf3xDJyQ4lAEtepulOnuGJ6kuKh/B8KNruwt0NcLE0KbldhxD
4Kd1g8qxNNOww5WrXNZwGkZTUcKVNdNNwGbzjOTWHY3T9Hr2y3TQASZssBKiBjy2tK0fOsC71xiS
j9mZt8V3nl5wPIxT0Wi5G+m6kC0GN7OBqUuDN9OhbL61pjU72841/brOVL62XdDhca78Ddswl5Ni
Su2bvh+OoRY123Khz5MwKesVGbh0d5PGNAlVNViy42wJuwcPH9mDiqb+ebJ41PmA6HXpZIgxFfqz
Gm0FSqgLuWLEv/PtGdKHcib30QgrQ75Osr5rIlTm20JGyZeWlO2cYwpwlt88DNIN2J2pPfBIerLD
DlD+5hRI0EvJnOd5uvqFHitT9a8tyvvXMOj8IxRjcIoLHJEaLw+q0Sw8o91XDl6qEoYZcJsXUq5u
1zWghCpwt2OGzAmNSaPOBCNbGxxPXkVDFtRBfRWZsJw32GII8ot25AXzjhAYA3PlBa9p8Tx2/AFZ
O0S+cGb45mYeVrkCds5wnlbzKmMRndz7iLF4n5iw1qLZg1On/4psYKujCwJ+l1Ji1QYxUj/C19Bg
JlLRpspHNPEHX41e51Ot7ClI/bitSOge6gmsdlACB86ngpXiclZpe2paAvZX4wevkxrQq7KgIMmQ
FTZA+wqMkbbHmab9s02iju0qTzCwCSaOZlOu1VLComLMlImJYkS61Cn+HBHL0flWYE9gYSf1lwXc
ssz1PKC5rUSP8cbPuSKodaIQ9WQ55mPPgjf8a9T6zKLCgBNTvUxVUFz0RhUOHUMjlYR/UOOXKIbM
tAnKMbS7VvEYBf1q2m1suvgxJcbnSEj4a3gVKU6vsB6vDu0wev758+Z9lMHO7XhUd/SYpuWphCNo
zeCVjdpjXbAQmKh0Gkk6S4puDlXeDTPxhxbuJ5iyMG1Sw01XNvgyIgygwzP5kfjuohXW8ShTq8Mk
g3IV+B3vBhlkECxLc5u8D8NXsagX2P/wXSkq8CtcWuBP0nRRdwHSJBwe4TAxMAKXMW0f9bsUryeV
ToepmpF8ggazZWDybqTyyjARjW9dzzFP6woM7f49HcBIBF8Sem5MF8CSQn6tMAtmaBV5MWxFR11z
CF0ATTRhc7PcgTtXLwGj+AU/1cWf4wIKqb+7CGDtgf5rQjyDBJ4QINh0wVcsBgfJ2rCSJPuV+RFT
FKcFvqgZYAo053fNdcJzwjBPqR6DdwLqJ8PshnQXox4789JyoOqgAgs/PIbR3C53iJKQjE0oYnkV
xBqHskJHLK+6dYkbrCBIm1leE8Se7hJWsvkZ9b6ZnvpkKfQjMRjf79zAh3MeK4tpP0PAHHN4OPHb
OuPxQbUbWHst3m81TcUM2ZqLYMz7blpzZHLTXzfaIKRYfIblIl2qQWBUQs8QBDYexLkLVD9v62TA
LS5tjI8fRTPc907pcl/PwCe0ibvLIFmnDJ6K+Kle0gjNadocOkZ2sue+e4gL65LsP8IIgAHcvHC9
47XkWR+uhUeOg5nvJnY9GY7pYNjLn+fR/9Sh4DYICWYlMcEupo/UUI8pMNZRNGNWCjyIDEFNBnfD
pHz/9n6h/zZi8X8gjBhFGO3/32HEe+hlb6/62//eJ3PmEd//yU8ekWIDFomxASPhIIcgA0B+/ckj
kvBfMXBCaM0hWkvsKvlPHDEN/4W/CptgGEE+DKG2/yeOyON/URozTlIsu+Epfu3/C474+7GAMIH1
0hDUE4gUaFgxk/hdFq3cNCzewRpSFDAGJe1+9V9/+S5ufyrZv65J+V1R/+cVPojL66yGSjR63fNq
2/CX4iZ+joPPf74G+V1q+edFPmAJkpqYUQVziob3brRbmKXyat5OvTyZ2uSr/V4yt9HO/0Xf/V3N
/vd1RYTHhAfIGPnAai0IIg1kB1yXFRn/bDCG64dcfm6nzV/u8HcE7+eVQP1hi1ocgqaMPtxhNZA1
Hmmz7tUEEZJb9zjF7oY1u7KXj+ta9Dmoo0s7oByS8grui1eYStBB/uVz/I5qvX8M0GJpHAJOo0DU
zijBLzJ6GI0tjyxu2PFbTZKMC4IM1V9iTJ8ReCo60Rz/cufnxUy/EBL/vOYHyq9cUEH42oV7Z8VR
pVje0cKl7vl3rnSM4t2ZbYFFmMdWmeBOQCnMXFxgBrA2mypeNkk9H2c8JKx06PknnIMs1CjtaYnd
LGn53WNrDEYVldwwru6grDcYx8NFN6O0SoCf3nalDG51RDc1IIwddrHcx9ipgC0U6jhgLjTFqXqo
5gEmh7bxOYEJGlNOE1zR2G70mH6C5Epy4fpb+OXBpS3rq0JDkRONtSkuAabkEf37ua1uVsxgsahg
Dk5lsFxX8NE81FREmLs01v2w0IdghT+WJsXGBvhMU1AEgYwO4wCXRFBHp2RYMQSHQnNC5TRlMF0O
W4pEjZ0B03dDyvqmDiJKAfabchtE+tom9a4U8x2QF/hjqX+ivp82deLrg1kgWCPLgqXy4ak3/J6S
4hEd+bAhyG1XZRhjLFqh2VVzuqlHe9sPDosrZIB/MqnpwReLOyUYEsB6BLB+4NmoZroHUnBoFrkN
mXz780Hhv8cy5DXCCIyhyG84oOJ9nf6vZ1ODC6BTGMCT1YvoAItPvF2wIyluiH8qJg/TJnC3aQc3
DwSIAIbJW9WJEvoK90jFIkZt3ZdjplQx7zr4wLaOzPAa2hFOxsUvZmfMiGIHRssx81phGtQPhG5Y
MKJPKQWfb5K5qYMcnWf/bgFbBHaqRPzJG7DQ6DHi6pUV8OTYMfhKR3ysPGV2vaXJ4o+VLdJ7eM/t
KysRvbIIdxLlZWTiozM6gmJAAhTUS3xwflnaDHYFV20I4g/MEOhMCAZwNwvEgkwIzPyTTrNn8BBh
bk2M5QHFSOZtKMe9Ltt0ly4RKrmugiSwwznoT1hHdJoX9ZUF5UlyjHqIXbsNeqI2gz/molLzEf+l
jXguSQj7H0a5GYN2AJ0tADPazX+pVn4PM+dHyUOs28cCPYaVzchMv4eZoLdF2Q+YnWNxQ7NhrGLf
A7oMm8oUflMsvHicJnMx1DzK/3yI3ineX3AsVG5YzRpRkG0RPYPzH3gdNwtx5oCSHWbSiLMxFm6s
bnwY+q7ftso/sm4I96kFf+en+iiN+3LeETNw7EnQRb1VUzRjT0y6YscN8G/scTnOZ6YUGz8gBkUp
Vlc51pzSqVsblH9uR4cpvB27HnusLJy+bfnUrT5E5povx/PChCRaaR64ovwRYXfRFyeSK4YmGd2m
fbGqA5NRoN7/nJCgy4Hbz1lT4QMYZcwNVkc+KGiPZZa0fJZZLBPpsFSmqL6xCg1qRRD50nXAiqYO
i1Uh/Hv0OBnE+C8d4T2YfQznaihar4778hV7EfQdqFpSZYVR+iEdQ3OCtSr5rln7haJDuB7KCgqj
q2newSYEv5y0l7y0fgs/VfWpxEjjFkuTONxPs7/hmBncYU6AUde4zjmfz7vJimLXYez7hNpbXabE
3hRLfIXmdxuLBR7YPz/sD9wbnjVDzYNCCkQhwYK5D9m7QQNVVBRYaFDDHldBt0Cvw8bxLyjI+df8
fqR+u0zyocZiiQ+gRRTLrj2WB7OH538PW//BHP58N7/XInhnfr+b5EOhBcGXkbr0fmfHKdzFWOVA
K9gjsWxrt/TDyxi013++4N/u60NJMk4x1RAx/K6ln4KvaXUbfm/qh/Ue2zX8458v9c7K/Ok7/BAQ
oJwmDCWQ31XHect27U7uw3uMJfZ6Lzbdz/+RwM8VhP+HkvWvVztnml+qnKiWGAZz3JnZ0l2Sj/su
j761mc+TndrP/L92DJMPNZVhEWYE0Ux2PfkunjvyXX3587cXnR/9H749/uFJYQQU6rgQwz6BlWNn
mvBSl9g6MSqTVcv46ogNjhVYnyzGppUtVQlW8/l4oxdvN+HauUONIuZ2CGBUgkXzPJXskEwLYQ6l
dPPBcVoebAt44c+fm/zlc58bpF+fA5Od8gz5bDdtwMNsTFaf1IHv6RY38Ze35/c25R9vDztnpF8e
eaOwgQ1z+mVXzo9GXDYRz2Z08bz/28OO/pHbPrynH8pZPlZlmLqVYDWExRKbemU3FUux4EK4ePzB
nZnojY1KeliSRdxOMCbcTYNQ8GuHkEGyGhPQq2ms2KfWDH6rMWPCijDzJEpd7ReeHGgRYi1B8mWM
iQRJGObYVN4dG0wi1gUFgCzYDBqqbg+yHWfs6dPx8MyTbt4EncuDiqxHzd396Mg+hmmSZtakBxUG
qISKcj2C6h8wWxE0uY4K9iP2YnxY0kqFd5pIMmZDOa2PZLDjfgGT8RnJxB6bTiBGVA3J1VqUkN3j
Zs/Aaj4NFFKPU2pD1im9mllflVlgsH+mTSjyI5aG0a9gmCas5+rvqyT8JlR5Dz8nmh+6XCZ6NRnI
PfY5Cg1uvJ2T+aXGfsyui5/9ONGDCJs5N2l53QzDfEqa6GKZyVvpIoASVTRdMxD6bZK8wZO3hagy
ZkB1nqJlvFmN3ePLeRvxH2BHG1BjtcNVUTTYyiFFZkDH7cYgcE+g+LvdyPpHbOFI291cRWteE9xV
qVLyuobIKR12DvAVS9sktj/x6Qlc37DpEizZCQcgAdjbk6O2i3NkPECwoAva+tJ7fsVV8ozlKkUe
Je0Ecg0K6cLR+2EvwIvq5vnYiL64jcYZZAvr87CeBDZi8Ac0QCGgzxXPkI/DXZzIL7MwxS1gGL8D
mYFikmEr4jU84eYFUHpwpSlUEwkfxIQxXRIdrYUVlk32Mynd93QEJ4plI0O1Z0yRQzUkI6ABFQcn
FDar2smKjuA+k7nNw46UX0gcoTqEMnjGvrQixVnYBQUp4GGKYSjpIIMlqF2pHYILJsAAgKPAHpeq
XVAAq+VgqbRbOwmFwo/Fz4XCNqBaS7HB8qXlDS4vSOv9Yq+roE/Q/rUt3AjrOnz1ifaPrgW/DK8Q
x7bPYm5b9Gdzue3QvrVSQN11ZZ1C6RiwGgx+75QCT5zGHy7oIH52OFm3eAPQOhGi91NRk0/YQjve
d8l4xFqg+kJ4Azthmy6gSni1U7aEkJMMycFjQduCqpskEjuRKuwXSpe23kZTHATYToJlNxmspx37
ig2G6aObXPNAbFTIQ1okAezLLeRy7Ii76FrH9KaHs+0TbNEh2aNzkCwrdIyW0fu0nXcRoiLWt5Dy
U2J9a7E1M26eZ6YhzY1991DoaWryARzzN6zmUA9lHdLgkFqBHV/DarbeiiuOUWA2BcGexm26UXUM
g70d6K5xHgBcXM57IsH8NR6ywAKaAFvEosTeh3Obrhiv9LS60kUI3aQpC9i/TVGa8yuCtrCRDtgc
lBEkT9/NrNwsYFfcBhz8wziJCaaZGCkG9rwOC5/Ku6pW1VXXLO137CWdc4ZACAErgiFb2ylz4+q2
fc0hRVJbfbMJW05rsTTJhtVquWVd1dxgnw4aZO6w1EEOGkQhTXeiMbhbMtvd1KvhFrRksStm/Wab
EKu22IIRAZTcIS/xHE4tcQar/5h8GM46qgt4/IRqPzrvG6t+tIaYbQSIdivBt1wobEbdO9icsDQi
sZHeYrgmrgxO9VOhWLvBpilsExhLvqsC0e88m8A9TyNBPeafwFPD89TzK9+vFSxrzOawvB/TOMAW
nxabUbGUF0tvvMwdMcMG3353LXFKNtjiuOWDPla9zz0DPqqtvfhfnJ3XjuPasmW/iAC9eRVFyqTP
SlsvRFl67/n1PVgH3TdF6Yo4jap62htYIrlMrIgZYzaeeQjl6FFM/b0XRFsxL0UnM7u9Bdvzk9vc
B7CN6bnqkEKXo6jSkzk5sZIVt6pkqL+yiqYrZBDKRhqin/SIWfY45ZTumsB/p6qAmFiN2reAViU4
qMOO20Lqtmr6GOnsdhKgYd1sRAex8Hd98D/Bc7XH1hTCo2w1uttF/vdaBttbD4JCVazj/wzV8BvB
cMOykBIv2faClO2TTOR6MI5NtRuj4qYd5f4oIDIqNu2UOrAKiDkywYq1fYuyG0BtPVW0m3m13tmG
X+T9r1GmyzdkXknlw2A2wTYMm/e0EhNb1aZDLfbvTRKSy+itbNNFmVt3086v4mzbRwhZ4kxGfANg
CTEoUqriFf2l/E2fJrGxzUQCQxqFnuki4G3orhKD4SH0U2nvWzXQumQkHJwqM9kYxEGOUDW6jzS9
k46SJLWHkWfdcIT8BVRCMTHuRscfTYnCVi5sDEqunEK1ejOazCamyxtI4mhDcelXi9JwW7R1tpvC
XAaRhKhQmSph4+faY60G0f2g1KWb+3oACYe53pLn3cRC/wjSQEVi40Gea1HLAG+InawoDGNOcaG4
RwY/QSgc/AoyI+3LBIPlNi0r4JJlGlEYj44jwIWnUtSkDdU7B1GLcMOsRgwQaQ7grUMXldMhilJQ
aoNHDbKP3pIi2AVaZOwF2Ru+F33MOV4Azb5N9aK+0er6p6GAk4mGfPDsaGjRevZTJAV2lJW0b8fR
34aqlasbkbXt/ECGdkzmoveUH2prCN9Rnj/0hU9XZ6pnlqv2c/3UQtbo9KpsPvq8Z8rjNUJcU4mG
rYQs7L1F3/sQi9VzI2bgpPJxH2ZoUCZahFFy6cgvCIDHIrtL2sTbDtL4klqhSw0SPSMi5y1QZ+uh
HyNKjPU3yac1XRs+s97w9jpk4w3zv/wmIM/57umovjfwqpAIoAzasn38FJriXRSMequGqe7Uk5o5
RUDlPhIUSpIpuAy4kImSfkRpTFMK4X++ITup24ZFFSzhSAwrUaDFukwezWEmhQzdAKul6qVvWiKW
K3H2pZujrpH30GTYCMqyR0k3IYjJ7KtuiiZSegFtA3r1mW8o9r+uR/SXouyvIy2ibJ+m3qmNgS6G
hqLdi+rwXhPA/KBI64BDTVYu3iv3e31xfei1UixRC0hum+zEKT6McYIy6T8Gl//rZXFtkMUjtX4O
Xi5iEGO8NWpjHyk7tZ2O19/bosBxdj2Z8RRfrydexorwabzk9qkB2x3UR2hhkqMMBTnXwnT0SHpH
z/1QgFKuKPW7K+Ov3PWNRQ4DsK3iW0lU7eLCeKkl0UHm/VrS3odOSd3pZD1Ry3obIBO/5GZ0pJzs
MbaiEErF4q7u2vIImHpv1Yrh9pH8MYl9idwuMlZ+p7LyNYxFEiTwuIkAD/V3jZ4+JlkKj/ljLAlR
LCjV1m2V//KC6Vatg98thAKuOzSFGKrtK9b33nf9gU4Tg7gGyMKhq7aS5juDAaNOk546/QOFGZy8
Y6jVm7K58VHWabCXhWKry13rTqTzBV/c0lonbCMBZen1b3DpE3xdO4spoOkcvDnVIVf7VQJbrX6Z
fxAFbuCFtfWW8sP10S7dUr+MtiwMiqXVDUlnZbuZ2PFg6tOhL0Ybfhg6zjheySRdvOgjU6e0RNuL
pS6pKL0g016QkYnLtY36wyJYKD+GWw+I8fRUCY/5t6b+j6vV/7psL+55X0ZcpESmIWkovrPnWb/k
dmuULvprkeuduDIjZw7NWe7l66MtMlcmzD29l0bPtZIYLH8NDklpq9u0j9NbGAINKuZo2sqdNO4s
OTRcGsYNtzMU766TCFbRcdsJ2MyNhBDCyTRvfNWl2LLFIH28/sVXP8Ii6xVTEUkV0fJcv46znSXQ
BVaqtR11Sn2j9mNHh9BUzlfBCjYhJYUJzTjVSGnlja19mUU6LKnaMNBhVriI2Y1w0422kR5y9Elr
U3xtIP10T/VLr7CikYF4ELt7LLx8U8KDOArZSlHhXxl4mX/7OgcWB1FZR3XelE2GPQiYtsmRml3x
wo28abdDltijtw8CjDHmyuQDCDyPNt+/XvooeMQ1Ehn16P9rL/ky+xeHVlr4HnIjCpDlW/0a6skx
99Qd0LBhJ/rxTjCGlW96eW6Z3ErRK9AMqC42r2QQOqg2LDeuklthE9jhUTyIruJku2B3fR5f3Cf/
ZyhtcVSBLg6qBBqBi1TLB3Sp9htKIs4IYulQqvGWesRLrVBw8Xjh14e+OKO+DL04fUS6xZD1MKOE
X2X0qMq/uWbRRImW7/o4a4+43LyiJtcHgQOHzHsGXth76+kj7b5loCebV+r/14c738JwkGFnli20
+3OMeLpQTGmcKZZa72YxGIsNteL+1ePS075o4cpJsDbUYmLWQBInwPCjO1GgCkfI83Tsk/iKj5HQ
bsOP6w92Iaw6fbLFtKTSOaZxn8luY4p3Si8bN/Q6vRe07iIx9ej+oDVMNmYGaats/HbKVioN5+EK
48Mio3gjq0BaFodDLdNaIIhcDk2U1UNUu4N8FIL/Oug+HWSxr8tGp8foYkZXTbbyH6u6Vd8LbWWL
W3uQxaYthVUuxx7cb6QPdJW19PWoH8WYrJza6rwnn+6kBkuIwqxoKjMPZPHC2l6GXqvmqksLSL0D
GX5TBtH0RKonsU21ookzRrOxoSmyuZk4YiFz4tkTTGX0EkotNzaZZrHUzCCcl7JT+qVLQ10Rk+S2
Emx4LLJYXHph9mROYMQ/VcqWohzeCL3R3EhxMTgoZdGOkFvagP4zN6LAxDBQRjsQBkPaB/zxQ8gQ
O2RCBGAomYwdOV/QC1VG6k0qaQ9VUtpTLCiJoerUo+VxvbdoAByhMiqoF1budvPHvfbCFh+/S0SL
44OPr5WDOxkx7W8ri+jSkv36SRafvhUoLIVos93A0F2jpoFmFs4nyBtpab9NW/qex8PKup0/89lT
GRisIp7TEcItxiwquhPNSu5dP9CeJjl5nebcvCRFMrVceQCAo2mOh4DGLfXKsrOxcjOlf+P+semV
cWVSXnwBX37MIo6ggBDIRcErNnua9GwdLrd3VN8r9VFeu99cqEwy/7+MNf+WL2WqgUJQV1VsWFPT
vc4+DWEL4FzpCzpYB9sQcsvREcgeZD23c7O97QMNrCAXoOsf4NJyB0EvmrBrJM1YQmto58qNMUll
l+y+YNzTDyP1K8f4+VkKq0XivAHbAEV1KQEZlVyWsA2Bgm967y2WUlukP6RJoHcZyOAFiCArQcrl
h/qfERdLxfPUFAmwJtGPLmImRktONdqwyPbX392FaPD0yRaT16BLVVEbU3KHus1dMwv/SEE5u2c0
ylY0RmVridTZCpXGj7CAITL5dlxYn1ErvMLW+AmF9Ba8RwGmmLuBAod0pmzl+wLt8cqVYO0bLGd2
VUVZErO06Rkfe2hoIXwV7VvGTpI8r7yVOSz7uqR1dnT+zYRKIHvggU5nNkDDNJcLvXfVMtiE5rDX
Gu3noOPCk4w2zZBurD5E1g0ZspWHXJIq0deejryIppDiB/0IVdsVCoEmwFF9kI3kofH9X1SMnNGy
fgPufwoAUDpDGh70XOTrkNY3Am/4SaJjT/vWp1+iJYTEq7tVhQNeQEFdNV+oX7ylHDp2rqShXerp
k58PFARSJFrX398yJFw+xOJgRMWYxTntiy7tXbGttZUHlYC2bzpbbLXQvwXe36nWn8UaA5brIy+3
v+XIi2UjJqla8GQ6HUxzFj3t1ZuqYdOV+fwvoz72hyIrb2VLzJzrA8vLs+3fyAi2dDRbEuWzRVya
lU1jVEGmuyr1001mkt9XaTwXJ+lFHHNaFToETpMWPnmSJ9oFnOdQUD6gDd2YSlsfeuNzbqlTJ4n2
CuPvRIY6sFT4fMUmtrgnWM1tNAxUCIA2X//lZ9eh5S9fbOPQEPFJSXTVbYDAGR/5ayyHxySPj0i0
n8J2LzzKsXGQVW9l4GX4tBx3Ee/WSaGjcySSD5q7yAKxLsaEvjQFpMNKWnS5dfwbCcsxFHQGBp1L
ppgSD6IBGlWkpkjNeqhHKFXCM5zHdm+WtO/R7LJydVhu3/OIyD91BuQkMJYxAXXdaeRUGlA3mo+a
lNgw9h8Va+3ou/jtsALgGocwEUuixazThk5QhKQlkUnbxlaOLSCRmnrIJ+O9DS3jbqYLb7s8eRI9
rf85Ui80M8VfOasuLbqvP2IxgZjrKjX0wnDVCLEB0Dy7lXV6+9ux2YWRKNsDhG9ee1+vfNfLjy9r
nMlUNrkWLjYaFf4jWFASVV07Ds9CEwkHquDfoZLfjkBkj7U/PdH6uO1QZHOET+xFFGqur5+LT//l
Nyy2nIGEGgLSgpPaU28rmBWKVB8GePBbI63x6szCDTv1GvtQvjSnzS/DLg5uutyyouk7hZ0OuJg8
KZSKQPyrfucfhgzDhg3NW8JzCSn1ERdkdJI0Bqt+pDgFLlh3vl61r31dplsJ55eDSIs1Lg0byYye
BIxJ9BFurdZ9aLH+Ahgfi5wuuqsE1XIqXMWASOWKff01XnoeS4Rrq0I5owlrsRuU1HymCUso1wrN
7J7oSvwh+JpxQCRzrDCW2xKa5fvrY/4rJi3P+S+D/qNmfYlgaUYOPBXmiltXtJskFiFF1ZTxs2KA
j0BZKr8oU+vftFkj7+hphKw6QvDat0bivSMLknaFn1TbHKPG71XbCi80BVQ7DEPBW8kU2XCTw1av
IJdp53kGsL+aKusoeGr/Tar04YnmJ/mOrWT6hUMd5a5UE6IHybO4P4pVKhwrMyCo6qRhjxlSgoYk
JWNXteNNP1oTW0tTr8zlS7OKdgoSqzPFGKDzYkGhvYEU43eSa0basQHSBO7obY5JHORDrSsmiY/F
ofFoNJ3m5LFxT/vqsxl6W6h55OviiPJlGWvbtkWTNNBCqCTWMRjMH2WMpB1OZ/xEY6HyCLgUo8o4
oKncyz8La/xW4iS0EoZc2IS5F7APk+6c+0QWUdxgmHQPGP7ohlmKXR3Ctm0nePd+1LcrI0mXhqIT
ho3eZEs1lycM0OIeKJqkusnkmZscpyk3JoxzG0M8dkIfuUpcYoI8+wYaE7ZHcjsmvwKYbG42qU+d
GU27TpOFu1qlBfv6JL/824hlaUNgm4SVcRrMRibQAUhAgwu6nEwBvQJ5rv7MIr2+rfO8IN3T4t9R
Ym0Llw9OBYTAovtT+81NkZry9wzjU6PLhO31n3VhvVMP/59ftdg2azPBFCvzJlcY412g6LRAH4Qw
s+PABO34eX2ws6sqi2hmXiLMFRHz049x+g4mqnt6Fmeqaw167uilZefUl+8FgRtcHyPIUdJf+IrU
d5Kk6+9KbO1UM7wfOtK013/JhTDx5Ics4vth5L6hMy1divvqKxYvxmfXWs/XB/nXgLXY19SZGTvH
ICbY+0VY0BeNEXAAskdEeYOXayX+rv3MxURjh5ChwEZYmcEgaD6M5MMvMBoMJOuIHA+Zhm8K37ka
Ye89FOFdLWJMmSTiHcVyOlppsKiZ5VLmJfd0ulsrIaF54eLF/YffTo+iSfy0+E4aNpXJgOrI1Xys
1kS9Rg+C+EXy9J/xQBQ9KOV9JqufJNa/dZiTZPSepW3v9qJxbH3vWNbyTmnqdpdZaEayuP0EM+No
1lBtzLo/+GEe3KItlnaykm07Una7GAOkxgK4vQ2xzi6V2kJ5EsoWXbxl0iKygxSRaHXwFCTtO4ag
2bfRk/J7hHnTrxRV0S0OCtYRYtLWsJJkT0OOG2uxwAEgl0cpD8StngWePaQKIiIzGrgWFH8mZXZN
a039tk18/XXS6dHBqStyY4uAvw/zv6mh4KAWjjFm6uCN9LD8CXEXXkEhm3eUeIv7ARpcvJWzVCr2
+gjsRqIy/KiIKCQj+FjP6ajGTjXIePeK4lijEiz1tw6TlbQXPnw6k2L6TgpI0sQGCTaypobZ9vV5
eCk+MxVWHVkTDpOzHVhPykmbMmZ72cyWc425Tf0OKx35x4D9iUbfnPdSFGH7PI7BQSzV26TN25VD
XhIvRGgnv2Kx5oRijEvIsiOUtEjcYvp69CBJSj0QLE1RHXCzh84r71OtfsS7bdeZyk0GVO2u8inc
lK2i7aNQ7g5Kkio3mCZB1ojiWwOvN/Yuf0JCXFRAziWU+Wb81IALIDfhvUd5sccsXtxKLTZuoTX+
llP9Bb/RX6akPhAu1JtMwruzHqYfaIttC/IBtlCWDSqq5eZKj88A9+gzV7n/jVZXPXCHQMJVFDeZ
lnxARb2RSTw++F4f3GWlj1LAh7hAu2bzVvltY+c9D5a0g7InPf2EP1LpiijoHB9urg2al64hpfw+
mlSC4duxEgiHaAFilWm9SAa19cq7WDNvBLnNsLDtPXsUajQ5nXcoLC8/hklzM4hRtu8KVb0ns+9h
fWDtZCmPALMoT7qHrkKcsviGGu7vuFWfUymY8K1CeDg0srmHbfirSEOuJWW5kaz06JtDuQ0iVXyt
cgSSYxc/RHWAlNXztoD9cEtN+3vNDI+DPjRbAE/dHiHKH1iv4AuAbO6gQ7Cfwwh5KONk5cD6h/Ve
bKqmaqhsp+SGgI4vNlUJQ8gB/ysFjFhhIW4sDdOm6yu4QW0ybmRf+wG7Cud4LbOSnzq6wS2yRhMi
lrghNhzRSQ5HBfPjAvmaqrbbWU7dK1Vj+4nhOX0Vx/terbZclp6rKC7vFZgtducDYuELo+OcrSWz
4CiP8h+hIBdgedJxVNjCZDnJfk2kWjAfCUjk6Xt/mPDPNtrfMOOtuy4B3owNgGN2f/U6ewlrfSOI
UvOgA1u9q9OYppyGZqfZGcNQs6ceZ22/wDdYi31Iz4OrdpDh5HHTeD3bkXADNSu18XXf5/lwpInP
9To4vRBZuq3W1bdVhzoT7gN+SoBLUSCtNf5eiB1OvsS84L+E7UmJBpPjiwacrEMS8FeA5cQccmW9
xdlpTZ1xcRejWozPhUIYwWZ2OlyEiXftJcSRfYHHA0rZG7/znr1aHQ4yNg6bUJO2ngTIrhJ1lJIW
VqKyuLu+lV4IMOda7v/7DYtwScm7HpRtSelkoq9OKCp6bos3eNErd/l/96zlLNdEIOEKHaznkSwa
XIseT2Y5TGbhU5kk9IivelDftHHa3EcieeFSn7B0L9QnP/R+B0jjqxKms5cS7Xu/Ufc/h17zSKOA
vCuq36IeIsiv4UY1qa2aPzEZsfH52+Re8VqmnzqeDDtdROWXpsKP6+/s0r7/9VEW+z7lrLgWg2Kk
rVjZV9Cg6Ga5l6pvfdp8N6ueHXotIXFpYn4dcTFTpF4PqkbmK+H38ytXxQc1RAqrem++bOxycfh7
/QHPSsaEtZZGV6oFpAQuwzLOyyf6LQssR1wLynDGddLBbngXhyBhYcHf5oBXEK9rHvLi3NyKLSH/
9V8gz0+0mC4U4nXuPDIg+7MLI8xnDzIoawMHV21GuUDcjRRM0UNt8kYotfSUy174EKcaMPa68uw4
V5+knsYVY8ykga0xQ7KqFXW3TVoutIGZC99UkbYRgr5sA9YUg/W4+eFzs45q62ehp7+vP8OFj3by
CIulJRso6PNaGdxh1IxhM2ALji62Qv4shRRygwiMOgAt+78d1QLxKlNtl0BrnOtcC1WMQx3H20Z/
VTApT4adABs2NO5F8+n6UHPq5PQbWXihz/c/5T9ojdP9yw8qX6qEeUkPaDISYOa26bf4/nkFZncQ
Tm14T/0mMWtnEJPm/froZ69XQp7NaYlfkcZNfCaOfN2sMXSgBclqB7cbNfHDgLhXkrxKOIHGm4T8
vIe/0cq7PZ+VjKlxU2NxkPY9S8aHSZT6qY+UQfZ8M9qaraW9VFQG7FrzcCNA4HDb+80nmHu61GDj
a4bSHLxZHTr1YB9F7U7CzvcG5Kr8pIXsUFMsYuVd6PkDcO4UYM/wGpn6W4ETx87yjXIlcL70zr7+
/sUBJzdVmpoB70wFjk2DzhY0050BBzCDE5RmnXP9E51NEF6XTvLCgBBPulqc//uX81RrFSwLPW0g
GZHhmD6a2zaR+UKo++sta/oJX4FD0wb3gQGmeeVjnQ8O5sHC84NmG259y6s5p40qIr+fXF17aaZx
U0SYrGbta0c3kxeId4Ov75u+XYnmzs5TSjWU97hqzvgQDGtPH1nwwOaiKJ3QEPVOClwbATPC4evv
9fwzMgiTfnYywfZoKTTzykkYaIJgew5ulf4bjk9RhH/lo+6tDHTpHYLs0fTZxESVlxGKkOLHKle0
1IV++Xdole/0kbRK9wj0zKGGSw74zfNWlAYX3iCbvqIqsgZ+hczt6RsEsh4OuZ9P7lg806KyjQp3
sPKVz3RWI5LYtoACUdoX8Shc1vZzSjSCpbKQywSndUyAQ/MYT8+WIT5f/1RnYh4uuzOxQ+UwhWQk
LUeqPdWyAPiPbqFC2BPqPc5at6KP35YgHbrgEwq+42V/Uyt/FMME+hks1byTHnR/X3blLyWoXVIN
GzhJbiSWL6IU0TNFSNi0bzJA8Y3fS7dSeExz85n46jZJg6MVH3U13Apd/aym2W04vINY2lLpAGO6
r1OMeGVHyXHtYsM2ij+FiGrHBFxkBX80o8N3QqtWys9nERMvATUrvjvG/DKW8cQAqgtLJZxmFbmm
Ncg3dtOMpvWy1g57fN3pZizrsljZ7c4DbEnGygn4gcpBKMrLRC2VubTw6DZ0M7kzNn4j2rrOFZxY
Wxdp5a1sr1S+C0Hq0G4ImtdciXnPs4OMb4gWdnqEMMyBRdaJ+1eUhyRbaIzrd3Vh3nR+tqFYnrtG
LO1rPdjWqulI8ouJEW/wdn3mnQdxi9EXYaoli2OsTdHodmBq427acMOlpbPfTKCdSdnaSo5/cedv
qMuu7BszO+w0NJAUCTo0txqdI4Bj+nQR1+JAX1WQIzcw42+Tn77rWf/d0EwZRzLJHbHxxip7O8Vw
bksJ+1+NQkxWRG9+ov7NLRoRfPkmikh2o7qJoakbvf5cT8nKzzzfaviVfBsNvapBaWjeZ7+cT0k1
adrsOOOKqLBLR+nrY5Ur++vf4XwPpUjA7YOtTMFQcVnAV8najQ2mMA4lmuJhqEosdkhXPbcKOYl0
05OKuz7g+WI7HXBxyKPwmWpViQWngshK3HWk1cvVCp2+5+GG3OM28LuV1p3zF0kQ9i8Zh1no+Vkb
afjnUOn3nI6Wyj7WuKVn+0lpV9K4FxbUPw8vDRiZIevcJk8/GG1qBq1UvMtZYQ0m2s7tYa9uo/tZ
Y52v6FZXR1u8SEB3sqXiJ+2ou9Ep3IBs/lbdDE61oXXuta9WZuP5qX76cIuDD1csOaHHynNM4x4C
r21VwrOMuiWdKqdL1vTOa0/3bwl/mfyiorcqOG/M6B8g7bjtztvK5JJdYafe+Fvr5fqk/I/B2slt
gQAQTfz//XbLeEylDjVMdMo7aYKIpdAkx5904DgI/bYB9ud2W4/7pkAYpaSttZmyiMZ5SsZp0+26
IBG2JmmjGy/AsrrKxF8alWZ3CPPnwOAwHVSqBzROmltTTmK7Leo7tEwE6M3OnLuUJBy2yIjOGe3Q
2mRGPTpq6uHbkv7oUo3O1A53HtRoNOAmqY0ppAeUaPgkBL+Jp+SdRniclnDtTIzq4Kny6OAshGk5
3auOrOQ7X8UhfiPl6vToeaWLi8H3qR6qrTjTIrC58G0ttZqDArLCJuOz9SX5rxZ1P/HpdGov2+Hb
9KwptbxVBeGmiy31w6+mW4LJ997zbAEGwL5paN6vVa6u+Hp+Bmqj2Hpt3Af42QxJbZtKP3eGjj96
PX/rJmlwtFp2DBU82RDcTxGFMABHjaOrybDPyL50U3OM/JZDN4v7763Z7aLGPLZWrP6QAx0js16+
NeIyfkhoPI285C6TaxfzLWM7tvSF+XL3SZVZmes6jgy4F6WNvMfxoW822IxwxuL4AYtMjoEQa8V+
SqaJBvvkPoThfdtW+mgLiXIrAo6AlnQzWjEECUpOG/pU3n0zje6FuruhQ/xAffy5LAW3xUBuM0oj
0AiDbKxhRqkj1bV4bLLJ3JTSNN20pvxAsf0b3iF/BKMlQz4Q4kRyAeGraMAZl9o9RuY3iQEzDhFS
Fol/M1W0URbmTpzK/nFQi9s8lJ9SlRbrPDuWJX5Vk2iQFA7kvZgHrqmmu963kO/FNYaQEwxGAWoB
+mlqEdWmT6q3kq6h7ZQV03HKA5gBTf89EqWfXcB9Lhe7F0HjV7dBfpBrUz9opbLLZ6CfmlEtKRpR
v7My4YbV/72O++FwfR2ebTJUHhCTkd4Bsihzgz7dQeGLx1QYhpirw6a/x0Jajd3oOy6j//0wGuJ1
nKPJRCBXOh2GxQncv2AY8W2MboJx0z+gJoFye32YszCep9FIDhHpSKZxdleA/9YOQl5Rgfw9VHby
7Ne2sZKJOju+UQHBLuXPHLqijDl9kpDkUWlYQ+JifbGX9paDrmwPHXzlhZ2doGS6DJmEjWwg60Kq
cDqMzvIOdL/IXEHcim9S6Xav11/Vv3L8yf47j6DMYeicvjh7V4UV9mE3TJmb+bvJ+FE/+cp7DTDF
VjPya7fTKwukuSujlSTR+SdiphFmKeDH/sXhpw82lCq0HJ33V3R4fG0yqoLEvZ61cqE7/0wEcUwE
VNQamrHzz+SHyRRVkTuUe6vaau1jTduh0m3NvamEJKJWvtc8gU/fpqbq8GzJMDDqWa/XmPptpCHu
ofYNKofbU+/vlGEnA8pp164R85o8GWtxci4CedPraJSXiEP8iW6OQyscxjtym/pNZ75jZZe1gAuq
lVv4xfCAi7/IPVwnQF6+UN2DI5l1DCrugH275Q6fSyc9+HZl+9v/Ps+AHvrLYPMk+hKLRNYwwYjq
BWdQeUJbEm1Eyop+DPJ7Y7Db1Tbj87sRHV4qRqXILlAysB2eDihjHlIVYpe42XiviX+D2hn/5DAf
xZeh+lm+eM8ri2/+RCefkPH4q0vQvQ2U34vxWrGmzkN9D8hX70jb0jYP/q7eCrvU9d1VtNu8WZyO
hiaFGJn0EHsXWfTTpxPMBoVJ12SuVEs/hVZ1NI/MrHyMIJVCIgnHbEs8VQnCUY9tuhk7u0/alSvB
+QJhV9ZIr2CQaejW8gSIaJZp8OHiNySfAHVSEOZ/6kdjTRJ+YVubDzRRlKkrUUFdqpBGbGSHauKk
8bz74lsfOR1N+b7Tv4iBK+III+6aeyvcyWsisPN97XRc9fQdD4JVjLrPuAW7zY2o2cObXq8cb2c3
uX+HNUccyWbicXOx8MFwlqHUtJlLcxYBWPSteJa8/QRjQFzZPs9TJWCmRInys0ymVEVefPo41ODM
aSgz1Snk8pccKjvovPuKJ/Lj2i78P5T0NlEN44jYvRVXVM3ncwV1OwtSMuZqE0my08Gr0BwHMei5
GjSgmpSw3FY0pe2iYXToO0ptA3bSygOfv1qDmgVVA84lC1Xi4rztMj2wxrHgsiUHhdvF/a+iK2W7
bN4mDSyWBGOHFnHzcH0fOH/Q01EXk6bk6B8l7IgczIj+DIEGj6Wws7J4NgMSUFOsb66Pdx5VMB7b
m07ukQ+7lIvrRqLT16RZTqzWn8EQ3CbToD1jPTes3JXPEz7k96AUclBYJJZY8KefUBK40oRqbzlj
Jr+WEtrsVK730gSRWhH8GwvZRC3KgA8Cv9xaXeck89VjSKPHCssEMFvVHQisWcYjf4sy67ckxx9F
I7whunD++3dCbxJRENGQzOl9+kurSE2tthAtB3e1iHZFSlUNGnNjMleO0EtTDOGmiHKTZUUN4nQg
NcesaJBbi0Nt2KgC18K837Ul2rOS5KcG0WkTGPWf6083v+fTrd+Qvw662DKmHmnkmNaWAwIv3eg4
fsZTejRgNpGbsRy87T8mwNg++8n1gc/3Qwa2cHg3NByRSHWfPm3rC2Afes10aIj9xH30ptPiwrbk
bC9HWrqyMZ5HJ3M/HgWWuZuKvNNyYlNAE0K0ZkTjOE3vZaHcinV0wH/mm9G8WGbwiguKfB+0BCyA
lTYB1V9Ii9mqEG1esIvXbbF9UP/ED40+gcXO1ZdozjBFMxwDSNWmOOBOt8Ws+QXQgQvJ2TFWtq3z
twyGHzEwEScx59lzN/6ksjoYr8PT8Q8OZ91b9nr9Q16IjQig56q/jMGDLi8LMHJRZ3JcDpZDjPGC
0yRwRvq/CnI09ghkqA2IzWg0TVyjFfDnMepm5cqlnE9iUmuYPxBeI4s6i86qAq4W0wkxVC/Gt8AO
N0mmx8iF4IH5pWU4PapnuwgnbCOlYJ9rXWhPpAsaTw7dkV1UHeklVPoPKVDyDUSfN02stOc+l47F
rPnK4tRyMAAtXzDXfOoT8x7rwFLcNCI82M6oHnUBprqfU5wvzD9FnB8rM6RiOcXSFs7VfdF9t6T+
wWvj15SWuKeibYyVGX7hFXB9NhSJxiIawa3FclKmwmrl1NLp0LYCIG31p6SUcNpyI3nv8s63J1HM
3IoWAxxHtZVj48Ism+/UePKoEte2ZfYe71/JaiNdd9rquf7Ryvgf5hsrW/nMF0I3U2EAy8RehiW0
3IlVOH1yAGXXwWWJa5NoA1qE0m2mtjbioKZXx26Q8M8zR2NXl0G2bSvkHSGsb7jF1soznx2VOveP
uYsLUqxonWUs2kxPMqmddAcXUvnNx360Wxnh7DyA8o5WYu7e4vg5ayoqJkUTA1a2g2p4L2lZjWZa
al2Vh31R1X4XRXJwC5b0cH09n8Uc/4YlEWOSgTs/mWvUjGU4yrrTGfE3LJQ36aA5atJ+4GTnO40g
JisH7NnU1UH1KIr5L9tr4A1/ehJoWVt1oeWNTm8Mz4o5PNVB+SFE7WdelnYiT/e6z4VugnHgXn/S
f3HiyW7MViFSFucfnSZn9b4mFKaYlQoBEoddEqEbGYyrdmuNxZ2h/sm/l7nlmh/qhNpViI/Bvsfu
GcMou/k+1GtX2vPXzuLhdNJnxxnAF4vT3xzBJ6ihJTtRnBxETLcdfKIOcTvttEq+bfL8+frDn89f
nJ0UutUAS9GWsrxvhQi2IuC2Cp92Z32U3l76cX2A8zOXvBE7EpwNPFFmxsvpd1VTFfEyUjdH+dZs
Z8i74GT79Hbcplt60lYOuvMLCS0GOjk3lQyEQhf+PMu+pAQKMog6AP8BGDpgUYek9T4n+0DL6va/
VorM3QxU6JgxFPjPPlUkFBrwSYYCD8RjNXv6s138C1bWxdmMYBhUG1yv5ov5/yHtvHYl15E1/UQC
5M2tlHZ5b+pGKCvvvZ5+Pi1gzqxUCinsM41G7wYKu5ikyGAw4jcMdTojvQzhwEzDpP21ha+IZTyq
Fv+4glv3cvlbnW2Gr6EUWCkibTLYKadDDbhDh5ooYNiqVttUaP8KGUwlnMXGlc90FtMM4hitzQnT
yUWhzZJp3CvLEE84ceeKwZ/SRHRUTv4kWn+nyY8A0bhD/zP2ZeqjI4kxBVHS6vmlkaVW33iiOuxi
GTXYXajCAW8wc4XKnK18sIVVBDhEvdSkigLPZzY5H0/uwiLB3MlxTJktbNDmVPqDJLXV/vL3OpNL
mMqyNKK/CKcwfOdnqywiT4tVA6BN2Zf5thhDjG54moyTd2Gk680Wv1G4HH7mvSU9ZFDRSHkYy6Lo
QmmRf+BPDAIyR1wrrOINf6S8CINb4YpB5clBOntN4n3hw6uKTl3i68Lka5zusIybJqLZO+yEqBsO
ctHiVKlqhj1oKOihfXrTtdpBEZEdvbxSKn/vSYhnoVSTMEednCtmTogLkC8IdBHsbeGG1i6qjA5z
Hv/P5UHObjAG0ab8GtAaPZL518gsX5GTGvCpUcnxjyZo8gdeM7+gestHwcwTW6tl1S66UbALDYO8
y6OfJ+Cz4af07FvoC5HzTZUqA+0bxu4x4TMCYdWrHzjB7FwsKast0ETKzVK3zbnwroxS0A+Xf8PS
1icpA/HFfTKF/dOfUDQeJJUBrUIZ+xzbN/Pwr6k30rXYK4hjXR5rIS6q38eattq36cJDkXEwn+iU
pgUtwD20RW6XRXINZ+IWp5qV4RanRgg2qRdOr6jZxVyjC4diPqAc6B2AU6eUUpLcp0ZV3i7P65wg
yXcEfUgeMHnf8U1OJ8al0pSwV/BE8bQWmcGscsa0RNU36PWNVBr3UKQwHY/1BpVYfNiNUnUK0xz+
Spp/DW6SfNiEAoG14+UftrAC+A6R5JrShH2ZF6Nzt8CKNAaY3BBpnRDy2TachJR9EEr/eSRdJF2Q
AX9pPNZnUQLtci2KzBbJy9AcrlJBVR7DTn5tq3QNd7lwZCnmoOnNXiUDmtO8tahVqrytetp09VG6
9va4Dm2jVQeN8zeLwZNYn+4dUNbUS2ebFZ8ICX16ZKaEA87Xu2ibOYkzPMCa2dd7VPBXFnApFvAi
MWgesFPP76CGppaMF2m/G2LpGmHxzHGpq+MIUEv/6vyXpIyYpY1ue3CLLt2oxirZefEXUJc04fgS
72nhne7ivvKtIEEFZlfXyNXxmkBRuofZE7l7I4t3MLJeFANHo1FN6MLDjry8hRY+LIUl6rTUlSac
1mwLWYKEfi2Agh21zGe0/22jSkInH72qtOO28DZNOAI5l9t/zYi93OXBlyZP4ZQX1FSJIA2djtK3
2FTmbVJrEURQdRSU187HFDYeymPkBVtFTMzbzvSBL1qwwJXoM7Zyde0HTDnG6X0nSapqTHcn3aqz
PmNZSblYDigGSc+dUx5B6TxAd7G1x2GTbfL9Wtp99vKnAs/mhoX21Umdz1epO51QoHOMBtfdR5r3
qHiNdoNxwI3gRy+XV/d8MB7D7Gz4ozK9m3nPAZi0FfuViZ1f2HlgwGPFxpnYvxnlDL9AWB6Xh1v4
mEBQyb+hahu88uetolRxXanFU2Hn6Ul8XcbQ9fFZwUs9zbdNpXTHRG1MuzPlfZiPv6h8FSun+Tzw
ThhYdrMMR2NqiJ/upkYseBqHJowQbBadKvS9fVKFd26C+tXluS6NRFZuUJPkoXZWJ0ySCFMcWWVp
y/BYwq+GJlXdYDj9+/I4S2sKRWhq8fMRYUbMDkieqDpvQuIuFhmjctSy96481K8YA1jKJiocRV+p
Gi3MTJuehBaZGVn5l9LEtxPphpEAIRuOXpS72NPBvpJkX7VJztcgGVNgOz16RB3I4pOUK/9nfk12
WVgAm1JBDyPOGXqfkvFKXyNpvWckH73Ger+8lEvDcaWAlqVjqtIqnm0OMqDYo9a1C+ruZkSTcxC0
N0EjU4ivRjG3UfJdQWWfJ14UV7n/J2i6eY5MlVuxUIKJRqAl98ZHn12J7o/0h7kWRBeG4f5i4wPa
nNh/s2eU3nVwTqq02yGbizjVnQfbCixZqXtYBhprOv8LhQNKiUB1Ju4JHaX5OhahIJRijbF9UKX4
rYeOSIWxpaupecUrJhnvgib/a8tatyUoN04jCuZKfrX0E6aSBTeW+cV/mR2KNKrlpCu6FhjsP6Wo
j2Ww1S3ct2P3BuFe29W5wAM8LT3FNjEtv7yPzpcb6+SpdKwqdLiUeVT1e6nPxpzl1jr9oUjKoxgP
mwpVFfOxq47/m7Egh4COQo1o/lCC5jl2lVG1O0jLji9lTjNi12IC2e5sGaDl5dHOjz4FLvpp7Fma
mbzJT0+IIgeyV7RluxNG/UFXGYqD76aHy6OcVxFZNaQ8KKFBoYPGM8s4ICRHbkRHeDdZwanJ7yHL
dUcEzZh26i5oBe3A0/c+jXvvXkvqV7xVDl3mIVYeNqADpUfDT1C/S9VNJeKscvnHnQcJhSya6huQ
B2RO5p3yqLZcBVHrdkdJtfopRB9l/bN+Ld1D9nx5oIW15uE3EfsoIIHLn21h2YqTUEMcn7X+BbN+
K+PzqmAhe3mU8+ROUacuLP1YkQ86Dw1yBfPZiJjO4L/TgbHFuNpm6WtQvPBy4GW06cqVeS0sIE8x
0GgEBp5A8z2Ud32ioava7kYokmhsBlfYAd2hFeF0FbnrgDOPn1jVyjyJ4meXiaJOTuc4cKrUNOd1
i0SSkt5X0V8USyvCSrVTbb0Hm4qImF+0IU+9orqvu9I7GIggXMtauc1N8VCW6gemhibllFSwLQUK
cI+8L4L1chb+lCpc1swQw0Y5EXhWFtdtWFubQazLZwGK341n9PW7NnL6ke8pr83M+wgTIXP0Ec6Y
mkn7slb3ht89yalXO21n/eoa4zgMmodaRRhtMtP612OyVmMFW3bp385Fo79Jbkbddz8kTXPo9idP
JWg+AUOwg+qZG9ZXPSr0rIayl3CVYCfboxntlXT451o9WqA+6Nuyat57tapf2rZzZKs9yIH0KmTR
povBoPSV194i7HSY/sU4l3gWR+Jfc/Dbm8rl2pfl3rPNtKaJrrwZgizsUkHecZn122KISQiElpaZ
+Tvo1XLLywJrrW6CeMXybQQX3s56jbcKUjRibARP9EH6jVEPjpJY8UGLfQQlEcTqC83aG6GCpYoX
XpWNgRyrtDG5/x2/bf5mvDsQXparbdLkJghxz2nxQHbaPDRtN3MTO43HLTrNeNnqSng3pLr4QbWg
dkasYRTsspA1zYqbFpvClwjzeMeK013sVs0uiF0DdHR+75bjEdu+A3pTys4HrNKo6vDbTA3Yyhjk
BErt0EZ67atgW2ra0cIkrreA9FbaZ+LmeOm4OY7lQ5lfCSO8ebtAasQZCylG7qtu4+3YwyrzXaW/
UxqEmIa8HOwUWeHc0V2dd01UNI5npMFDNgLLzzPxjpLoe4b3yr4t/10OBQuZ5HRrU63m4qbuMOeI
VchTCoB82501ug9+7N2iH3HTQx6V4jh3qgmdk5TiW8JjS2paZQW+sHBrnow+xY3vaWVRBtUQE+9q
6S3ApaK4HWt10/4dkFO5PNHzCiaZP3JeKp0xYtA8rcxTtTX1aGh3aPuGScrOalaeGV/viNPMlSFg
XZk4pdABmC9l5okSZ4FXq/HhP6twz634NkZBpMReMShiHAvrvTvedredP1zl9TMgmMeOjlgI8SRp
4IunmxK5PnUrVmvGFwvxl6xoUtrntQB+Y3aHhwWtcjEiNco7LtVkU/YqsazcuEWIIrnTWeYKDvG8
bYXLEi/oCQsJwvqsMlT7WSTWMeuNpSHFE2zDy8BO3Hehm/rI4i0BwfEhAfie8twn/5DecS5/8KWd
TTOUB7wGU50PP7tLk0BIBvzC+AUGYgSG74jFj9Afb3XcwPx7M71X24cSP+yVYaelnO0CCuSwD8F/
GdDbZg+KwBCaXCpIBNPCv9GLEsGoAG1pqdjkqvQwCPFfIVadxtNeqmj4KbuqYxr1QeffW9nx53cf
TTxCG/k/Vz3/OT1bdVUBHuOu3ylpigkJd+QOzrb3MGDl4MSJJa48ERf2P5VABWgf71LQV/Oyo+np
HfzpAd6lEmWbQTBvc/3NtATUco3aoTzgJIp5pHJZOuOQXElQOewikRzEC7Z6gssoS9BZL7H+IgbJ
38D4lVTPlCxfL3+g80Bw8iuNiUP5LeRUeQ7e33NpoVCSCHFh8tS1hTjfAqdDzLaAYaVp5XctQ7Q4
TQKT5f31RqAtHA+PgFoxbEPQpBvuGXMbCQqapsNzgFNkncrHkCuMsO8kQ2FAjom3aIhldoP+PC3m
3t9ZQnYje7nsiOoatnYhWzr93fLp0qR81SaqcI5vA9KWWidxAdQbX5ue+9P0YvAh8fCIw1C1T5PY
CYJAOaaGYvuJ6G2qylW2SRBsVBxH7UgfH+kZPXZJ8JdWFu7Wo6Rsciu/84A/2FocyJtADK8apTCD
LUa73k430596mm+Q+A8gR2GZoOfajewW1oOcKc1GqTXpjwkaSje5a5NA2fbuOLzTrPy0Kn8/dMV7
KCmHBqH1feC6z0GUxhhtubcqkD/HTf3UVuUg/hloJg1SY7Kl9aqNFEXRrpfG6CFqaxXA5pqa7vkN
d7qms8hbUObIqZQMu1KAQqXo13GfuY6r/XY7aTd60e7y7l54BJ+ON23/b9tb8EcNnyVq/6nqCIbd
sWMUp4TPhXNrYB2zZyp0KFatRb3FU0UvVYZmDqp4XsGUwHdahS61u7Lq40NRi7mDhvw1keeITk20
18dGsuPYePFQpu6CxnKaNrc1fbhLMgEpQrRGV8Lf4sKD5CL2T/ib+ZttGE2jwYaLJ0dUA8nMZbtp
2GZBZf7FT3Qi9g1rN87SIoC6Z/rU5Xgvz7IZ5GGHskF8cIeuxl2v8gz1kNh3SqXf9Ln5proj0n+F
cdXCvSwk6cOXUzvJFUSvhPKtaxEXvLwZzt95U3cbCoSmAuvjFj7dCyiWo05aC+2uKp/G4yBdK+Gj
6d9FL1hvid3/YsG/1B2AoZIGnbUMOrXQlDFjNNl/Dz/NEBO+pz6mpbjyYad7+/SCpX1IZ0/louEJ
O3/TGcowYRRGCgXiv3gYqfHAOArXtHMX1g5StaGAa5LpfM+r1qFlpDpQvXbnYhSLce342PuY4LZI
SoJ+iN5HzH2cJDDBSIbByndbSF1AP1BJ4nkOputsiuYA2q6uPYxdOxWpLTwZNwlsPlfjmkTb4MMI
1d9amTi9nG7CttFXgsh5tkjr4wuiD56LFsgsc6ha5LTAAHa7XvBfCze7SdtyX7pT2fzRU/N9pY+/
L+/UhVzlZMTZyRmLqPBpBbcofyPKUcS2NkLm9LEhrjtxpbmjLkQGEwT6l9gWaeG8VCnBrZAKeZLF
IE+D+horgt24+GGg3Vhui7pIP6wow8W6bT48Wb6VhcbOdaM/ZgMi5JCJ0dBIdPmA/Oc2Sbv8Sley
4DppSnzkmydXN7EvLlJMea3BroRJbC8vbofG+zeI2aY1UycvkqNmSOgfKtaDO7qfgW5sIhzMjVSm
HhA2yDqF3pWLnXNn9VsjGXU7wo3cLiEuZ2FbbDzk4evSjxxTZVsgyrYTpW5NyGNhndj7OmUbjFio
yM+2gYv1KHc8jzNEhneK8sfT5K3WhFdpd+vRY7i8A6SzLfD1AuUlSocIkMD8BvE1ydM6A1/t0hjt
bBjp7fbeoWlajLp01W5S66ZR3adMLX/in2V7nqvY+K5XNvTKW08wM6dK4qtUHX9c/mFngYDfxSuC
GEpYh8wxC6Kg1KSkdQnqioymtw+awJSCIzgv5NX1uNl2E54BDrW0kd04XIkEX8Tgk2DH6JbCbgUU
DqNrHsJjAZXR0bMwG0oy8aVMTXouYX2LHr3G6ezVF8vrGmGbJGl4W8mW3aWUpMLR3EgoldkK5th2
MeL6LXn1S+wLI7Ud3UbnVnsM5OxX3pT3ldzHb70IurwoJyF5Y9M1SFPquC1FqXWrqe1WrhHtFek2
VbGEIOfQOULHbhSGUnekVt1LreZvVRcQuNBuXUscjoPW5Ncab/ltHrvFFtyDYw4y58Ewc8j46Bod
6xijq3Tq8XbeIWja/thHbObLH29hU9HHRwFk6ksQxmfJvhzJUmlWarPryy3cu9rY0QBI1ghj549d
UgxupKnDCYYZ8N/pRevWvYqMsNLsWDT5LTBukkdV2FvxNn/Kja33YQTbVZmbc+7PtDUg/9A6ptN4
1gNsJzh1LpRkGzFKpC4is2O2VfngyOKiA3xtjJHteuK2kpy6im054rrA1Enqn6vuT1AIm87UN1H9
EdXXmeutbNyFhaeSDwkSlw7CxxzJVEs8bHPEACYeYuLZsW/Z2Z9+Dct+lgpMSwDhkmwLRDu39em6
q1WVV7pUIBhtmPsAaVkXJbpOlA+Xd9HZfUgxgu/LAOR0FJCmEPEtp6Z2kNZ6bja75EnJt1n2KuAA
cA+nB67n5ZHOb/6voaaKNcYa550Gqe1RdaiSdscLzDoKWvMUafjLFInj9aq/l9vudjDCD8HSX+NI
WivaLMQ6CVAuTwD8Ank5zWKdW8ao5qiU6QEg/utdSt+W6pRNnNh5GT4EgvyHBK+3Bcu71nrzTQ/q
G1ULG+zhsUPTLMSNMmzvZL3fjEX/G2etjQjYe2WNFj46WAIKGzT7gArOs5O69cMsjdlapfdUjPtE
bPZ6+L8ZZJJqmLIEOlLzldAaKxfRhKAq3Ja09Mp9q5DqNauRY2HFJ6rghNOiEWN8SR9+21qoMGVY
rVGk0q0WwmyHGqvnbUzrIxdMZS+lWLgi6WA4tZWqRx9JbdkI0l9932wS1dh3cXSfpf0/cJHXSN5d
iUHwWFVVs2YKepYJAFkD324AyuGwnbE0/LpPKs0ijBa5YoetQ5AJC6S9Hla5twuhFIMdkg4dpNdk
xTvbgkMrqZ2U+O0ufhiSa+tDKlFQym/1dxmDbHxBH7TPsFvZ9wsfgUrlV/9aon07D1ZUa5KyE712
VwRgjZ8E4wUDSOmf2t+pN8bqEVfn7xcEwSnBcsYhhpyrNll55LUFWlw7WRCqTZ6K765RfPhNmG/r
wj+WPJTFDhOvvKo6m1fCXaBOVSSEdgeoNBs0PbOPlagzFXZmWYZGiNOMKdmbEB6nAQ5RwwojaH6S
atwJH4jZB+omfwmfK++39pa9j69+sJLwLxxiXshTW44rAkWH2WcmnQ7yGAT+LpKGDeJoHu4GTb1C
cF6I2xOEjFosTVsZteXTaVUiWOzAZBD5X03eYnq29Rj3NhVoUf+8vIQLW+h7ojG/IsgNhJSlbXZ1
sWn/dM2x/5V0V9VN/doNvy4PNb9ayWKUydcVVQM4xGePQ68sQHTWFK7RE/ojppuo7H+1b72+sngL
w7ATyDCQhQSpMkcAuqCWqqrsxa3c+j0vXet2aFHW7IXQKYxmZU7zAMOcGAwFFmIM5NI5nqkq67IY
/VbcQhrat8+S+VIX2b58LMuVbH6+JaaBIIFNoYyXNZyG0y2hCmXglUItbqMq24u3mu+/a4N+I4s3
3jP9v5VpnUWzSeuSwPk/TpOzJ1Q8BuD6BqxDe/ouYXulDd6NOB4rSHZBKm+b6KWpj6mMQCBA5IxX
9uWt8rXDvx/s+fjTcny7XuTRLTxVmaxLD+mNtqv2qDM8wAJzcMG4CnZrlJ75qZ4PN4sjSmEYUGBk
Cbz81g/hQW/rtT7efFt+DUEOhrIn0AWKE6czKprIg+KuSDs6wVc6ql8a8oFAPuwWPajLq7c0FCRy
0qFJEhv+1elQkgV8yWA03OI/yxchujWt+3qlATq/DKbpfB9jiszfPpAoJHWkTw63lelWdMhNfe9n
9VpBaR6d5qPMAiFFQC2NdGai7kHRXk1qSuoOAe6V7ba2YNNkv03GLKh9NGmMg2y5FX7VyVH5qf3X
osTXVKjvUWaGJQLQ6nQMAr1fyrLHiaquFReTGwAG4l90MeFZddvLG2Dx+MBI+Z/BZsfHUKq213EL
2SmDct9V3j6PkTwvMEI5GKh8Yo9gPEVCoSCBhpSf6Dua4noHvBtGrEax2ln5OdOGm59mWthQGtj3
Eyz7dO55PSZmkaPkGYf1xxjeB0P/Xpb5H3yAau/PUG8j3dykYPsECs2Xx1462ZPREneYCEBpXgUx
ZZwxpE6kZfHSVPdjZYdrCNN5ZObDUqXnuiFYQsmaX9atHoAxHSLk/YcfBauKRe6hv8PCLVs7DQtz
ORlptk2HiAIgXvDSLkq2SBwHCrWNleWaduHsSxH4ucl4KCFHPUcb9JGY6TXCDLvejG1RDFFWeUqC
9k4Z3F01uivXzMLx/j6aNatytApWdlUhdtT5g21sPZojjuC1Fm+UJiLbEW7ETinsoXHXzsf0F1+Y
pjWLkHUrtmaTTIwt2pXAD8V/mkTnN8SupPLE32Iqoz2eS5bTmy4WXcbxP29K5j2hINFZIUuZxQIv
CSM/w85jZ7URpLyjlZlvQi2vtHMXotrJKLMg4GahKjch1fAhf3OF+jjhiyRKfrW7cr4XTwD5CUBI
suIzaX3D6txYj5mOpyPb8nPwjKlRahsoraKytwYJWTwF30abpv0tWOdBH9ZN7io7sTKBrQFgKgbx
BfOHNQLu4vp9G2j2ldTREsLCgtyQR7v0WaH0/eb/vbwR1oaYfSJdqXDOKIjBRZBGNmn47zGqclza
x2tX09b6fGujzbKcrIlCyU1g6Wkf2V9QJrZ0mwVrXa7FCPL/Vm3uZSnKOB7HgdHvojS0EdfKlWNM
KTzEt8B4ubx6S1kqWcj/bDxldoxDpaLZJME1cvG1tEef+q9BDUdrIThpbXmHaOlnMwqm0w/GIRYx
PDbVcSOabr4SNpdXltcN7w2umTlMdBgMyQ+nraKLL9ZHHdy38lX1fHm2CxkXyT9vDBTheEHNKzuZ
EnStlTBG40pPOHTuW4R5Lg+xNI3vQ8ySOlOPtaRBfminvjWIE1p2+6qs+qBNf8k89n4fRDk9v3WU
FqWkjwyS6Ps4rdCXHm25ffQHyeaBdpPoj2p9yM3oUKj3Yvb5/zfF2R1a6MZQhwNTtD4SmgDDAZEf
U12pyyyFKEpOtFIgF6LHMjtoFXiY3kQ2dYeChVINx7a56d21hVz8WDxveRPSIz97UCi5qAWyLzFI
XiK5BoA0SZ1OAjAa+CsBfnHrUdnisyGYeYbubsaggTEOqBSzEJs3NxBycfRWTvPSLTJxBpGAVXi0
zKF++libHQ4c/W4Udu2LZ4RbDauvV0u89rK1uuBZuZqkbYKXgdeX4DWd3cCWVdD+ctmECKuVeBmM
GwS3WtPhzrbJf8MfIn3UyztvYX4nQ85iPcwtRY8lhqxKsECDncG8r9L77BnPmyHfXB5sIQqfDDbb
gV6YFW2XivBAZf1VE5A7MjYxsLRGb7eh8nh5sIXt/n0wfZ7GeYXgtXzVXZE2LfVc/NuGUfC3Zpms
TGtpJInKOX1NynpnFmh4iUd+iwH9LkNpCIeC4pf4fnkuZzikaWd8H2I6C9/TC/oEXajWyi5NRf1f
LgwPUV8Dhh4BvW26MQuRhenQBFdF0ON5c+X5Qes7XiXI+8u/ZOkTfv8h01p8+yFRbQpoKtWc75+N
iuJ4sa1/yKUTqWvahkvX6FTaRbcCYMq5SliWplbqT23Szum2qlMhkk8evLH2GWqjwu7ytBbCFl1y
SsiMBVZkzuFoNCGwEl5RKOjp18HgjNZ4W7rv1SpwenH9vg00+5AFFO+m8TlvRbxpfgw5alijI79b
/cflCU1HaXafnUxo9p3iNMkyLWEcuR5t/Aw8cGJveaHb7kdQXSVrj8C19Zv+/Nu2yGUvNOuO4UKA
mKaT3KJet2Y1uDalaWm/jdEIbQ5MAbX2RmxQ5LZy6VkfDMWJ+ibAwDYCkCfmHxXyaQcvMcWVQLk0
QwRv4P+hK3rOfSEjVrpuJHalUbCXMH8Z+GeYP1lhuhJOFg47gUvV4d1N5duza0CIrKDVsfbcSeat
xHP6ttevVM2uHjGR6yIEodBbUB8u75fz6Z2OObsH6i6zpr4sMjGdoCNDO1wlrnkQKq+6ruJ0ZXN+
lVZOd+fpaLOLwEB3No6iGOH9tM3sXlC2opyi4N3l8YG6DOhOSUk2o+/fK6k53Amxd93q7ac6FpJt
uYHqaG5QfzQGDvCFOdk48VyNhWBbtOhFKqn72GMvIFnV0RjUVxonDwiv6Z9FF/wogibZJZK7l/uW
1RyNAS0xsc0cGOyyLfd5jeBLmP0pkCjcxO2A55AUpAdfA3XepV3tVE3h348QdLKshQma1/QXvRHC
3FAK28vfZKFgBtCenj9iy3Bq6Zif7vjeCrIsykt1J3pZ46SxmDkFwCl8aey6KKQ73xTv+j4x7pV+
jD+GzGwcq4veTeVXBn5qZVsu7JCTHzP7ZnXcWVLcahRhjL2iONVjaiJlsHLKlvb+91Hmt3ZnaNxh
nYGVp/R3OMSS4AiBbTXlTmwe6SA2L1Z35ZUrXJOFxOtkoecYtqYJo1BD3WNXd+/Zk2ncV7d58O56
W/9H2hzHbuUSPY9kp8PJp9+1Dj0aTl0u06Ymy3rzsIK8GY2XNDoE8Cj+e+Q6HW32tEkNnHTGtJAh
2P1TJG9njtWuTjeDUa1U3xeu7Gmr0mqmEQvsbF5BCmQhaOHAKSRC2V7Kc1v2DwZ+uZn/J5fjyi6D
etN0d5aeOkrwJ1K1lRfO+eVqkiZNb1ELCNFZG7QZArq8FSlD66nArTbje5/+Sfprt17bpmd+xxgn
TtBk/seki3/GYU0SLwt1zw0OvVcGmwJ9k79xnlm0mUMbe3Z5X3h9vTU661nJu9aRkN1Sak+5auW2
PgoVoq+Jp5pQXgc5udHr0qnpmzc21G7xOEpFXGKILlWhYzSwWG1R7bAmF70So3JknWSskiXxn4uL
KB2ovKdXIwqC5ggm5UHHlSLRuBb6zDIxiRG1jd9o6b/GsBpj28t6u8sSAaBDA5Fb7q3Wx2sU01on
diXrwapKhJIGjD7bBDSsJoya4yslDsuyYA17T6zUf0biyniCC/GxjCEvWGNeOG5YYBIS0EKoVa11
1KrBYtkXYSHGMsbZUR1nx14QdkT4e8PMRCxEQ9OBrnCUQN01Ekg3KfLfOvRvB7dNfLKi4jPpuk2t
U61L8rh99aRsK3tD7gTIKlWIeaJZrkpADELPRf60VvEoSXZDpebJJh4quThUZZvdQsGAmwD+7raL
StgOVvYzL5oHACCwJ8tB++ziQET8pRee+GKaC67dzcNNQegXbE1Fj2VT+hMK39OLerDVUQYtokeS
wsBBJKu4aA5YkqeehJlNrsTWTyONJ46Jl+MUUVCD0WB9FNltK4pwKqUx/wXK/HcSGtKnZ7QRFizB
a5SLT5KcC8/SaHHFjc3ApefKTW6DVuydSIzK697PrHs/jQPPDuskAVqRyJFtZUKXs9Qy8szNoCGQ
55ogKCWuRbsO2/5GHyFMbuWqjTe1Z6DYT33ZirqPstRf/FwcoZogZFm7Q70TyrLagPA1sR4S3pOk
qzZa2t6J2qjdlLmcOnUsSEBVYo+iYO0fxqQ+4KM9ghfHRKZCV9YMavng5xCPsvShzKrXHNN1zR+Q
ldFi903q3fDDbc0M4ag/VNOtTZu6dQBgf/CucR/FbP3yDXoWEFSYuTA0oE9NcinzrvuAkSWYZKiQ
SlcKtkivv4b26z1m0CZqS9X9a6ksjZXo/qXecZLdnI46LzY2micpkaur+yKoogNoSvlKqgWUhhSf
k9LnLk5F6vAZxpWLj4HgqfhDCUNxjNO0j2x1QE1FELPQd4LeFPuNmOfC70AJ43pfYxC0EYfsoNdm
f1+LEjPTBX0vRnFrR02RPE+kzAZ6LLTPBphpKY/qSh5wfllOLX/+C0wSSZEzjuuQRqmbywZDf5Sp
jQB4/lyKL/kPqTk095qy8gmnB9HpYp6ONsuBWmQt5bLVh30tltukkw8ZFbLLu+Qss5lNaJbZeJA6
pEqdJvQcKrbU3aiBrf9nqzIUkL4v2zyzmbx1x6Iyh325wS5qE2yR3PpU9iR3h9iJ3i9PaVqVs1XT
RHS+6H0gxzurQY+BjEhA5YHnSwK74fz7v0Hb25XlxH5xP6j58fJ4ZyWQaXJAaAB8AcaCr3Ka0Shd
rzR1ng37Kt/p0vAshNFOyryVk3UmRve1ht+Gmb7ktyegHORGq2G7tW+i+CWsMkgr2GKFSKZd1X5g
PBlFIuyjUHzPXVj5Qrp1oyG0TT89tkKZ2eYop3cRfdeV2Z+HmdPZT3/+7WclIq6gYaENe73E417b
m33vuMNHXrbXRv9fc5xppUEpT6j+rxfi6VimN1hDqcTDHu0HHxhy7IxR8AADssE5/je6wfHKAVz8
tNQ/+biYzJ51ksFOBZSO+bSFrh8UP0ucqOIFVoiyv7KMi5v220hTKPi2jK2cWlqc5UxN8kRHlsLH
sad4HInea9SH6oYrxC5Fd01sZ2mCSCmSyAE6nxolp8PmSMOpZpwMezODPFnfK4W+CYSVJ8bSFvk2
yBw6n7oRcA6tH+ClE+JDLG/74meilp+gZV6bYs20enG4SZUcLXAAt1/c1G9L2RudonZjNJCF35b3
CRdrLr8M7woswf9+8JEAwHZ0UuY+q1VoJjiOMWcgq38e5fAmMEmJs5WHxeIX+jbI7A4wopJOQsgg
+HHA4r3LJANM5eHyTBaDy/epzPaBUfGo0VufjR4lR0t0H/UyORqJKhzzCr9GGRCzZxt9bj25ruxv
4BLc1lG/RSEBf0UDjX6PxuyTB9p0f/mXrUx/fnOgpqkkYciRlyLhvgGb42XptZlvL4+ydAt+m/78
ykDgMteMaZGV+LP5mbTHKL2v1no2i/sSQDwNFS6Ks5Zk0VGr8xGp2GstMqxOp2H6fcyfsOe5PJnz
OgJhctLc/r8DzWKJYHGnFxmZn6BUFMy2vpxsGlJxBOsN2b2d1EoVGhAKMk/g6i4PvriS0A0RCcB6
jHrhaUBRXI5kA5t6nwAL+xza6/Enosb/izFgFUBVmbxq52g6pHKyIWmHYW+k/d6IXhDI2LbJSKvN
WBlp8ZN9G0k+nQ0VQJwsWpmRrLG1xUB8UNVxeNPCQLFrlLmFMl6TGOQxzV96kr8giwsbgRR8Ioye
td06ONdNHart3q8k2GlKLTyRCHbXMZ2j68pUSpRN2t6R/L6pN2beobro5UqFY49QW8X/Ie27diTX
lWW/SIA8qVfZsl3t3YswPUYS5T2pr7+huThrV6sKJay9H2aAQQ86RZdMZkZGOMpYUhPCmiTpAZ1R
i4CXBojKxVj9qfpa/QHEUue1lEHGrzUTR+ql4oSaPeopJjrZ62GoIDCIx6Re6Q96yypH4OJ4SmfQ
Ft5rkrnXq96UkNcAKAnsWh3ZonBXyHj0NZBWlWpmS2gzcGswX5duT+hYOY2Y1D3uzKMk5dqvXClM
n4LBMpgkKXUHFj+AgB+q5QAHQKk0MyGv1lnAs8f8mMtF6SWDeCUhhdLoJPqm3o5aCb6HPhqFFWSY
H5tVCHAUSXxaiVk7EJGd7qUoVE7gNldPTZykv9HZle4rM09UG7KCpXBQIogIWHVA6rTTJaKFUFnv
wsqWJKoc9ZJXOzpmUDvKo9BOhQg3KhD9NegtNQ0UO23eeQXY+sE8UH5IPcNrueQTkgBxOEIBPrJy
JPFGiL5GUZ15LYPEO0F7k5NC6OYPWNCA9MhSCepF9WBK1sYYrf0Qq1Cxr0W77+reAwkeuoOs5J4m
eMybQy55USueuowxRFfiM9fBf8BTg9o8JWA1Ssyh7sD0APYBKMBKjTPj3+wmJ3esbNFQR4VX8jB5
m+Q87b2oh+SNo/cxoPKhDt1ZTeu6QyFotlFMUT7zfDykioROL2C3QxfPAwWrCqWPejtEXJFs7DpQ
cWgFlHnA4L1GN3L5ygLnMkh65/YNC9Xgvz8/u8GnVklykTAOElHu9drHrATZE3BmifBnHuPIp7bo
uDeyNVzkxW3z1zBgg4BNocdv2RCUVhSK4lPMA3RwOmp9j2Kjp5Yrod6lkVmNEZ0EYFT8y9D93akQ
nSGKrcY2GKRKRkA500lMWeuWxepMXnhjyC+Ad3juOkIO4EKDQc0bYpVT0QUalwpXgaiga4KB3m0K
NO2ZobLi/C9f/7CHRUOruwEV1AsERJ0yE/15EQ/GRPHU/rEUu7SD0KUA6qhkjll2W+RvHsvJOnTK
sCm429b5a5FBy7nFcw3tfWCStfVBsQeccAmhoq4fhxY51dSLCHTkLOWoRp3bTvrKpXkRfy++fBFm
DQ0nNfRbgbERp+Y+7iAGbd3niRc/1Kuvimurcj5Li2ArCUUsKJHGIAy1TSwdI11ydR0e7d+yNoDQ
EbRJIACYX00AvSyy31KtxFnHI1zGKYQUk8IWaD6e+J+hDx9J9ISwmKwBty/z4H9tmnNXHf7gXfx9
d+fxqJZh1qCYFig+xFN8yelymzvUVjx5A72W27HAX5DV4rbEGP9jb3FFy21fCZKCAaWPB+JClm+C
BDNDx7FAgqgQzfSiGe14wOOK72SWJnZbSw/UjJ/RObyHUNd0YgmhGxRTJ7udm6I7Sn9oYR3ICUcq
uGRblQ79yldfxBWLSVoszNhHRIyDIvsTHkMPhUEcfbCZFDvxWtv3ZTC4MLUIBiHIqEsc/T1+eMRp
c5T9sE8cVLG89Glt7S/P0Lzd/rMUs+M7c9ulmSEiDSkP2h/QpTb0kwmyw+KX/GZY3cpxvTxCsxA9
/MzMao6nyeIIqWh8AyN9xQNFpI5mpRCeLDxL2yV5tPI0ujIo0FrOLBYzE5VFFoMCAL+KxgHB9NhU
7tT+aYiwa0AXDOR+lelUrXUQXtka3+zNIz+bRAM66znhIQ9iNAukkTYz2aGk4+SQfjEM9/bpuTqN
MysI7gdIcC97mNpERJ2pYxqR/beFYd2xmf9RuBkfVhbs+rD+Y2lxTAup6+KCQWCZRJKX9gjXjO7U
Rz9yNbMT0f03iwbQPHq5ZyW85T0+UdZkJqK4QAHjPXqNUWfsThY03ur7Na6+q8EKGB3+sTVvoLMF
y/rRSMFUzAMQuuyhgIyuFc8s94lhueBGd5n+yUR5HLu1G+uyQo5g5dzw4gzQ1Or0aMIg2653klnT
D1VHWXo0wJUA9g87j/kGCvdV+8XiTU8HFDTW/NhlKINPAMEG0IGAmV+0RU5FFacg1+aB1UcfXZ/c
jQndop51e5deiOvgHrNgAmCFOUOGvfp9ihnq4mFUZTyos7pzJ6v5PcjNMxUYnKQ8QfkJ8YOGIkBc
AoFWtDUYAkunIcqDUUVbyAvT3dRAsVNJ9U0Tltw166x0Rq1Z2ePXZuMsbF32vlo65MtMkfAAKvAK
7V0LyIp4jQ7hMlUzRyozIG7Wd4S80eLu4J1ehCy0xqCxmsoe8R4D/2Q5bgokhjqmuKCUtyO1v6f1
Q1y/6Ib8xGWIP453dHq8vS6X4/3+JYurJQQyo814OAZpo0HxiO8n6Sk01oCT8zb+fsHDijWj4aD3
DdboxeLnaDyUpoqOAXDsbq4Vbj4+jGzaImPrljW63HdhskYhc+mtvttcnOkoNeUyHWDTao2NlZ5U
5A4JPTD0yMpr2dF5lm6Nb3GMLdqUdaSaUJaNjb3K5H280qh66eTPBwPqme+np8ML0wx1GBgmAvna
3KdR5QB1Dyj+7f1wfdaAIAQ/M3AQS7ywNbS6GeGeAhBOciBxlc5omZdMu0v/NdhhPgNIo/2fpcXO
E2RoexUkWn6pv/c/oFoFCugscdSv2wO6PnP/MTMfgDPXXhQFTYwEYVos+fJrK22bH8Vad8aajfnn
ZzaG0GIEkDPFF2IzdRtwGXvU8ACTWbnqr/oNKIQTC3cVZm+ZNbMGJvOkMS0fLL13kG8dd+mggg6h
iRoA3+okqGSQV/OEgFxVE8CVyYk4qWi5+W2k5VeWayVaz6rkscSzYiUcvuZIzj9tERyI8K/eZKf4
jLLI7rXwWc7UEpTaIV9x0ddm+9zSwnmiuy3XFVAP+aVhTwXeAm55n6+Bjq7E3KgOn031YnsClzDR
KUXMDaEvf3iKn6JDdmc4QzBujOfbW/SC7AoSId9sLfZoPxiEg9EBj0nlgYuDmofHpK6PUfLKpefW
fO/Shzys76Mxdin9AD5JGMbebMCrYqUrk7u2jIutzEnRlDko0gN0LPqapLsWBYgleb094jUri/vA
RHQMQhXcf22h+SYicTOPHBp7t60o8xot3TJCfoQ1KPshsllcARC2ESaLoOqqh/WnxeMnkbRHWTn2
2ReRXaX/LcpMscfak7PIqUL1Iwp9lAtXPmO2svwKZEJx1YNla053f/cOohV512kKlKlKsGNNMrsD
qfZvVpZflGuQaBfA+1jNvy2zYkudG10cR6qVbTXmRheUUCwk75L8olDwl7Qr3vXaDJ+bWZzFQitA
al6TDuxWtEZJCYleGfyqt9fxr5D4rRlcnEWO4tHYMbULmNEdQQQPuE/9mqEbrm1QUss5VFoQqTH2
qFc/U/FuDeDnGR109qLMC3C/2kW7ib922uNAfgIhu5PzzC7UP1Gc2tLwVMrEF1rsJwnUhhl0UXgu
x67oyse+f+RK5gh5mw8PZnrXM+r3aWI64NTaN/k7hETBQWPcqWGMpHuyYVKxIzndRIL46PfZtqNH
06dqQN030yafWNvJrFzQuxTg7BvNj1b7U7eFR8BuB7RaUFCA7PLPPJl82ia+MUiPFjK3cnFUG2Oj
ghbIAG7qUFndF0+O0GDcjXTbMxJUynEa+z3jObquekejT6jjW5Jqq9ZdVErvw5q06ZV3y/ftNR/w
sxtPjpKk50L0QW80s2S3IbupCf2GOOzBUFnrKOYYPPLUSU59zZqA5Mk7+k413h9DS/ldFEiarGyS
lVO2cFx5FiNOL7D0/QQheAK6W81hT6D4P8T1z8TY3rb2l8Pt1pZceLC0hoJXhogc9SvIgB/0dC+p
YDuOHFBV+pMW27PvBGcnOjVzNwQ/smq882fW/+7BsT4OemzrxqYu3w3tLjcbZNXUokGv2RfYIVwx
6SuT8/d1tfxcisY51KIoClLL15fehmYspWkXAGAC0uROMaUNoUI4LeXEjlGhg3xKlXm1pGZg5y2a
VytTxO+UUQuoVwqi8mYjeP6aCnMIoBf+h6doZb89p1ev3POPXLjrOEKVPKJxH5Q0l3250z5qLbQ2
CgCV4KTLfpcD32WVtLdGVthaO2aniVRrF/81bz0zDmgo7kJ2ZUneB2DbNE2h1oLcoTyg0abZtNah
VdtkZxCEGgbaAHuISLu3x375QEKKDwAEyAVAyAcl9+/nqSxLnBEWN3iG+dK7DnZm9SdaQGgWjG/A
jP1vxhZOuwWpHJCUtA7Q+eUI6V4B7Y2E1nI98YswATn9Q0bUlQNz+a6YB4jmEwXlXuy/xXkJsygF
BT8kY5M/w7PMgoR54qkhK835V7bQdzOLLSSFca2EKMn4na/v/k+wWrVlu3DWtMVXbc1reuYDzT40
RT6BfwPMq/uC0S1quQ5q526s6D8Qb//qwf4kh88QP9gbXbXyIrzcp99GShcvwtKA2iZkkRX06W+6
cGeaIM3y6xKirRHozVe258rqLUOYVoWzl2K1DgjZpTR1oPllF4COSAOoadfi+yvOCtyNUHxDshY1
XaAgvk+s3oFbWTKwV4TYTrKv61CK2DAUCnkJThXJSZU9b208NaIKP3EjFHqyGt+DB8HKJF+QAyND
8+1TFpEHNEQaEHGXeGvUX7ny0ElQ6mlRDb4b2h177/Hgah9D+hp3Ts32lN9DsrAl2GvxUa8ToNUl
vy2Znanga9z1IHaC45rAxGG9tnXsEWP0kneKB5ICzlPtV/kUT07aOWXnMRBXAiENlas/jNv4V/cJ
UM/QPrLPbq3l+TIY/z7GxV2e94Y8JH0v+03K3LR/bJDDMKw15MyVotJ3M4sLWqoKKULIAKom4BuG
J/IGJssys0VqFwJg30M6PGm/0/Zf8pYtF3Dhd9Ka1HJi8Dow+rj0s6I7gi0nsbNR7l0oBq+QSV8d
JArD6FIH8AMF1IW50sp6Xinx5FdgLewAEAj/TJIVHswWzH5O2hg/AUR/kWW8fICSzjQme4nR1U5X
Am5x28tf8U9oYD/7loUvbEE0qfA6wwEK6A6V6o1+ojbY/53Csdb87uxtvscX320tfKFgEptyHRL0
KnHQ1quCEzh3TNWpf3GEO7EnVuCIl97vm72l9wvzVh6ExRW/aOHls1Nd82ddg+pUso2TXae0/+Nk
Lj2gVnATUmFmFLSN379AJwLNBMeGvcMFGT2E3zitIVGxNq3Xhon8GFoAACS6ZME2QmaORMxC657s
aH7r1HMXsQPsdZA4vVvcoQR4YoHYrFG3XamIUHJueXFayxi84rTC5ukRqwcgoHRBoBfZVdTkj5AK
A1RIhjRJDx2oMqbHbgSh3X+xfc+/YHGUhkIOkzjqZN+inR1arw39SgrrVALgkzUTyr65K+nyvUJd
Cum928Znt77czue2F0cHBMl4mrdI/gwh8vMhSmxur1U/bxu5vFS/T/HizFgFuONRt8aWejTUk/Sg
vrUgpF4lZZhDx+9jsYBRgRYHKq0EfQ8LMyGBxkVSMwjZnzo32rRB6LI3QAg8fRP5a8XIKw7wm7Ul
7KctTNGACXpC2iwM2ofES4Lxp2mbfvZgueMKRcLl8fhubJFZMcE2XqUQiPQ71RN5YLFTOJhOLHvZ
0Lu6WPEB6spM/h37WcBX62OGhCp013r6hATsZpDIS5J7apc7UIHzJqneoJyyF6Hkami4InzY9kJ1
K1zwfQm9HFnx0PWSSOSnVFK/NprALM16axR8DTSiXJ0ZZL2AG9GuaH2A2dUUIk7gOOryI49Np1aG
2i6rwXIZeqZI0pxqvUndKqGodGbquFEmWT/pWXFoEg2SgkJBt1kWQUHQ7A5c1bZoKF7Ji12BfWD5
zj5y8ejpc1pYeY+9gh5kqPz0PQ6ZhZyFrVRBWDtj+TLEz+Qtaa3XSQnI64RXWRwCCZ5BSgmsyOCV
dKt2tRh8GQ99/6xl+AmK/XIssavMxm7lIE2cDtqFmRsWznCfMDf8YxU/y8nHeQW9QrPWMPS31+Ti
wJ5Ny+yczrZZjGKPkUVyBFxkgc7LxC+18gXdoLkVBiZaC8ELWkamTRX2VHQyEojklGjSRkedtCKZ
H4WFVw1vagvaJm2jaIdUkh+B5/kwyL5H0+AwAVk46G4YN7uIG384apB2VShOVrNjWjHoAeXjlo86
Uhatg76JMo7vWRaoyG8kUcDNl9B8l5veIeFpGtOHSN4YTdacJCqB7t7kijugAYHLod8Ukz1J9xEE
NMLUyRXILlajHIxatOlocWekGxWKF2rMNmMabzPU2Uv+fNvHXpwDNNSCeQ8BGfIe4KRZXGNGw2qJ
dyINhAXsYVQCUJmYqt+FBXUlY/qdTciQ5tPHbasXnn22CqIiaL7NQeASPzWIQVPzAqqJvbIrHzTz
AylLjaG27d+2M3/9t52ysLM4QFJXGqVkoe07bzJgf6H25KssBE7Y8gd1TfniqmsHKB1Yzhmug6f8
931JIagsLCsT6Ibt7bGBohTy6045IItaJSIH2/4I7DG0HYxYJrYeN5sMyUA0N33dHrV+eTvPmOp/
PmR5xyDHztrBYopv6aKGplX2bMrhAGU98ZEDATZAXcyWa+s0cfgLPm5ytYztrjK2ZhYhTQnezkG/
axXwoo9afwhlFDpl/AUlC1cf+JsJLE1doDkpj8l+0Ft3VGX0gDO+SyJcK2n7NcjlV23GDo+b1haZ
gd/acDyaKEWyDFrSVIISEADH7gC9FkqjFy61H5XW3E9GuYtr1Dpvz8iVdOz3GVlchMjStUlZIPwu
9LlV4GUyfhZA93I0r6bQ/TCb91nzQY6RHQjvqs46NKB3u/0NF3sRAgHni7Lci3rRAfwKr1lZOzRu
62hX1R6NaKWscXGeF1aWvpkJWRBgPJF3BuG/6RH6o7cKh+S/03S0DVn9L0YF3XQoI/6lR7o4yVap
GUKPhT/mHh02lXCMP9naoK5dOOdGFlOnaK0JsbSZ8vxOK6BZA4rQlav2wiFh2s4tLKathGQ1AaoT
i5McRAlKri20ML1uyMEdskYOcdVPnBtb3F9lB9hmnGtRIG1Q8/DrYLBB97RVvNSHRPHKAl1siNnR
zlIuJgSy0L45z+3ZZTkmKCOGFXrCawqlalxBBPQDqF4in+l2w7jRzDEFoqovkpUzt5xSQJkgtTKr
ckMVDJDJxZHTo75iKSWjrzY2pJ7kH/F+VmCeVh66lzXMxQDnc3c2QCXKQGJAUFSodV9qvegBBan6
UWv3Sf6jfcYTJWc2pKgb4qJkdPtIX2YQFrbnOTizzcN2Ksp63jZc93pThSSFGOycSPsINR6vQ6es
g4eS5CWgeDYb8x1CZeZKSuXicCy+Yd4AZ9+QQ2I+UUM1CkqxUX+n5mb6fXuUlwZA/KgiJw3iDWhM
LKmzqiEVcmyAv1Ot+9geW/WQqfW7IKZ72868UIvL+pudxbHQUjGG01igWyMLasgO9FuC7Nfaw33N
yuI8oOlisuJSlf00FB4BMHOYht9hb75zJbg9nvm6vzWe5cY0JQAzs6kI5Kq9E3eQKbCltvTqOSMA
hTyHv9y2d2U3EhBCy8hoQe7gEhAKTnalI40FBisT+Qehzs9mo7UJrj19boXoa0+qI89CLT0kI/p0
1JXL59KzoThz/gWLvdjIwKfrFsBR6rHH87YPoNR7aF3hlq7kruXvru3Lc2OLcEspVVw8EL1BPUiF
gMQdl1YW8NpWOTOwzKFRMdKc6U0RgL+n/6wLJ/mFFqHbi3bFxtxAAHF1EwJU8hKwpLV4nI4Fgg0r
9JPcjsWXUTvtKv/R7GwXe/GbmcUNOnXQBmRoHwRAXvF1D1oO2+IOkA6kOtcO2LVt+M3W4i4FdX6R
g7OmCKDGwYJK+2GBJ8bXePIzjYxdNzFjo2s5nhkjaBGqegfl9H/bTgzlKQJFQMDAANW/0GfpmjIe
hUlBBhw73b1UBVO/4qsuA8rvJpYhtqEWqOZlGYgeysHpWEFcJswdrmDbGJQvkDJ0G5E2cQDO2fum
MPmDlYdzv6GJSoy1xjZ/xdOcj/fvipxdAUYkYqlquiIQP9oagncPFD3oyktduqNcQtVuZfDX9ix6
N0Exi/IuuVBSM8y0yQvA1nzA248saT8hyhqCt8h6kPuh928fkKvb6dza/DVng4u6dux5hq0LOtbZ
pcS+8jjswILpJ/6aS7kMlgj06P4zssV9HiGp0I+yKIL+teJ3YI6LHggHHJaiA/DPyrjmY7A4kmhX
g2YT0loWUL+LY9KneRxDb5n7eHv8TTvGrumqT3zWGvEiP/73zuybucXtWkNDRR54OvmJaZd67fIf
SFTnbbTiz6wre/GbncX9GilSieajvACdC6R8K4hAoEuB3qfIoYwFa9ChFbu1APaHjL/0MZbsgX81
arePRQNEAbRpSSH9MK0GokNifEmQlMgVuoXQtEPRbge6nL0CZK+YCN6i6AxFF+99oz0CglG6hV7t
QeDr8Frf0lgFwnM8Afv2YpV57uEBTrdFAY6QutnXEuDzkDQFiH34oil54eBisptSflGbzE1QhbO1
RqfOCCYkWSkhJ5uy6FBV02uRtA4Yogo/Ts3sJCUl2UZZbwC3JCORqfb7tLH8yeg/jULYVls5rG33
QhS+mCpvYGBb58g71ciLFUryVNLIKzPQTUG1S5VRdjJRvRgtl+aS9MCp+lUBowrc0Far9K9crSAN
2Y9eNKZODFKy0RKJXbNPJHZAC1RAMzW2S1ChkfbDlCvPyJAa7CvruaCso3bV60hEFGEGIVAL6t2Q
OhAIR27v6uXqL4P+xT1j6Y2sCZBT+CZE3OPJ61JLdUYmE4dW8SExjrXxKPFke9vqhY9Yml2cpZil
GkMDE9hdRzCXUDnxuwnE/IwqrRNKLXbd2L1qcfJhoDXYQ3I3APnKvyXYBDUe4Ph4BlNwVl+0oeYW
yRBcAnMnvafDsck9GSILbOVmu+J6z41cXDtFVJEJghF+/digkbb9xatPM9/cns41I4uXm5VbOoAE
OML1KwQIMm94KbqVK+Tvhy69nwrQKeiEoGR1wRPBUAUBWydmS8+CpnHzwlaF0+tumXqjualMOIsV
zzT77lsWFw6wkYqRFvE8dRAJHE45CyhMaoU3aSsl9WthMKQJ/zO4hQ8Esw8I7WorDzKaAtvmwYlV
wEV8dTpxYuSZ2l9J5ou3UawBQa+ExLhPEIJbJghFL0gjJmpJUGbGrJoMNPY2aipkjU/8+sqd2Vgc
cZCvUpPN+5zR6cUIlad09Fqt9riiBEYbglJwg4S5jJTCr9vb8uoCnhleHHINoH3wtGMBpcZrHyfp
Pf+FDie2VnW5vnpndhYbhYDjT28G2NED7mou88nj9Ch8068C7V59/N8GtdgqKgd7nyVPeRCZELRq
tCS126FUPCmT0CstVV+6ydKVw3fJzgtXdb5NFiEVV9QxBgVlEUCb/qvXVW9AdoS1IBtI6lNcSk40
iZ8TrdxYnRvUmeKM80WUKaotLA3oux/ZqIJYMAHayDR+5XOXaNbnvyI5CT/5oDS9q9HIDhmQvoSC
rLGfKQASyLDyR2jkHRr0wFeW7o3SJxguw03XM/TsJCCdmEb9hP4Np8pphevTCvekHeQfXR/Xu65s
5XuiAlCgVTjB6Rojw9XDY4LXFN1+SJUt+0TTJMrLJILSxThtp7ci9Ia1s3MlvJy1DP6xsDg6NXr/
OwML7ac9KDCQ6uht1HzARYXbgsXRe1o3qBBN1tPtPXbNn5+bXRycQgM9RmayIqg+UvUt/5B+te3K
5be89/FKRekcUjwgw0EOYCkz1rKEDxFH6mHwIUIOKI0WxJvcb1dupmsTeG5m/vnZW6CQ8xpljRn+
zW0ZqHbxzjMowE8bBFbdam57PujLG+Pc2jzoM2uCoEaitVIepGhcn/L8MHJrJSq/5tNAHzATF+gg
2FrCoUgKOrdpTtnUciC9m+2phArFS1SsBUjzzroYypmdxcSBCpPxusbEdb68SzZ1QN0pEL7sotTp
rmUA1ga1mLcCRD49nbQ8IOZWTMf6oVMHG9pkaxxQVw4sggcQqKMbH1wmS70TZURpEfA27kPOEMKb
wHU2a9Rx1y6DcxtLrbCc0GyqK0xc6Q3u/wcYSQ5/QCHJK4J/n6ufpVf/GZC1CLy6wQgNiERngYjT
H6IBy07FFQvCty0LcgJl8PlNYkWxspJDvzaR50Xghd2o4lCGZCjHNvwOLY0gBWErONFrUcO3OvPC
9UUlJxmbsFaGZYOswUVdsupa28hLp1Xt5gVqCWNu3/Z7lyCPRXF74fiAtQ4tUuHNq437iD2I4peR
HwCQ4NqWjZ9JCVULy+6Pciu84UeMxvHOvLeiU/IRDWt37sUTBR7y2wQsooqUKwPRhhAoo9Zrow3F
PMvo64rlDw16F+yhV4CGhS7F6NyehCsu85vdRYAxoqVRK+s2C8AIlTkygCpgXn7raKg4qBzEvtlb
bi5kbWVLXbkQ5rrEPxX+xdTHCLdTTQM/GvidDq2Y7HJXFdOGC+11fnqG7eBNxlq5/9o+RgIaga8x
B9/LW6iThjpXOnjTXjp0z2KEyZXQ6Yprm1Pc/1hY+NGmltlUhpbwKw1dXBNBaqDUlQ+82ehHMrJP
0qb1CsZRRS740nt/s7pwqF2q5H1ndgC8gHfhLdHBD+r2QwH5IIRjuuyIMCPoRS7aPzGHFHhEJmnX
mNwzQj3cQyhg3OKOMbeZBcoz6GbrgcJM1R6GyLwfR316AmdGstMHlb4OmshHoBbb8dVsdQPiJRoT
DEwLkC08ZaWB5pecT9ZXTMtQtZWk7MJNq446s+uorkB/UxnlIaeiQaZB7+udoRTKdgqjJgjjWSuq
T7TJYWM6AiDR61GJvFpZ/7JCSwOOiMcTQBK0LhVb7ZSKP9dxAmaxepIa7lVV28ieJE+h6pKo6V7l
sSWzHILFMlepFORDZN7Tu2gk6r2aqWQr0tpg4M8Gc9DdJIfR4PSQlmBelClDYjetISfOyCeGekme
pT9ShXcvhlmidKJH6ih7IGKXIicnevw1M3vuKiKFIE+H5uwJ2thxBiLhYUCQ3qvinYVT+DZWPGV2
Qsxh3IMXHDyOPDO155LMKHcJnQdQa49A1g7QR6ODrrvUamSCzNiG2Kwn9SQoy5ljXSLqARSG3Tt0
xgHi6t6Kklgbk1k52vdSyB2S2NhlLMUH1GwLLHXqxhkjx7jF2znEawx8rjP/PtiUwS01xmlnpxTU
d1mOlqasSh6qcFTv0YsC4IMlHY2qb7YIENLfkVyjQytTXPDW29GgA2GmgAlcU1ENl4xPtP0ApWOA
s72Wel/SJYoUE6D4iMS3ulRDTrWoBrdUswc9peohJLEradonWq/zElk98w0ZyKfOsF6ZlVqf4C9G
VkscyzQDWld0lYvH8nurtw9TnE4bKt56FtZeXOipB95R6pXD2O9MOe0DqF9LuKT4Ux5W6QmPQgef
D1c6RM7QAThIKbnvu2ofj6T0w0Evt2qXbWmlb1o69k5c0GONaXHamNaenkCpASCcZrxr5Bp+SpKF
G+dZv+HGkASaznlkDyDvR7SplJ0tIojGCnAO3pu8k35bCA+JWWlHqW2DOhxPJEJWUaA1SeXagVe5
BmYopFyLXAFVe0yrX9RMDY+kTD2GIPTWnKnXLaQHBtDFDERFFi/MtE0Lij6vAjZxM4BF/UDCBEQe
nQjpjlb5+Ds0kqgL8CAGbRebKoLVqgfbktMocwolrX6CHdBCdcUowhc116zHqpQHqHdX9bPVqBXQ
jljCPxUkRm0F5IbHpBtSVFynGLVy8IHrAncDa3/qXdOleyXluR7IWlJbXkRLFTd3kZIgq0zNHqXp
lCTCcCNcsYU+pHdMjpRnbLdcg6SAHDpyfFQE3wkoopU2+raYm+QG2o1MWhx6/K99RirplBrcmvCm
A1yoh+YPWq2Gqf6dytVjNSj9SUMN8x7spSCRJxl48XiiHFpst9LhYBN87KQmOjSm/qHJRb+bDMHR
QSw9d02C8xYqHG6lEFJ+Avl+L9shdH5+GZVEXvMk7rdZW0MuIx77jcyFAljg1O7LRrR23sZAUMpV
ciytTtl0BKKVchtRpwP8MGANe86ziWwiKAncN6FmwlVoP5oOeqdTMzSfekGhUA2KDTuJVPWoWyN1
mBW17w3BiqAdNitiJ9V6HJCk9MH56IJ323iiGXCoOvq0kBBjuylmEHfMD6oV3jV55hcds7ZDk24a
tal2Saty5HLT1As1bRvnauJVbEp+F526hfXwzeyVn5OuBUlcqEfG1RGEttDjUQp20NX2aYBvs0ED
ty20/Ekx88ablOEZEmi114dybk8ckEGnVVjmTaAI3cEn1ylwlWb+1WUDeUIuv9nESRZmLgNxd2VT
6Dj+kqJOg9+RFWjc6jWLt6WlWVh7kKlldgy3GNCJ1PeTAJ9lHOIXcsQHR11E1oGiediz9Izaat0X
jyTTqk3Ii9A2uk5yknDU3HoIw3slHJvXoa24a/UpdRIdmgkdLggw7YXIWkjh8CKBMf8+wQrhQc0G
0GsqstNzEIKqJc5fI8WKB0q1/BVUM1+aYIaTAWo7YzgkdCNJ3S5v82yXVrruRMMA5JRpxn6rFM8Q
fUiDMYbEYh4mI1Y/6091M/UBi/jbfE5daD00LnS3j5QMh37qXoccPcydIr8S0kkBAbsosVBmUMcs
9Oq0PeUjtAD1LM0hY0HEPo6ypkFwOGzVMP9/nH1Zc6S4uu0vIkIDCHgFck6nnZ7tF6JcA4hBCCHE
8Ovvyv1yuqs7dt1z+qm7o8rpzBTSpzXmKR4cftcgb32TB2b8LCP3WkvU3IYqPi+ATgcoTtBRQq5N
3tanxuHvjmMhXhn+BjpAmgTr52BNLU+FZ1VSB+OQOiQuJ0vJ/bthgPV4HlW8L1vs5Wswd29tPS/b
XLXzXeTAsS3DYQnBiVEszeNckG/zgGI4jezCsmIEV++Bv9Rs6IB08h6cMrd716FcuWm2CK1iu6C3
uKCVFhLXohjUodVwmVvdBL+guUu7IsgUatuSAofN44pJagP14OsYOw9hqfKsQyMeOtocpYhVYhYH
B6gMjogTCHGymnzTWKfuq3wkJ6yRSW9pLl9LyMl3SzhPaST69kF3bEOgcZ0RmZT0YGgeFMYFfLqf
ZMKt0ZcQRMTByZhp/Qw8trq0FXo99NMw3c2sBwd0y9UDZ8NLFySjcRu3xnur2mQCFRNCDxpuppGg
5QeMFJ+jIOkF+wmmxR3aYS2SYBZ3CJhSV2SgvKAB946Q9diJ+FcEl1tiMD9tltrXuAIh6H/XBOJ9
ChrA4Tl9Jl0TbdeY5w+q9kKVwCN303fY+Bg28XKfExDNM9HrUfS0TrpaMHiogZ2vN0Gl5y+bAH08
fWdxNAZdeCyt72M060c7nWxAkWBXkiXYDBMaW1aqIArp8yod8blC6ekNL+NS4rF21Jqtmit01IPB
M/qWDrfG3aOjudIbsyzmtBasfI0wlaMSp73kcB686ViNyImdNNnU+cjv47XrLmRdwgy+6jHJGWE7
tLkAh/cLKJ1757+1tIWdudXmk+IhpehVTy3r8d03HKSgK+QW+1CPSIGwEmlcN/U2hwT8SEekWRfh
cmjnyjvQG6SI7Nbq7NhcXPwphMV0naNLUBVuz+LOIN9oWU5+UJHXSGOXyonoMIDxjZdX9QFdyN25
rgeyJ/5ssgZ3le/WruVhQNnu0StQq1MPSjVoG5iQloOD5Cf2in5XRH4OPkGWcISX3KU4nyKs6toH
mRiM8JVZr35grcdeSrP4r3AzRTr1OlahtcFCta5NmVWOLF+dnvlrJ+oKXWRK4zwr72cTKvB9Ob90
6wzqtsjdh1pXe2qw4yS5V4ImbBfYEpAitWXSdvtQabaPF6/AJOI7l/iThA6ucWoXUnwMHr6dLJz6
eIc48+DZEc3eSa89FBmJ8XGOl1MfofKROezF67q059aHA75tYScvtSsehR8PZVrRAvZEILc8ZaoN
oA4roUTbtB3N8XajJatzVqXoRSZYudRTXxR3/2PlAjCqChJgDpHgdSSi+jkL5N3mtL+v/ZkkdJEB
NHNT8cOLwp+qRpAT88byBytndShn1x9UGURpoUWO/qG6RknPWHE/dXLoUzSrzNfWR5yxx2iDzkyC
3QOJaSLN4wjIMxbLHVtRc5nEs2t3s8lRbxlBiw8dBz/BshjfCFIapgjJNOkwRQaSKd2NCVisaE3z
ca2OFIPAuYhjpJGBLUbw69q7K8dnmmJfnLOxFe190cvFx1NVs4fB8P4kunjNNJ/D+7hAPXruk3k9
qgnppEUdskT7Ec86z3iPcgzXy1DWv0ZMjtsFJUenJTYQbqM9QaszwOuhR8IzrDZJBaV35hsLD62O
IjC7hvYQO5Z9l6NRk3n5nhvXwxA2YvzRDHS/N6zTpbWQ9RcWmnSTx2LD8sA/4bW8tMWhmsw2Xk88
ynGvAJj9Ti3pL4tjQ8o9L07gNsmfQ5rXZ4r47Csr0N8GhdMv6v9nVqH5h5fbEudsMVUfhcLPA1f1
1DsWbxCFIbdDRN503Xb7oonKo3GWpSyc7tjUOgMjL7jrem4+/aUL96bP64eAKCc3Iyahx4ny8pvS
4kGtQbDjOmSXqg+7Yx+KcuckC+8mL5ocuPueXSeo9Hdd37EfTSS8zRA491nlTd/DGD1Uj9zx6K6o
+rFGrZK0l2Ew32eCAPmgN8iXQ8TbtgvllKdRO82HApMjLsNjJy5IGQ72Unrq2qEY6122fveM0tTm
XDM6JDVV6tjXnf4EzDdc4tAaNHXZDkR94eTR9E5tmp7gVVEOPuxmcuvRCkq665G5soMzqjxNHYLF
ZxBBnglfKtlUE64Q+aOm6K1Iyl7Em9Gs8sTrGandNVFfLJafuUFl6xi04da0sx0z6ADwJ2KxEzCa
TAc2zEiLjSLIvQZfPQ+lJ86o1USquAzzS1SP9AvPUXfv+w68zYwGxDa+hZe04Q87xQhRsiy4LkIj
LJYGL7h3Dgl8Xih9nr2XKnfxsZr88igN7q4QNkCHACvEt6L0RRp2cB7g49w6u6LVu8BtMBO0G4+x
6cs0x1pPunB6qy26F3y5eGmA+JZdRRq9tc1c77HfY4cO3dL+4lFZvoYTctemBjdzVHp3m1VBwrkO
0ds0oouMsyKbvPYRUARPWlxukaW+pKUo7w2nI0bQ8cphy2yTbmgpKKkGxYv1mGBtiwuLIxgf2vq7
giYv6frAHsqB2WPXtAh3Lor27nazAjZiA6wJgloWHgQbpBnRC6RX8xER+vCN1UPxTQkjrybQYL4M
omkRZDLNP/Lama2MKPBwukQHMmnxPWxrqArBSZdna+14HQ00+k6X8ssMfnOqJpDUrgNRZjWLvlvk
psss9LzbegCdgKIug2U+ISoyzRsX7adSQ+lwCyChoQUnF0WIt6k6+TLPkUyVkvjDpTji7/7wZhds
ieSXEadSysmiNx6N5KMKdP7etwgYTlAsty/UpNA6gxa6JMwp23CoxjGVdWrXDHV+om0F3Ypm9n6y
wWccOlRlSt5dcomKWLgtzJ7O3H7AAeOlnfHEvq+L6eiCAkNDtJDTwuY7wWuWYc43aURNdxZd8LF4
zQd0HOj1qcJTxWArY7nIH1qGRZOHAGfnzxwWsISsVXPXDNVXPo/sqavZdC78me1r67Pvq55om1XC
Vo/DEg2vMH6MB7Jy+4tWtb9p4vw17uYp4Y3FdL8MCIKfDL+GKBNIlNfLhI8zTaXsnj3c6VIZwd5X
64bi6e2jTTTN0Xuj+S9WjflrzdEaLxEcj7eBTE6NTJjJKXEgKBpFocL6vk44RmFntXAExQICJVnd
oQLIJO0ULJu6HMtsEs7LnEfsdpBtmZnRgoVEfcWrLDFPUlEFbxWJyn3ulw4pNPl9XtTRphHdiMln
BbcSqRXj9FzfigQdeWhL5q7D5LeX0iPBj4gEH23M60MXol4rbnqRmgpZsehBvkwEodxxTb61bWhC
9HEOFPe5koAbMovd439Gm3WN8tThwvc6a4z0lRYZH0P8YsUCwLzzyV5NOj7zCVCWLNCaEjOMctYX
/c+lr8WVK1Ola4SE2mH2xRbVdvSdeK5BOWyMWp7UynLe8GqGW7x2KMRF/v8bgq3vLWbrkxyCYzjk
wUmu4WuvXANNp8zRi9THF7jV+E5po58mZvxbHeEkv3P8UnqsnhXpq/vRBt1uWWOLIOraQ2ytI9jO
XH9PLHvEhce+revQb000jzAEhfFFFR7EuKChYdYPO/TNxg4y6kG0I8LZkf+AGKwgHQWffuHCQK8o
cRVT5jqHi4IwKCMcpRk2llflWbXremS9jncDc9GVmpX6ewyv4QdKO5tLzWSt01Ja3h+BrJRnigsS
dHKYHM6oWgQrmAPOrY0qYNqfy4xOZHic18h4WSui4RKRMUIqpKgyqBYF3TY179usD9rl2Bc1wMq6
5N2HKsfv1hEP+Tyl3fCmjvd1J/XOLazZO1GOb5bxZut4j2AO9EWiHFHNFphDu5hLPNHqO3SRQJX7
BdG3tI6xt4chcP1C4JEfy7dhRfNZZsIe4wNZ1XG08JLIKPe3qhE2mfStgaFrmmEHlLS8lDlVbFdF
bXcJp3y+NNAWPDMddw9qavwnE8y33WYVw560bbXPCwzyEJS0L4g0xMGS81v/h+4Bi0oxvxbVAqBr
5HLcYk5psD93zYDAA3tdJvUZlLK7LKWon/rO02iXo8NdNIX2qkqv2tAWk2ey5vIH2j8ekEYJ0ayP
jGgUIN7BFeC/D7dM/9h7VWVEnwaCakyKNpGT7zXfPMfXDTgfjGA6vjJnvMvqRJcEEX5aPz7Fi+/v
mxo7JZkhLfTUT1KsG4coanRuIEwYdaCLsxvohPMHa6f6HLhxT33Nv5QdgJcqLIwhDs1JTVVLE1/b
5jx4SE4fsMAI8PukXsMmFfjZRIXYzlBTItA+EGsMga1lBQbEcYtkvTm7GZvNAEgGmLO7rEBGr7Kf
6ueqU/JhmAZ8BjH6KssZD+g4xUeUKs70Nl/axIBOWQ8alZFv6O0FkldxlqFcdPjmRx66Nar7cgqq
/bhGG4fRqCLirl6jDg5zz8PCHJ/BG+D19b4dvG23mCUbPZbSChnOnWmHlPnqwKm5CPjT2YhhtdAn
jNZZGJaXpUMODNHVaebFVcvhhU9fOcdNcYqQ8moUUH98uTQP4LBt6qdIs4OIiq0l0+Mk0DdUtNGG
VvmXWOKnoECAugmnHUosga4FaNqwDg7hGGW5Jnounb1nNbsWZjlPgC4xKSFSf5nxmHUwzrUYTXIW
rGnUD59azc+xRsUEVUcfVeH7MS5xpYqx//FvM+7/S9PBqFsYNMRgQ/AWIJIEANFL3czLgVbyXsGV
gQg6hsUyFbuiFfC4QDNDXiJPiKfAC6qfWkJqgwKYvR6sfZiI8hB+DWz/WOVC1sjMg38VJTP9GLZf
Y2BsjiFikFDKoiYFTAnFVa3QR8OKr7Ip7Q4Q+5aSSh0ElBtIIhfVoVjm8gPzodp6NY6BYuCfmFLs
be7hwH6UTRDWuJ17LpG2HaZmNno72/KEazFPR1nlEO4tD32TI/sidPYVwpkW7xh6oYK3J6FzkjSr
fo/KJfO6vs8QLunhSoBMNAeETbC+vculazZQ+0bfZhY/zkw2c1KsE0w/yGfz07FAqFgaLkv1xswc
Vwn8K5gVsZu8w9YbpEM4P2NILR+nmCEXfCg6ljEEFI5ImgWY5dMXpZb8MDo8QwPbRAW8CEEJG8oS
Z4gJvCs8jh0qGIZkDdudrbvtUOLfLRC8plLDGV0sjzDxZs0YjwfgwfcOdM/e64U7tzPCByN/j97K
NYF6Yz1jA4A9lsjrCiUjdN3kztURQcFYrvcYAh6YHe03D+JhSMrzuFapimNU1IT1T79ELFMs916L
T8lNyBTw/R988pMIkUMnIPrDO42RgtO0wae2S5wMkkA8iHqhSxj2gAjU0sHrY69RTb/JWHx1db1D
B8RpLOcL0K+HUNV3VItPjYK9JVfVqe9WpPDBKgfTl97oqfdghAXwuJ9Dj+3aAZ29rLEoyAzpLl+r
dIrQ4UM4xClWgLHS8wj7UIhdxrPhI0CiAxbV8LGgRTahbPwEunCY276+94r6B88BAjYDsPURxxvp
5xQ13MVGDeVbd4tvZ6a7JwW2rQBIplvFwwwIJqNF+AKl7hbtEQp+YiaygENUNGISrvCd4tBSZudD
nm/W8pfmRdpVPjDzaDdiDajVQaaGcAvYjpukZzDuL5K8qBo7e1xodMvJa4+e1VSMRdrL3k/JIsoD
DHsXyIjPSHqvUx03F0vsSWHEuygNJ3dM3ZZWxZbbT6nj7VR44wUoxQHjrp+hWO2piHkaTivsd4uy
hzBW6hC6+OKhuBE86XLENp40OenvpOp2aN1AQzJv7+bB+4Ur3lbjOHnH9pN/r2B905yBpog6II7L
PJ5A0MmElvVmLpjJCmUvjakObQ/61wX9HgfJo159loo13lE+/nDjZ80CPEwyAABTH0yVL5kpPMjm
DbINCy8sEgQ43I22T1YHaq2VTVbjTrOZQgRt5jlqgTTATDwJFog7xX147aLmGGs8gLrqfgRLc7ah
OxKgKEVSEBtueDgeynUUm1jX+BoInosWqRVw2g9JLtyt5LH8xfS43CnwiXsHrAnafQBPoGXtYIrt
SIYUEFaHp7E5QjT8jaOXb0Sgb25jyCEXhN82ZRFvKgYGsAQM6RFzvb2dQFoYB9Z0blQWF8WhVaCe
bD7up8leOlSI4mrM9zGml3OumyMBLL3kvAZpEP0g0QIqRUNAlneUb8oo3wEnui/X1YEPrz/nCF8x
uIc6xeo+W6K/KmxhmOiGPb6U5ijK+tzF7KRwB0uiokPoPpYJVJRZ6OePyOwXLyVdAGToEdTKeqFh
DzushwYukHrUNGhMwH+QMvSyIKz9fTcAvUd1PECWckPGpXuqV9w6E4y71QNHvqmyeYAtbdAIj6K9
OcQuTJ2IcYGpoFKjOx1hA8ytOwzoXtkWEv3ibR2ms/k5tnzMiP9d60rtxbK+jhPgR8znIXZj3HSc
QMfZVL7XnYek8VmhLSbG+CeL7WJps4G4AXh8WPSIcyWbjk/NHfAmhYc7hKLlRncufrYCaMnqeUDw
UlzypOyqV+Dqb4MaPvEIQp3l3yNtJ7FzzLIcsy8WE93AFwdoraBXHRYpWsZR2tcaJAeE48YP1k0L
nR9nsGQrmbkGDecRLVOsgWET2BDDM6uuIkAMXtFmSGR+wNsEw44TrUb4tQAXjWSmpFjoz6HIU13A
z4EdGrnN0XtlTFqhFMdfgo8VYRAqb1NXVq8Fpygi1ffxEH0YHHCbwA/SvF33EorcINccSQclIp9r
cKWCq+tiZIoaOcB7+dmMSAlZDCBxyAWqEpltntuutL/mmNlBUINY6z10h2sasQQRck9x+6vm5bIB
pjbjielfV6AltkU7vNaIDsztA/e6+3Xx+iOMIySlwHB+eSM7F2I6KOL2owr1vVHTbsY1BLz0CsBH
oR2uf527BS3n0RLvXaSg4m3AwYGX7uCj8mSeGQ/4jgxXJVKFX7nCVVQgACKgW8pQ08TgfT9Jn+I+
BgVvL8f7WWvLktGf8i2S6SHo9UzGUVQ2Mu9H52EadPUR6+YlaEeFCiR5EC7PUEvRJFzihhJgRwSW
KcWYVV4YYbxbaGIRpr8NOFhr6zGz1X37GFOLkF8x+h/UAzSm5/aRGix6r75VeuFafRpgLGKqhjIY
z1mOwvRkqnMf1TVqJyWOX1x1M9Qo6E23FN/z0ZD3gtp3cIQj/L5lIkGZvOMosfsg7wdE0JZllZZT
S496Hi5WuiMTAvttKHf+GuzFPKEQl0wiWSvUtaO6AeiwNDYpwb+RMbyDc9rijGzpWWPPjbtAvEAW
lEpcrjozLJ8C0MGeq4Vm82J3E2sfS4BEkAcE+X0MTUJV9RtcDOUvCkY0kTEFjBCN975GcKNeZr6Z
118eslbTqWgtTl+vRmwGscfe73bdTHZjFdPUI+M195CuwYrXEshrImR3AnWS6hWt9Thqk9Ww2yne
RDvbkmvtVQhqq9Olx4N+wwEjr9uA+X7qOQAprs9scsiokI6jWpCQu5FEPQT/oEqMfWeSoh0QZiJf
kmOrxjhVrV9/8RYttyuN+n0BLA3JCRV0fmONjKdSr1eFOKenoTfdj3gOj662HyBX7j2Ut99jX7hi
W8WoYQYDUqEe0CRfFO8N1orzhLoLkSeLeQQZAh7Ln00N99WCUSKsmuIOJi9UCC3qHj21y34y0Y7V
rZ/RrqP3MljYF1i02iVeZ2LoOAiqsDyOFuterF8kGucrijxBjnhIzhWr1+1HWmHU9jFw1QVkG0xz
+X3KZXAiqMlMjI/TfHD+mjaVn+8Q5NWfsUmdjCiDLOpdii/HS8UUoYcERxnGcZMSgBAZcY2Ppx6J
8UMT7DD5zL+gGLii26ZAfK8G+hYMv2rpDiAScEI38fgKnrBJOlc3F7zNZzmD/eSa3rcmfsGnN2GH
pAFGZRcG2Qj5Xq/0R8zKT5BEd1FDsE0iQhEYJjGAO8M29xOYwse08MdhtzDc0RSO9Ex7SInre9Id
0KXp0krLN3DTCnIuEoL7UBC8AK4ZAM+M4kP06iydlTskGRWp6iETqWrsa5MKt3wR34nFObBoBAFP
MfZpATojLkHsIrYb03wHHTXarLY2ah9nZ1asD37xeP8NiyUNC/LS6TrDwfRNGByCIQu3gIof0ap+
ZRE/krZ6FkNXIEpJPZahPuV8vrc+fG1d7O0W7Ig1FM57gGMxDkIcuRBrwbWtselz3AfWKdpJZI9t
Jlysqh6R1BNVEZKK7YKA1gJZNqM2zbZjFP1X3RiffN2y02L8p0UFHUqFcKF2Renw2M4wPZTTK7YR
dW0GDBUNcE4+0+M44qNpivVIvcBsMW59EWH9O2QgoaW96tkG3ZM/AszZwK3ttkRtoK7dvDEBijLh
07+sLdZOL4NXJAJVILMdSO7hcRQEGxwo8zmpyU1jUangGVFWdNy4EZ8ext/g5xy6V+S/A7tvRlAv
nkduYVX2LIwOElxtkJDKcBEJCMeIVz4APdVrgvAyxBmb6mLVdPFqCUS7Wb/KEAFVDRb/PV85/7LR
hEnZzPjjJdjHyqfvgEod7BsSNFbQHOcK1LFn+E9FSHz0ZVQ/1iwcTyUlbapd/6HLFZa/2dvY/Dtw
Wv/NzPO8t4u136SBJM2YlsMnGDSPjRc3n8rgDk1vn/I01xBV9ASMTPcQo7fz2DF1bDXODTaP54BV
YrdMK9sUlP6EbJomoUVyUKTpTVqhEx3irGYrziuvB1XvVA1XbZV7KPk04YYpyAw5FGJn2FmDHfNW
5GdAWz081NzP62eGewwkTLNXygxkaYFDgJbVhxzX4XtnKAqWNKO4lvsdX+8RrF4+z5DGPcXKwgbV
KQAShPtlOq79cur6Eb/KYhjq26gZ9rRakb0+1khCUhjSK1DqUMCENhSgp9Wqs4Fa9LIy0UWneC3C
EQD5xB9VE5HNcvtoyqn44BVwsMF55zA09scyNuwXvjEIEmODGPOQ9GhAZiSESlX4+eviSPNA+mVK
YWWtcHiFX7nPbCqqEV4KK+sx3Ppd4ZUbWmLgPQqUN16KAs9P6KqXSCzjuUFimeePUF9iZjD58kbJ
7GPsNbV77TzkRIkAvzNVuKKsiDjlE5BujHNV2rfmwmGKy2YHCXJH7ZDhJ4Maje2Tp1E461maDrAc
CrAXmD4pKp2zaEJ2xNr0h74Fr7KQ+dOQ5WcuWFQlY2RdKlyVQQcBCqsL8scGbYwvwaxXxPovID2K
+ETKFtfJFfCWRHBJavHpING2z78r0oDLN4gRaqPoea2qPLOLKd+1nqOU58GttlpB+1P7U1oWOHY2
zSJXD+2eYnjJe5YfGMCrjXLLvCEAwXywCK0PvkLKJgqytVbyMBZu9BKIvkiUrqpv13tS9wJjXTRA
WqbNBNYURHUjUsobJd+GShTHSgF0w5QGn8up0/1pohEWouTwQlGkozxxUeqDT3OoM5cVd4NYINZD
zup99aFoRVvQsomQL/larradssnMoInzYJ+PQ/deUa/g2QDAEGycH4FpbZG4FuMYA9pFi2MwSm/L
+wHqLBj897Kdl3Qq1bItWfNYapCEqJHcQuHKsgAtIYly4jUgUDi00A1tQdcEF2eX9QlCsPA0w/OO
hRhMYGkHd+EGqzkIln1ToXZhbcleOkhW8fnn7hVz9pDOXO51rmQaFSgncBES+6w3gF0JeArRAaL9
Wp30c7V3QC+aNDYOStt+8b2PGtorYAwcYavAIpsXfHg5DIlR3egscvhRieR0/R6tlk43J9qKUGWQ
dtkshb4PZlAdUksP8bRKWxxVasqoxnGax6585Us8giGU9wWwUtRuGv1WGPCk2RwM1QBMAEI2vFRe
8U1TjH2QmCiAZc33RxCtfohOijnEtbPCaLLRBf4GWh10Ilnb+UmeQ0M59f10HIqAfETR2r3jyN/R
FVg8kU2QNbIkO+fl3TFC1/Qb9zCbe+2CaE0TY2UCmg2vdVR9NtrhbqHpnHj5OmzCXLQZXlEkQ1fy
cw+VQRKDNUpC2ss3MMxnXsDSkmmoDNCPtfjQbNmxd6+GlgNakoObLpH5TJKt1mXsDqRApliCbroO
14gAqjgnbfkU5YBVqYQcpAmijIPDgD61hz6gX1S0q5bI+yk8MHnJbOiyouaI94hyBlHl0DzdDXY7
NpNYz0MuSQwGuKBAZhqoPRKktuMGAM6uVNuCQ6NNYVbAAoiqM57I5aXDfOCSTvl4r7jJEKjTJ+25
Q0k0brjtwsEXmjrgH0K0A/hEVl3KgAdvZSiGZWuhAB0Sh1n5zhGQWonx7GBTf16G74Mg3k9IIzyS
iHwSD/I/mhKrbXjCkte4rOchLkAhhgVGq03Dg/tm7hiklLjAQGC0fPMtiiu2avJ6pJgqH/dAOJ/4
lAfoZ8zlqb2puusQclQOlWY1+yoL6qVMjULyuafdXTwwgPYVm+Fpi+/J6n0rR+1fXEj8DAJGUPjM
fQk5QZJsUFu9qynFZb0TEqSPF0FpWkHsnvmxjjPSM6SfTLahp+DGv94cEykuNjgzXR18OSzVH6qr
HwG3d1cXyRIyJA6ydHKdgbY3xPszbD3kopjWRPr4iUGEq3QEuUtKQl2Gl6hH3wU0TTiB/7tl5Z/5
9vDKhL4QJLrZMKHygh/iL8Y7JAeWbazovMU20f9YpYW2X/GdAElMHMKEWBFfo37a12CnKRS9fqee
x6KAbRUR5jP0bB78x30tX+pgev/vv9u/GkD+8qv95mMKUBoK/xUMIOS1gQYAbbzkS0tEB/4pSeHf
fDt//Qx+M9DEePLiuMAldO7Jh6LLBYkGv1brdy8qWMBYzAWCTIPgD0bBf1pFkRRHYNxhcNSF+Ofv
n/zICuDoLYMtn5OEgwnvv1DO0NM/mJLoPx0tf3+d33w0FmVQvtW3j3FJzQHu16xLQcpAvZ5M52bT
/NFa909r0N9f8DcLjdfHEK5Hhm9JxQeAvbraVwjsxDSEy/J/XyL/4hmEkdNHmDQVIczE/2lr+svy
bRx6vQuND3GAZxA26RSKuFSe//88g//8xv7+Yr95uUGMojfEwKBYhgdga3mQStg5/uRc/hf/3t9f
5reFoYHCqtaL+PZm3YnfI3AGqvTPuVk25nX0sqGrj33/p/Cffz4Et1dFUxfEUlTw3zMEGzTIgzjg
ULxOmDvQ26sX8YBekSWta8AT3Hxb5f86YePvL/nbA75AOx6vrFi38wCu7NZRoHJ7N1hT7Ojiffyf
lsr/vMHfnvIlLtsin0JQbrY9+h0A3Ce0wIJH8S6c3NqqEKjK6kf94q/jI1/4H2zb//L5RthfY461
Ggb094bpQiIFYKFYqdMi40Q74t5ZraINg6nk7YZ3DvhKhfhTv84/N1GYi/7nZcNbWcJfHhDmQ1sE
9HjB18qhKEftaHwJecZxQaPLHzLp/uX5+Ntr/XaWVKOYoH4e+baYwKL4eOTNDXxYZp8eyOh9+8MX
+k/PeBxDuUNC5CkLH47uv781DyLtFiIveJKj6nWKh4e2Cn/5LDTQE204cKQ5PHuMPPT/j7TzWG4c
2bruEyECQCJhpjQgKcp71QShUkmwCe+f/l+4k0/FUkjx3zvriO5WEi7NOXuvPf3OsD7k0y7tbpzk
B/flV5/rXz/jZH6dEE7mcgB8nFhZhwwfU1s9YeMYquF3ZztrDHIxKiByRVpxDk/mh/f6iwf81/An
s+2AMidETi58Vz1ZtCdUpZJ1pj26ebC3NPUTavR0cmejYLgLPE+S3+XBJPv7po9aNSs3ZTgx4+qa
+65a59I1DoXqho/vH/Dp63Q61MmNxfAWKba+A1eWMDOg03h2ikvrh+cnTl+jZRjP4kPwACrQWz25
gR5rNDRa4jvmeGQjz6lMo1m7wiQyIdlUck1oCtk+GE3QVGmLkw11aituvAKJYmNkO5GL6dKopfHH
KiN0tap401Cyr7Hlkp+GtnulOIrSIrSca4wv92GI2dPttReA+3/auDwjdhGn9ugiJishS7nqiPnz
igpksplx+/3/ptP954LBJnmWZ+k6Iuu/H6EZEFNY4I/0c6e9GJ16g5r4oUkTikIAHqvxbdD6H27y
V2+N92nIk0dZ9t1Qm0C2/DlMrt2y7NB8Nd3ZEITT8/cvjbn8qc/4hdOrO3mcTkhDVI8Eqik65L+x
WASU8Tg0ZLWcN1pi6eeB0KxiqwOT3dP8t6mSpPrWDLEj0EaP1gZz1iav6KjaJWqUJnXulrBw6q9u
RBdGlrseZcvlaGbjFm5fh5ItdtFlZ5n7nLJrXAE7YwGdW7RdKdXP76/vn+nmP9fnOZbExOUSqXPy
9HTDnZRwBteHYLAS7WUwxMc076ht1occKYxbw9CkS2IaPyxgXzxDk7+us2CgR7H+ExXwaSUxUJBp
XZiNPqWY+rqgZfP7h0tb1oeTR2cylQPn8Fi0CKX8+8VskyHp0TaPfobOdaW7achq1YZPdY1msLMo
0pJe6a3smTBjIj71w1CMF02O2en7H3I6pXKL4WQJ22ZeYEt5CtoOMmp0HiItX03rJQDvJdAfser0
nD2+H+iLd/WvgU42QNJqst5uGEg8w6dCBbFq6j1m99KoECz9F1cFV9i1SL2TEOtPVmdVdlE4IP30
w/miv88IALEEUNCNiwjj+8syvnqQn4c6uS4v1Uq380L2OrS9z+hN7OKdQqi7QTG1S3bfj/bV0/o8
mPj7rbGSUg8jl8Hw2XX1eX0dNWuZ3OlP3w/zz1FjeSs+j3NClYgc7JB6xP2Tq2G7HDWCQ70f19Uh
A09iHL4fbZmlTj+Fz4OdfAqTobWZpXNRc/Yigqs6WRrNuyaLd07y2wXSmKsfcAtfXp/FUYpFXRfC
MU8mTnyWpqfVATzB1wF1KmJWBU7gONa3DdV79yKebsnb0Pu376/0q2nl07DiZIPqigoJl8sqr2kb
cH5kgXQ/vY7L63Z6Mz8PcfLmxwaBt3XJzYzOu630m51amwexm7fm6meu6dfX48iFNmoQlXXy5ApV
oEWkGO0rBBBhbR3DLt9qYv5hNv7qBZGmwOUIjhZR6Mk1ebURdDk1F5/mWbF2p+K2HnTsj7YTwX+k
uB7lyE1AzVyb/U8g5Z/GPvm8pQtrG/sLvtO63Gj0+cuXme2ts8H1igxi1z98/4p89YV/vtaTLxwD
aVnRXjb9qk0/Kk0zNxqvv113864Lrrruf7y1Jx96DlhTup07+FUSjBvUSDeBM16BjzWQmwPQqYcS
QX6mr10stz8cob6cOj9f68nro1I7cAeLe1ttQXtvM3+Av7Cb18a2Rn7ww5fx04M8KWgURqJaT7cG
v3idxnus8UXyq/81RteWixt/+/1T/Gqx+3xly1P+tH+oDahENlsL36Klh8h3PMyq7z+8Lsp2hZ3V
51lL95xC8U/sqi/OEaYUgkoirEbvH4ayOaTVEOpigMcSdSjhrGkfaTRR8Y9kHT2g7y9zeUAnk41Y
aNimx0bGdK2TaZScFoJQ49j0JZs4XKHtna7N8Utr0HH5fiR671+MZUqpL+sS1Ll/AydQNMcpGP/R
a/pVGGm3Tj0IFPsIi61BOZuILLCPqjSyy7yT9s4JmirbwZMmqM4spXNrOsj5zjw6fa84pThuGF65
iQdHG+hT1v25gyzntxXqGGcHs5hvZi+xj/ClMMLy/QvhR5zN6bRljoWHoOiDYxE1XrMeGjDAdIfc
VdWSI1q3kqYwFJirbBDuqpG0WKg7o+eNuq1ZWe0xNjzMgrYXYManSZKbidoPBjKS3EL2CAvWWM1m
O+3Lvr9q0BbueoSWUMIcqdb8Q7qrcBBizVDDfdK75pk5xu2vzC3GyJeZfMrwlxIpmqElrC2cW04x
lpuxrR6gT6nLsFNptEI6uwRMqxg2YhEWl4nW+L2dxngvw+w9huqOpseotklvoa7y7HJrSO3Fyrv5
JiTcB1lygSWADn00iVcRNunaa3W93xB76a5tp87XHZZzXN84hG1UBJueKum5ZpXofOkf4s5Rubc2
RrlQEeaMPo9IICokyE4ba0DsnrrXEZZP1aCIShMxn+NXNOluFWNzjiGBEnIxBvWG9N9XrUbP3Sb9
73kMAAQOeMyzfrjv2nEmOqxBQrj0OtJK20laDXujKLddVgzndo7uIsTnZ2wrvY+e6hbp06oMSGML
Mg1RTDsvvkpy2+ikD0WH2nQOBeo/dM6rtevl9zP6wdhTB8fUD4Fn0sWIVLWpSiyLZYq5USMKYS+w
fdBQXgwzKfDvlO7pczJN+m6aiuzeImqx8023v67KxPStyf1AS+RTpsfrYuSk65TetgdPgzPeaJen
R8NtwuPCv2jfA6MW0MUaM0NsE5/ZZU4871C9A9kQOyWHt84DkVU6aXTp1TTEq3SkxWrETrUV1rSr
cf0fuplY3TL7Y2P76ITZf0hporfBgZ+WV+gawNJgkg0uo1BH8Qyiw+zCfToldPFVuBltczx2Q1b8
6saivE2WdPb12MJMNOsZVXZoA26y+5JouwiZWS7o+mRt+9REcUfmbQRBKQmpHljDI04xPgm7tF97
/vIVEfb6uRZqvyJbnQ269eKVNXY/eE8+aSfljnRy49aTyXBemK22qUSR+E0bhn7qYCAtc9yVQzm+
Vl1fcqE2LWD+cWNM2f1A8/ylVab14tZj8mSL8LVVHkbs1m7UWnpWdTkLZOIolo1fE9DdPw49UR3k
QaVWFh8XrUxS1CzzrccabzetuS86PMEyPdfdQvqL+mrluI3aRCN/GruHG4aWj6ubhuoYiC5ZWXOC
OWmOUBNbeIFsGEorqxHhYvf6VeQY0e3YyT5mcvpQZ3c3luC/irKJXLjeYzen7J2l9AvMIvdB6hY3
VHPcfU5zEWaX/gC0X4Pojb45FRoxqTU0CZRiWr+vShl4eM/TEe5Q370gPMMlaZeUCEIdgF2Dpyax
TJYOx+i1HwojX2xtIM383wx+siiKFrEGZyXTdyIkcM1CfKI/upZh7c9esDZq8wdg8heL4V8DLqv0
p1VYy5CE95UwfGLGeFe6GBmm0/8O0VMhvPkppvKn0U4WQ6gU4ySQAPhcZ3YX6FjOy6mHjGInb1ho
X75fEOUXG/2/Lu5kP2PbLo4Oz0JX6zbAM3pE/ZKeBtym9MqWHTrJbtKvhmy8jpIJfIHXV5sha5P9
2Jd+aeGd0/LFEdchUmvnHnq+NFyM0wvKxuhXdRYe64FitheNRxfV86WI6ssxJiXS4c3WcWmig4tg
HCCVhQJfI7NMdeoUirHDJai8hU8yyQet9+glY045I8QTfZSMJ3I8sQ+otKc81nJyAFSDsn70VoZD
ymNvfVh4Btcoe66c1vKgCI078Fliq5jb/L62fkg6+uq9pC9ApIuktA6U7u/XxDUjbAA5iuFEulsC
ASJ9vLKce2y+0s5/2MdQg/hqH2MbNEd0dHG8D3+PFtuYaqjWOX5lSPrraYq9sYjRD3utDeRNIyY6
8awDa4X3qBtzcVE6XX+WUdLwKSiNl03iaU8RPeKJk8lToporLTWIO0jledFG05VRdkOI1qcWx2HM
py0Ktg7/KJiviHW3tJAjFD66SA+cgXDO284bVzIpFtGuyFYqK9P73IuTI8rx6aGdOl5n/WLRKU6O
di0WqshEYgYzz1ysPMeuD1U9XCN/lCwZwM/S+m2SJeJ9aZ85c23t2kZuVMXhqY8U1sOhOFR5NK4K
NJErNZb3CJC0yyhjmWbBXbm5tKJNCw3pDORTOlUv/L9YQUjqbpxtaaJ5TRFpDVmDHN/jrJ4hdcQP
OdOo7wQKKLdXm0YWqDGhXk5YTLCFi40jWz9EDZa3jj+W4UIJ2UVWfuORW1TFNd9BH5TuOhMiP8rc
6Vcp+/ddCzvjTqCGPBo4AkO2IjDAIKbO955ON3QoAvBMhDWvrPrZrk0c3qZkA1diaUjKQnsQpBXm
uK3cWXn/zdT26S06OZbWZTJ4nAlnP4xadzfE5aNTtpci0+aHMUPX8v1k81W9RJifhls2559m0qJD
nla1ZBkrTQJJVpgKWDDB9ZRVfHCq7h7iH8YMMh4PUkrvQjnMJVbdQH4lmPz7H/PlPMvn4y7lPd0+
rZxmRT3AQMhMv5lbcxeO5PaVKNoRHtUbw/kvag8Czx26EQlN2XROrjwjJqbJNXLu0n4SSNWzAMWq
FJuS3vhKz7zLoVcXadf+8thyfX+hX52uPs9LJ8846jJsWOS7+xTIkIXili8Q4PmGlT7/bwOdXKNX
5XaRmVyjo5KLMD20rr3r4Hf9b6OclBqqCblZ2EubENhVOpzN6Pz/1zt2UlCAWaFPfcQQTVNu6miF
XG+Dlf376/jyY+BlQEUjoYEhP/77Y+gayEa60G3sASQHwXNZp2vjF4q0LVEtu5+yg7563T+N9p8e
yadPz1aZThxZY/t5/9S8RndN/6Tff39Fyw8+PcZ/HuJkSYo0VfC98fw7YV+oib45zoa44LzVTsWG
NtJdp3lPfcv29fuBv1oLPw988obPEfEqnaxmPxn6x5z1Dzqofl07ZXLu1JF3iZItWovRS/3vx/1H
CUZ9W3we+OSNz/O+0SWVLn/MZIcvtF4Ih6BPCtWfJUaNVbKYX1o7uTVSyyRwIJ7ujAY0Zj/Z7qpH
2heuiMI1HsNOC9ZtC4Ekl3P7QxHJ+HIC+L8XzTj5YgxCwpNuBsAQhwa+bVSmWM9q7SATDnAoAtJy
67T2RWE4aHFheBbME5eZMasLhXCxHDGBYL09KEpsPzy4L7dMn37ZyYeW1+zxupk3ZjTDKz3/QHx4
qCH+9uKisNTh+6f102AnO10amHYa5HzVqLab1/BGaYf+sX//fpCfXsXlR3z6zCDXJcYIQ9kv3d84
GSebWz3fJOZ9WFqHxBM/rKg/Pdrl53wazolqEGKS4SKkrmxNMc4uhLGf9FVfVs0+v+gnc5WcNCF1
jXF0061W/aA9F7iSfVwpR02T5aU9PbCfiS5HVduHcIhcfA44Ziu6ZxvRhuatrPvmkGrvKJD1W1Ba
7WVi5Pi1omJt2DbUmgjiM35QRcsGhByOUYmPgnB2vcVBshwv8BXouEDvbCgbKi/vQlAfSV28QUJR
j0Va4BMr75wRb6Cp/WqGOTtomnHtRJq3xuykI8t3zLUD7wiaXfKi9bN+zKn0vJvof/2pD/Bit9vO
xD43/kpi5JNyi4tqo0cP3hQC53N9LKk4hYYqeber6AzE0CqbzAHIxXvWNdmFYnMIqbO4iLts/qhR
4180s/uBEeACOCEifChoxqi9iMzYeZwVtgWegnTV4yuAuIGzIXcezajcVYZ91O3yhwr9V2+/bSz0
fg485CGf9IxS0sNUUCnYNrp5UXHMn6LhVwOJ03fEeFDT5G2//xK+WnA+D3iyGrjwO/O0IdIcoC0u
+afSTrdMyyRsv30/0H/mr9N1h5nYM21Ld8C/nrycHY0Hvix78OcgX1ltR5Oh2hg4kAAN7UTw0BKl
nc3aLp3+mKa1t0abQ6F5aMR488Mv0ZcJ/5ufIk/uclgXiQP/fPaVOWA+zCgiFn0JjZV5HVQP3OOr
AtwXCXdbgTV0PARxmX/okxkdUNzrN/Vok8lmwFG0g3LtYLDl9J1P61gRAWvA+jyIeZRPHIaGx2RS
j9TofapqT9TBA6pqo3th5dVAfSxVuG/SYfzVEAMpVmMUg1kZ8ds+z8p57B1R3Qq3aK/buruUxhjf
R6luHTy30641A9KtRml4SkedFmqrb8cYY6uWlaCZNS2yUOc40BLt3lM3GUGna8OL113pBH4XW80Z
KRHwl6wWFrGXcWrEG7ivgKELeKxPFDTCa6+y97E9aJuI3SkIB0u/DArP3Y7EDNRJZj7q3eIM06Bp
1f1vnRYr3LFF5N9f9Q37vtmj4Kyp5gzi38Fu3eTMbdGXZ0B0kxbD+1AM6W2kmk3ZG8+sdZC+U7Ef
JtfG7+fAeYHL0z0Q2PNbG6eN0bL3d8jhjIyk39sRHL3F6qlfulGabQurGFZDMrubWE//WDFqlaET
3sZrsXHjy6h/WBP/2UUhpKDggq4UcS7uu5M10UpnzRl6girHcKNBG6k7AHIflv4eP8/dfvr9wyv7
zxvLcBxMaNQ7hrQscbKFyTQcRUbSYiTJNv0102T+DFSleY8H9FzP4C84nrebvH35ftyvrhIIJ4IR
03AFmpy/Fy6YU6JKeDl8w0gPbu79doNrbcSjJOszRJC9oPYJgv37Qf+ZA7lW+ktLuUQ6/4pUkian
EGE0HaahpXcBk4RyKcYo27imyvLDc/x3f+8yy1qIYqRtMq+cPshJxR02JdC07WbYWut0G26J3LvS
dspHSPrDpX1xP01md+EhBLIENu+/76fqzNrWwrDys0O4by7avXFm+clZ9UPt9V8pFRdlCA6wSOFM
HdHD3+O0UmZzUeKTTTtzU0xIcZ+ncRPMQOo+GrvfeDfV3fcP7T9qhr/m1GVIJHfSdSgeIH/+e0hn
6X0GRudtpwy2NZCXbhNLYPsiBPCmpyYYkDFp3lN6I+Q4x9ixZsNp/ChTBrA6XJJGQ55vjwl0l2X2
ThrBQ1rR73KGYYJfXy4G6kPet9GDnmQ9/JHu1oPEjAFupD1l5OFNJvVoZS+G3DiqJLo1c2oevr/K
fzfpXCWUblt4SKhM51RSafWeWVVZGGw94w/2Zxv7koedWPkSkHolwelmK1DVqzqnyHTZUTujhL/2
uPE//BCT23l6uzHLcaOZfyymor9vtz56URXhpfejw+w7fuLXR/d83vXbRYg0ix+Gc6S3fOqnA3oW
dREI64ZAIfv3gJTShQrTNNiKNu2ICQhy5MBaHrXlCojDvE7tPNliShMtgGuZrcGBVjBZp10I+mYF
leBRWElIEbHubznlBg8Y0u1N4KQ35VxXh04SRZEZXpRDOwY34QC5j1eyScXWUXp0roai3iLSyw9l
NoRAZXNZX1rKKTYQHl5D1cAyG7WyWsfJ5Lz12VDf2nwXSzbG5F1lJvJVwzQxXlrlR+LF+SUBChVK
PFdfN6XsEaeOuH7asd1qeT+vqt5Ud5aMyAmwqyx60dNxhAAUuSzXHvkiBdB2k6AKjCA9/ERWx6DI
56fIpKcZpETalaTiQYko20fXkUdDivgyiq3uo3KMejO4Kf526C6vtNzqlvTWEFaBkB/T3KPKw95X
Wb2zdrL4lZVf24WxGs6sTtNeXeJN1mNS86bXkiTXhILVuaeN0RGy+SFtafg1kXNOumhCCEfT+PTM
SN/QUelqehFDdMFnh9preG1xt8Jpog9o0unW4LVGMOqkXT2aWGqulJMr2IqZOC8UpAI6R+ugMqbX
SIHSEmF1WQD52oSVFA9B1kx84Z38Yw6N/owgVn8eUjpYTo56swJMc8s2T2Q7o8xcKv7VmWYmWE3n
vu7qtYfzcWU2+bwB/37Jt3MEc+VA1qGr79kYfxNgrZuZvuxE1RztOzbngUdR7G101BbnEqIjVrQX
stsuch+j0QD6o+IDuTPWKm5hwsVd0W5QJLYbqN/EJOUJBj6PdFc9t87jZLCOE3kjqyJ2zmMrgoUP
ROva0yxJzK+cvPPG6q5S8jdWXRXBNW5CsOHQ5S+QF2b4GpaWipaYFcXZAJcdfJ3Iqz8w/BrHOlXz
NgVeTjFPq28ou/Qr3SwevNnpd7AD4HmmFmKnrVK4uJWoj5nI4GXTQbwu8yTnRBLXj05Xdu9ygc1T
/cTa2A27yR5AemdJQqBE7iOne+/5PjBkU8vQs+nDGUBZGb19G6fjxgpNAGKGWrgK3KytkDCZir6f
t2NBTTmK3cumrNILKXhofUGfn+bdDZx0Yy+RimekwJAEHo9DcOnEQfOk9+b47vSWi5QiK85N0V3B
ooA4WQ53rja9DUX5OOf9n6AkqoE+frcKZUSDyJ4kiLS22S/29/WUaOGmNLQbWc7zdtAx5Jp55V67
3ZRuk7mZ1/GU3zmpp69DfOgk8NroKGBzqj7P186oX0wR1GfVeGqdldpezfFdKNo3DXMhUz/8pbwZ
WQmA1LDur/o6ujWm/+w8STMoS1HcOwktWF0Brs/tkYCGQe4L2cPsccNHfaSpjd33tpkL42Kqkvmq
ZIHah1O1Q4IN6mQAjdK2462me49xoyHjCPkMJNzdVQCFtGcTcLST2T7DMhI84l0mTFWxM8cOvDSM
FefkKr5Wi5YlU/2S+u6ExHbj43mzQue5M6qO7vQ4PIxJoO8rQ6j9VBQBdPl013SzNq/yzgVmsyjV
AN63fjZ5b4EbzHvbztYqrP+MMF5aPMdrE5qltxrL7ChmAItkPg3nlJuy/EzTxxYoezwj4eiyR2Km
Wb9jGZzLtLjWvYi0gy7fWVN7O5ViN7V2t0YYiHTLYPfJVHBnQAmEwMqE5YxHOlvkSi+QcyNO7k3y
BAapH2BZA5uGDLYKBos6g4Mypk3D6AKGgAPxM0B5hjVxAbGX3Y3Kres5rI23QnfjS0sbq4fWGx81
8D04GIbxLJ7JFxK0NKELAHYTI/1dK5ko0aWBg/YHjc+as4Z5HlfgactyurErPb8R3hgux05HA93I
16HVwH96N/yTJDkFGUT7ubEiUyrZjmlM14kagoKIPrMEye7MMGfxINQ4vkyibX61I+c6Nf5Smdev
JdshKhbDW2ItLLga4QSwhWoVl5G9d/A0b7zYeITOBaykqs5DkwlnLtoUErbozvtwMg91naUv2GOT
fTggNoSkDGtGOGqNu1oCALaKi6WZG67cwLzOdC08RuCtWEvRnFW6vLC75uiM9o3bpu15qmfxfTAo
PBwqysq13kEmS4fWoHWoii0nqPN51GkZW010RPsCTJGlIxzaAXysiRF5nvaJkHRyZBw46wLWMMeu
1rgIK/tX3BRHzB8mAvLUoKmYxOEjNUAD9Id1LgIYtqtG9y7g7MNtmOZga02au0aLptADDcvqxLK5
Zm9s+XppxzdVqFkzLE2zg39dZOc9LIhuyo5zVaxqNiIHPbeJi4WGVWjuPg5r0w878gvnOj/GRLIv
+eCEyfTyN2eJahs03fPcuiQT5WzOcnMzquEg3f7dy8Tz7IUPZqSe27x9i8wq9QkYfqhjJ9xObdPf
h2bzmDj9q4mS+GAbiTzi7+42rYzOTAs2pZMClagFhLCScvV6wuMcbhLTeZ1bOYLZSjqb0IvCq631
kGfvYc7ZtYtn4o7w4O4SO85fHSQoVxW0tPqC0BwIhzUYn6SF5kteIx10UWt7m9LBmrj4neXisyCY
Qr+qR8KZwAS4f1TpgSiYTO2jD93moGyTekGlhoFLnw3zJtOjbl20CThy1eb9JgWcZDeJzg0pXglQ
v3LnJnhxk+U4xTY9282EP61ruBP3M9ulq8Cry8YPUuj5cDhz/VC2ibqZ0VUcYw213YoDTHFfmmFx
7wqnupYBNm8PL/pac2an2dhNLZ8RS71nczYcyUTiy0+ya7eqtiZJPfeo57GNYR7ZeEGFUsi7IboX
rpWIDnbI7AInzNbO4dNlv1oDft+K8BRs6nFSX7omyWRhVW9LAZM1tlRziKTLDifo2sjH2rJVjnXt
BQG9XlODVdPDrnOpbrF85UdPbzNAjIm+FHqsP3WohmPUa3d1tYgopqW9WAd3djOqAzBqMEv0VklG
txv9j60DiKhhEdyKJkW/MNL4pkgBG0OMdLFZfOr6ytVUf1e0ue63ZVcFpP+6AQUeHe8M0oxkvIzc
7E+vpe+tyF6mhJiT0Su1hY9aRKslWWCaWJknPTmUEXhDVlh9o5flk+Zp7LRsPFTahe40gJQSYzrU
yjtOIoxuPU1LrobEOLqBVh0riySOYAx3Vd29ZlG2NZuRY1Be5IcJB9TWmPt2N2vRWdfWuR+zXBW2
uWUDBuDDQIHm6NpRnyVEu4Q0KHR4QC4IunQSdumrxI3gO1LwJYck2TAfkNwnQ5IsEAqYGuZuoYMk
gHNmn8mJjUQQz3fkqFnkCCG3D+KszdfDCFaHj3kdhKIXayhCzdbsU7bbc48Gwul2boA0cbaOWD2S
Szjz+V6bvUfbSeWayEADxOcApVNzFYSmss6dp0DV/XAgYtcAXLGwt0PNfbeAmhBNJDJKbjZkJdI6
yvx3XBMbBTCqpr1vVssaaYhVHk/mZqjGnecgNM2MdgjXrts+ma3jPkhF4AGqh30tQNCvJljWOz3W
upvchN4pzfq6HY3s3E76DbKSY1wh/yX5YWOV5ds4S/0MSKZzw19CPK7KJ8ub7gX8F9/qgIDHYPg+
0ORpAO0DFj0zDXZOrXBAeO1VjT0OWJCK05u+mlnm2trzvUqGcP2CewML1pZgA792vfKQQNBfFdJo
zhvH4YTVZ2+GEeyHBnUZmS5LIlRc8mw8a6SHaeFaf6b2chhS74qzbLmWfbq3Sl73zOoDFnmrPJoJ
Z7bYGs7c0DI3lqZRrk1c8832pvRjzDXMX2NkjTsC6bRVrKZd7xKDt4qaIPsNnHG02EKOSG1VUsqb
mP9zSzo3HrnEu2XCIRLQRdJidSPgYPg1Noe0CMnKbNnb0CwoacpMv4vtpRRdhTFhW3V5N+vs0Ydg
IvhmUg+JK45jXmZbORa7Lu+vlOk8gyvNLypvuIOK5v3mNtIpqHRxQXoEx3LNggvf1LYFwTtHjgJt
KCcwOzpiK4VcadQy3CkxJhVRI7V7ns+kDJiqN49Fou/szH7VySu5612orvlYqmdXuSPYl+gmQhMw
NaVzkVHUvwrGAWgqh3bIGxP808F+QoY0bCc+oAtHt5vNVIjzMZvHlWsMhFco3dlLsGM9NlAqB6Ww
EQY241nGgvNiEI4GFrUvtomUDNeQ9dcP4atudj3AL9IK7+glmVDEgbGvOHkdbTu566gz8+GLHJIJ
DGStaI4QpahUzlQXl0DH4sU0InOvajc/Fm53MxvGdF9VvExZypy6iZpi2CIOuxDznO5JCd24dGkH
N8y2hifOUhbxHXViuOrMWlWdA3jsyuG5tyv+cBdepOH4CNvyN5rt/pE9RrG2gko89jLXd4NaOMw9
Xsn7iZCmzeiwpAEKeodf8hZV1JaJvuxv7DGQz5PU74eWRAmEvi8qZJccisdKs7s7Jgvoke0cr2yB
BLsQXvNkitomd8bON2VQvnYkM2042SJBHUf5zh4k+WXYQ86nnchtRS0OFuwYDGvhhF65Tj2Xxr4D
iQ5qoDiz81iuq8EJrzy7oFZFS+rFJOXvoaxBWhOyZ+3mrNNL38urBwfC8pmDMsvbVK5R3U+hm193
ElQ4cZS0impT+iUbxs2QRiFnF9R7sWGc6YEAroJJ6FjBmiGtrZL2isbVLyCEMYqopD2PuzK+nFk7
OfvSHSeLFddu2cKNsuKrSRjjckq6bTvGz+GykEZSv9kLcDqAGQRxcwp5xY293rnxeTSHoHo4jzM3
4+3tGo7unun3o+NetNVsvSZDEMFI4RjiaWa/0yhtPXcLQakKJuNCb+koDHOCDzjWfldx77zHRvdO
PvIAINI7EoYY73SQOZ2thquhD32r7+ZtGY3tISeO8gL8S7wqJn2+F3JU8Ij4ex45JAiZYQXVsfSN
sjkqr5a/B2t20Q8TPGetqixX1krGjnud2yQxyGEyH8cB4UqRAa809fhMa+P5sBiEeBLEBnREY5Cn
yXya5MUM/8V0L6ZUf5+K+G0qLPiJZYYLmYS/TQThbF30JksIQKy4TZj68NkZstpEIVNPgrC4LF17
3Y6WIssJ2JEWdObLTJr3Nhdxc6lmZXAKG4tbvROUlAgD0sgS77R0LTNaHomV/s5KmSNLq2QHaNfU
PJ/p1dapnFceLL8ueJhr5ZylGSJ6U5tuOmqbtUroy7BPZqmVzYM0CjiYnNmQCCOotSYEbksqEsc7
7NgGlYPJYRM66PRfQ0KP4m4Ep2zku0lnoLqshq2K1BVi31saWOOmWc5saVwovxDgtwzyX4h9Gvic
iN3w1kJozSt7MYOpOZazdaMDMMJN0d9jjOeDIrdh64Tqw1D5Te4tVMowIWCt7shEKdEmttaUKJTs
ZAOnsVH4RkfxPvIC/aVwKBP2eppflTHJUXaj3atR/D+KzmPJcVwLol/ECHoAW5GUV3m/YbSZpgO9
59fP0e7FvJnuKokErsnMwyKQMRAj/pJ4Nb+xbxpFNa3K9Dvl9gvICuz3mdnZaN/qv7VVTgdEK05A
Tl4ZarqHt5zUyjBf428GhjdPYxwrFePJBM011vPQkBsmEubLpZGGHMKRv6XHzXb3aMXJrncZU7Sf
Ztm8SZeAbzwM86kf8JHWUMmgxY23xdWfgHFe7Ha69NMaLUzviGPKHgutHldig9nPUMktyfzLxSES
WrnQ0Wjo02an61HCiUHJRnDmtjAWFxzwo3uShf0r9dbXMvUOCxJ06C1zuTfscX0lq/g6cNPsCbZP
7yFE4ZgSM+Um1d+sbgHXWOS0xN211UIFEl7pc5m1n1zC/PAa0qJv/zGSKqTHxXZyZ+bU89xHbgeK
dmzecr++uUt228ztVwPNMsgNILktebnQLM0nwgl44bgqnP1k248iNsmy2grX+1Iuet9dpntKxNjX
dDbwZ5WRf7ouqafM7XZOkeurlxE97Oh5AU/T3JZsBGHQ+2r514lWMBayekFmaL8+kjf2IlBlhpm0
j16aqKAg6lcz5nGuDUCXi1NZL0RNn2uTAIOuq3vMMjAIdjULuXDM0v2y1b+JHdsnylPPS8YoLVvV
WVYD4ZJG95QzcKQ9Y7lIYiO4qqNvkKu8+adMEv4prAe/LDEY2BdWEUeDebQ7tiHIHqJvpymILfGX
EP/z4A2/26laCG8EgGlkfPYGxa30inNXJOZzqRmETNl0de5r1LYQR0K+Ll5C1hv1ZduSy1J/DaYg
VtihqstnklK79dttbTvip2MnmxusNos7+mw2AHj4OWQGP7lqwcgmq9ixTl17sMj1O4qJk0au/W/T
m85kcpJ6x+Bi6dr1m2UcKt1+mspINop0krH5JPcbYZzpki45pnbglOrcDF136CG5mCxad2JWZAdo
Bskrt992vjeJxtQaZ1fEL1utzkZOgVqOjCIoTmQBaJqo0RcC9mkM7N4MWVdGzFGIZQMYycC9OlaK
kOAuqR7Iw2X9671mgH2MTp/LUby6ffJsEgC6q3TBBwq2Z1fV3ik2LYMFkQ9JuPm2bXaZKl+Ieaw8
Jus8TenSfvpS5IGFt6Jth5ApFKgvq3nLYEgxwgbV2VlWZoccGOJFDs21BBjKf8sWYVZF81q0eRO2
Np/qusIKHmx+x54Xi2ug5ZEgxhoBauSzaM6TGuRG2QDnBiCahqWD4aZo6m9UzDlcrnTGKXPXldDO
/x0MIt58Tl3VpQJtjOzfSHR8EIOsTsRypP9G3XEIejiTPJLf0/JODadxhGUzvAu3fek1JCib6vm7
bZsqmuhPHtQ4zjvXL7tTUet36pPfGU6bXbI00EPBKkDDmHN+LphOqhKYYf3WCwAkYx6DxhmI3ltv
dp4bB78qo3klhq3KJir7kToilUj5M0rL0iQtNqEwHoD3GauIOVyTkxQSn1Q/ui9LR27noGaMNpvv
I8KuPxoLz86ijVuKczcLpU67H+nO074spHE1BSGmXrU+wIdog63t3WPpeNWbX4LT6rIZdkwiiH4v
KL4BqKUvpHTwHZpMJmLS2+ssq/6BZUJQASyeZLbhVbcgeTvCW+ms1dnsZ8WdBVHGkPaTTE0ACWVX
RsMicrjTbUemK2nPHzObg9TKXrhgXlWWNT9Mr8RTVqeHplU6C8vOLasDQbSk3UuRUGGA9AEtnKpT
b4mxYHzoELfqjRFbpJ3t4K9BcM9btSGex2cBb741oQYz/NotpvnVa0TfKwjYpGui1CAgqCWe83X2
1+Kz9LBkSV9+OUQSkCK/PRWj/xxPhhUscyaAhK3bwaqMB3NlGeC728fIQnqHKUGH2VqcYbjst6F4
GGLKBdOzL8lgPLa1W0H/FWE+bMVPF/thP1VQeRfiQJfa+6+1++fZbZbrqtAzuRuM5dRYuCe8l7VT
6ykmynXmkf90aSb/Y6T9r5feCYj9kX1/VMo8WNOl3G9d0SH9UOUnonmeR483zktsnnJiGq2MHCCv
+KRISt5It0hwG/Rje5rjAWgGbBU+BT3HJQL83j2oaeue81HVwZ0c+DD7DCOEjGD9noot2+PV8g/E
PD/JDBpt21z9rXi3h/RhBOS70t2uUJXNpSBhyow2B4ZAy9iyTpzIr8S72WJvUs25LlIRzgxQj2hK
ujCnujlqv3R/2iVWzzBgDJwMXsyeyAXEPjXzWzEU4mQOv5Ju+QOjikx5ymtlLa/E0Y4ne2SdY5nT
lXxffX929nZJBKmVtO++CaSOLdbeb4pdyc5M4tTzLPtfOeIrMPWnLttXs5u4jpCK0Xo9FlZ2qya8
AsZ9eZqN3UNf8162XgO8uBY3u3Bf4lwzP5cx2FN0zNj3fk0V9RAiGw4gjsJb0Vjbp2m7FpScqpfn
WedvhTb2Y2LdtGtHk2H+bH0TDK43cPcVT7FA3TppllWFFnQ2AlxPku8EHNBAyK0jCk0+9/X64Jt5
h4GC7nQxq482z2YWXfjzJMN2Zn5hIfTvDuLLCvtBLjsupiUqDUPfmo7kc/JcWXsvuM9kmx40FyA/
txGQL7ueM22F0lr0MU/4XdAQBMwj3406I2pVxw/DIM8ZLxMs0Txctr44SLAanLE8zes5tg1N0UTi
cY8eJMfQWeXjo+458VOSAGpmvym9CqtO3B5j/MKUlffEwaIysaPxZoh0OYHgQwGxyyKcH6oFs6Dx
u7Ft8oXTg+uD0PScMVAZK3qq+D8WgaAlhMqkmVjCkg+LZHM94iz9IoA+KGcCAe6bYPL+WlbVWFjD
WZS3SWiJiNmJtlGfIMezA3LwPhaD2m8+qBF78+RZrkx8Wd9Ca/3oLf+3L3jT0nuAq7RvFV7SpSU4
vNZufdHKgrXYyT8+YaE9px3QFxvXI0ySnsx6ruE10ATUq8X+sPwEPphR3Qjrvi3s++j9P/jAh2Nr
uIfOJBWR31rExUVZLro+pELGYkXgGZ9k0oAfWmFWeFRr5m5yxzKqi55LY55RMCyx5fzzSl8VbGgH
+W654OABZDte5MIY+Ccy04FUx5d55X9iZyYjuXq176d6Xhk7iVYCdajxOEL5ZWa8srT25SlL2LTj
n/WpGel5Ir+NaVw3ezpONpnCBg82VKDr7LK6BInGaEvvqiYLYQpF7mgfRh7OAWbLwJM8qYL50rge
GsJmdpgluseNAtLsnXOilsCbp6/FKr501l+K1P/bWNrfxZjdKvU5SzhKNZSKyXcR5fEkMR/bDaV3
se/feyLpTFOuR9PMj6L5UWmDMDTOsELf0TC2eFr85SSK/JedUi3XhKt6Jf+KBE/LGDOLctNB1uhG
vr4vmlpIg8l6iBN5mhSbjK3b9VaNYnCWtMgojkpOJ2P16yBBOTux2cwaMChIn/pBUMTfH7ZWnBvV
StQHOOigvS7GnxSppmRNH2QjDeag/puXlmXcqMAqyLs8cWct6V/0mHPQTs773awHIYVRTvEdQ/S4
bpKw3Un0AfXad25uD7zsQQq8mLkUPJm283oonTX74ju1krc3ojYB7iiwyHT2wiE7QFxOXX5sjdvb
NsOEh9SbMAuZyHIqEFsloCqvnks+WiJrF+dhdIZnF1t0AgWUN2DzmuMaw3qEYRF4pXxmI/Qrs+fX
Sa1nYfYvi+Lc8YdnkfWnBq4PDmjUFmxlmASvTkaiFTEhtXud4DlNftc8TETy7jn+QgbuPxh28Qab
2og2e8RR77y7i2dtO4iy1kcpuZwMNxku+didOrL0mBU+9OaMi793LjmUKSY21Uc8zsNOaT9MGOD9
LpLJPCW1sS/L9p/lx6DnCZZk04UWj9j3p3bo7iCJoF3q23K3nhqLCHq7PddN/tAAjTsZvX/zKyz3
7FvqXZ6kB0/NqBgq+6/k9dsbDApyK88PXWEjUJlI64Jlg6QisV7QUYZmn/FwQOYYvPyzwQHtpG00
kJE1Sh6jtPw3aOTDOVwDtgW1YIBFkEHxWCTkucUtLIKplPflGTIUTqPXCcYucE6Sv4dk8ndTrkMI
IXgfeLJje/5eDKnIpQL2lApAyQ7gOninfTbKqG/zfZF1UVX/Met6CCzbDZskriIiE7qzo8Ea+SnO
gXl5K5btiDiBNWHFrzQ+jLFmlc3xtUus/kTfFu/k6B782f2Xqea97PrHlHPOKIdjOpYc5diGa4CY
kBN89rf5xx0uXefDBavjYd3yy53yU8CDRncjDhm9sNOMiA9Siq1MNCgDBFVjduaULxv7V9uk4eaw
5mT3TNADsu+EIY0XJ0iZoPdNWfq2TcmPacmPdRzP3ViD+OiXQ174/2zFHiQhZbwe7vWmfi+s7gD/
JhRzejTUjP/8TicsKchSAzNiu4R1Z0e9135qneyVRtwsVxclrTGQ0lZeeoV8lYj7iKnnHakbss1G
NMVGLLNJgIbWiQdPh+vcv6KdA1JkssQlGTExrhI6ms/k1uXrHt32k/Y8CbbJDVvTxd3aPjIz3VXL
GMxxm9JfVWOYyL/MJMnlIow7rSwOLY+XxPeb0+osEWHOEX63a2FtJGqI0M+657lCP1y3xt5frC+l
J+O4ZfHNTJzAqa3IIe3imZvT4Ub5vbgQKJZR+vuF4clCrcfuaLMeXWfrn1qcqFD8OgrnuYvYvZNL
ABg3Vi0kq6E4VKvzsOb9fjP5GFL7ic+FQ3qwd03LZruoQ2wUe4PjaayLPyP5FwUDcVfJnqbQ/NQm
405trPSD5Zu3xuGYlOyKzcL6EBZ3LYuWQG7xoeyw+8ZZfxRsCQOYNqdsWI1rG9typ9t++j2VBsn4
jghheNW7dIt/z8aKaV3nBzb66lH48VlV6oCK+cHvgVuOc2R26bH04CcKiC89+pXUGf/56UvdZwTF
K5NDF7RP3S0/ti1QGJhDRJWJSZW/wWWXLnvzvM24XLmL9eOSwgilev1TGNbveDNOXOb1PmcvC1R8
uHjcQwgfr4ubft2n8vyxvxwzeYqb+YM+GZWJ+GCtUUVek4lo8+OXRHpPeNWBtvXZ83Df4MyFcRws
Vx7YelUBCgGqHl/gu+E80bnY+wmYR2/zji1mbaERjqwErQ7gDVGxknRh1iF367qTZZzunWx5WvqB
MQOFS+6WEWmF+o2u6JjE63xKWiML+ZXzkKCPD11me8suuCMlQ/YS8Gful59ljyWYvNpzs/X9bvS4
InMOkirP7qxKQXo73bpXSZwisa64N+QTEq73bVzFxSyFek8pr0X71djrIasb4Iry1K5b+aZLzMSe
B7WtxqXMw5dDDt65a5vtYWjcBZtL/jBib3/QUCaRSdTfaT4Au0ny6kE6xgr5hWOR2TJ6EvNPMaOG
4v4NvI1kbdu06YaEeSVA9CFWNVg2V2zflqumPKjuAZujr46LB0lI22Rn6mwKVoukgG7Mr+PaXPMy
plaw9xkTRaEsTi+7iFruSf6PZyyhf0xn0rS6yL96liM8EweThM7QofzJvNZ/G4GaVNwFaQEqLEuq
91yAykqcUd2XDtSqvOXl4m5MM8fHYWBdCpHgC6rwxzzIcM19rqPl0KTte1620H7T534di1cvz+In
Xjv2b+74ucTkMi4z0fUNDPs29QG2kVAlY1SZokeICA7bUrAS66SZQ0HNRbRkULrj76VZu2d3Ra2e
9R904Waolf7KJvVK2DYebm1DiCY0wLIf4ZUcEoJIGNTvqNT+ZivkVdlRFqxeGOv1pgizJ9vlTsCW
dzVcoNr2huqTq8wltXUzjMtsj6dONtdpvQsfLeNXNTj5abPSszO17dnP3OLoCDTsTBh21Zy+rvWY
MFtgVUf0TDiOBG6oNg3VBKQpm1hRILGQptnumIlPYOKLmmJaQJNsRnanW+EEQFGdQyUqcUQOE7i9
64DW4EJG7zkuQBVy8zRNdhzOthcPxOTMf5pqA640kmiEFPWeNcL5MfjAYZ21f0jS/jh43RS40uLt
gC1TOrcO+kNB91knUGh6xNzuUkPvZkegBpeibMuv8dLa52ksCM70Iysmi/+eWRwlZfm2eu2DUsuR
8PJj0mD1nNgWE+8bEnhyoticaBKJwR9RPUYr5m+sG2LXmcPRzApnJxeBdmllTDaNH7bHflN288Ew
yZgWJSE3moM/d/4aDVCD3skfV50/sfc0qee3+DwXjbcXefc4UazsJPsjymRu5DjpDrDQuXsYJ+R9
JUAODH+ReoRJ5zGORs3wJYcYGPyfee2w3bvW9+L7Z2TDl24w3xrSCto4mS9d3H1VWUm7iSCnnoh/
F3x/BbtNViFQ09xiPQH8pETFPVXabGrJREn6CwzAmjfIfSW1abxBrr86LXO3FMP3VfKC75AbH6vF
hV3vICIDyVXmYT4rL0CsURMJNzIM2DDCMSqMXD2zh0nAmHtLX+9YMUJJmhhjVLk5H3KX6JlxauWB
+4uJpKlpsfTQhhIZyFsXx2gxyxJTHIOaT6YM/Q9fX86wnpPEcVjCMON/Vpbujm5lXgt4RWQ8IS9K
/rGF2dFqnuy4+GcOxj9Irv4frr7kS0p2G2mNRkHlYA/ihdtJHdGWse1JYbikx7Ebm1AJnCsj8yQU
NO0EaA99xsyk+048zPEF4oDp94NXKRCOzDxLw0n3lFXPQi104yTpwMyk92hVv0WZ365I+IfkBxIb
S71OxgvIZHYu5kzmQzpJEBJcM0XnMCAkuYCGijsReAiaTW/uvUs597B72FlZXOT50Z4ykOI8Z9T9
e9H4b5PDkK8ZuQ6TpQvYFoFXLRjZ5TN1FEK5sO/5526+AQSVlA5I/zBDrd4aMgT68YqUp0UNkY3+
VqLe23cu81IVTw4v9UqwBJQqF/oRDAvjVIj1Ao9j/pjq/KmXovxpGbmehPiPtL7kpdEVg8lEsUZu
GvvVzJIoJmD+rmpCkdolJLQQoldJVKPZvddJAS/9V0owk8Sw53BcbaDKufrp3NhFi1QSwIy83rsL
KP2L6y5CEHXLADItRT4jbulCf2tjHTQ2+OLbbDf6SVn+Y5vwFDex3lHdBHkNaIEn8JXJLItQ21tn
5KDVV7pV4w6t3W6EkKJ7HrzCRHbZELJGjnNNXNrEABAWSZDM8DqIJXxfvElxJjlPKeykY6rcv7qo
jt69SgAjt5dVmfH3ljL5ZP6GLMAZ2UG67q2ae5RSXACRtnq4QBlv9SGVq3eiJtIvG+fCYa4KEk0A
te46I0Z16LevrUTw68Q9CTq1oDrTdoVJVFtVuW+EL8+WxYEoqv499sctdKut+qgHPJ65zvyHRTZF
UCFr3w8GXkKrtIMOAdFbNifD2wq3MGZ+mLhmWLmlS1WFbGlSGd41r7eK0LqLvmeSuaKkd7sjL8NG
pEX1Vs6LPCeL+Cvc0vhrYlB4Is/riMROXPtWJKihtRu4LTrtfpQohVbcIYExu9V75TQ2C4XCCzmh
MPF7ZKLd10YTBX06A1xbPZ44KnoyV0X66tUeeOnsHkime/R2rHMCHIJwnQdr+kMdHp+Njj7SqbyI
YraK/MYwIgZT14VQqrclA80C3pLR1mRdiqIQN8xxvB6TsV5738XWvFjdB4eLClNvSAm/A6auVx0h
etv3922plp+tbyApoSJ3otW4kwa3mUFQ2sy3jnUK93MbvwKljshY7U+9JvG7cE4ZVelJx8ZJ9Q0M
Mcs5oMO0w7U0nlvN2Coxi9fUtNc3P2YQXg8ZynB726VONn1KMdcPUnesgvuyCueOHqRJ7EHjY6MS
YPNcvvbbpoKmSNug0zA6a7srL/HSuOEc58WHP+ibM5QvDVyzXHP7DbPat/cYpnFT/03a5gluvIMv
yj+T586MM+RywB9f7Ms0u0jb8C84LsyLUae4lRWhQ6rEEwxuPWQHjNxNxO176xgUm1sMTRzsD/Fu
7gBXdyvZcY1+sa/63g/KtIclNjfD68TR8pihNrzhtKAfpDxg1J5fkzqT9+JmFBbjmTqvduwx2QGD
NWbE1BBBh7KyekhQm5wNNB1HFtGcKan5UHoT0ZwWpwhj3d1q5EeTfpk1ivWapwZTp8FmllQwZUGA
AT90AwyvtFKvxqoZW3NbD6jgTzhAj7WijBlU4XMYTb+rBo+V42ToPRreelQ/KZJVYTiS3pg52Wxn
E1cDyvZ0AQJrkqs+sNnlpsg6NKNMcpdlwgRQLvfTrQQCF5D3tYYUPEhPai76gbXJZS7TZtpjlD3G
7UZX1A+sVkHMY0+FernPDFBVqVk0TpDNBFWF7bzO6WO+5igKmnyUp7oZY94jy44wKsuenCaN3rjt
GHgtRSUo5P3+Z1xs41cybCV95IROcmR0HQKV+rOuZfUk42k8JIBL/xqpulil+2RMznasKxDTUwaE
czGq5bzM1pOTQoRzxwx+pxbVt2V7/TUGiwc8yCGecRcbdQKxmSFqssBOijfTCJxWvZtOOuzFwKhB
SYZtBsfAvnNomtEQXv1isF+s0usi/E24UFzeQ+2B/3WLwNGcqOtwT9Mdg6XN54f4vp6IiWBELOOz
6EIsGZLkjoiS/ZFzJPhQ5Mw51KFbuLzmMeaT4/nN82l5zv32d0tBdkkKS/dR4fndL1SW1WlocnWe
+th+aVdlPvXkSVfdKq5FnDb7eOLhcWtGXGg6vBQ9azsWzrfNsgW6Nx8ZFB/rBH35lMryweiQd4qZ
bJy22hbuj5xa5j7B5EkZu9YOabHP1pDf0tkGTguysvH3iUTHW6zyVzcILFtxy+Bg/BpKCR5Ipnu1
ZI/m/dcpjYaBw3iGodY+lv7s/apjGO12J4IUeKmCQ/Ba5vWT4fE9dCNBmbM/PlVt92dzyYAxYpKL
sHWBU96SgqdUfHhxhfDNXturbMosROKszoViHpktrOrqDLPcNJnmn9IjXjslrOsxRy/4VaChjMwh
7V8UYswdR3TCMW9/55aJptVHC1K6dnldZ886rhziLOGrjOyC0W+dMLMT56Ygnp0GYzTpsdjY8Cvi
ZROrE5YW+nHiL8E9s++MZlrioEeWZeCgfGNEGxJCfNaMuMOqoqRtVpMA4uLuU0mqU29S/8eUk46Z
XZZExJ/EW1lJaG/oilabWKwjR2zGtHKdArWCsFTSGz9NDq2bU2z52Zv0QdRJ+kSSyNmaLPJ5erJK
5RpKUciLka5B600DY4QWvVclkqN2N1a5hKfsxgpkHHu+cynwhpiGu34v2Tx8LNAvb3PsN3hsWmio
iGoBtZZEOgoXHYXTIClSfCcZ5vPFdfC5ON2OOSRpR1139N3x1RrcjSGnxzog45nwjIVIH/tVmPll
wSzgUc6HsZzQWmAsIL7J/EoLeq3FIet6wri7MFoY/e9ldJHfYvA4elsaeUqhdEFPyYhveG58Y2RY
UWxHyoJjTITdRvAXlvixAta9tXtTdaww5HAw/TUPmAq/SYiqVRUDAcZ8itvsOsbLi0pTmxXwJKI5
ji8MHv7edZyzf18fYE5s/y3Ew57Rc/MHqvTZjzv3VNLU7RqPsElZuS9QDXCS1OIZlnj5smnjoazn
rkbtuvaHeUuvyaYUAZXFsyAt5HNu8j5DsoQWQbInOI09D2mSJ4ztPQM5FWL0eF9X4mfknlZ+Xp76
xqgee6AGt9RRVeQY6SMsF+c16Q10a9j5r8h2GD+uFbpbqHXcE8AlGBum1hDmXBUnlOHHRReMz0o1
2uc2S2f+Ig/hVujW8nna6uxs+Xzous9/ZyK3KOgyrmFfmDx8/AOe69XZfiaVIK3IXPjz49SPaDHI
ttTe+koJMHw4Kqme0ruKfh63r0TlDOYV9r1gjM1gdNBo0dz/lkvz4oFfRTUwBLgi1kD2ctxNW24w
RWFCNIkfzxj362JfSwkVN9MaiAn6LxJq+NbQd5fpUSOuPiiI06FAQbtjSLW8x3ktQ8HX2ZgVCnYX
2qxooQbUld57i401lClmkX9bhvHpj/rFpv7g38WCIcbHVNu7nlQ/YKsxKQjeX2PM9iBkoqzwP8uN
pRLDZs3rbJYsuNptvaDT/FYdkUva8r+0O0RSVgfhNQZp33I7QPvx0U3FgS/5pKoR86NeacMwN+8x
4FNCeieOhychNqjnGUXl3cUVKLt2Ao3xAW525X4V5HvTI8/of+4e0nU+T1YH9XC41XOfxkABaYpx
GNUHuCWP/uI9eql5zoWxHFLFune1as5B7nd4IfE7LROcapT+4478C2s9Ou22cCNO8y6bmPXl2n2t
O+45RO4vg4+TahjFedH1A7KIkK3gxVjdB4MrKIpt+Jf5nDK1S2+xMHEETuQwrnZzKol/IlKpCZDU
pZFvq0Nrxs9L4iGoWNQV591+LNHh7OKO/YbnJofO16/jXQJ4h0CCm3yf2hmlz0bvEU/eE1KgvYPl
Ty4UrEiJnpmKbw8lccRBj/7pvk87FWBAkbm1EH/xofazZupO9OGBCU/5UJS9+zbQZCZhn6d459s1
8qRiUIl4DaVNRGIyFaBZ4hCDyJ6k7d5Y7552dznZE0jfBrMJz7IOJb7Zh1ows41XE4Xgwp7Hyh/6
ceZkVPp7KcVuM+i+bY2GpvDI1MSdk8f2eHA2hu7kKNMrzpFT9wXXQLuSxewG+drUQTzIY2HW5nlx
kaakaoO5LdLpNyQjfdaYOy8w4Z3vuV0PdhUj/KiXEUn/DPmceA7HaI/t4I2UhupzcIoJl5D/0BAH
fTYZ9JkeoQik7jBfiKdfq7sC9RX6cZIdCuSeQI1sJbfToLHc7JZ9F0HEVXIz0EvQd/xJWuUGmoDe
tS0f6j7hs1gwaJmMHzBVhC5KbXxA7D1o7svSxNCFuygWNOo1Yq4Too/t9yrXV7Mov+zYe083dbKm
pDuSE4gfiGTGtGX20JUqEveU7YkCKuM1MWKfvbPH1aDrkVsVT53FBtrOpQuTu8pPs5/FIUjRO5i7
44dR8QsSZigsS/lIBE3J7hg/8Zq1VpgWVgiY93fR3N+FCV8s5HlSUanPdwPuDgSFhGwWhv7BZngT
SdyeGAoVJ4/61NUVqSXZ2STl4qqtaU0PGCJvS72KgMhMGKOWd3NsDOpCxoO50xiYmfoSR+PlXkjM
+iesgyWw7wkba1q+ShD3RUJqkfSvcYMTpkCqSENUq/oAtHOg4ELJVa+/PIrfQZuX2vRuY706QZcN
e+w9l9Fjf2rRIjDmKSOfeHh7qbGemy2h0US+7Ue7ZIFoWCsaM6aVIh5P7Waj2c43+zJN1m6NLUDC
eRVxdAUQhN8me/ixKqvZCzthYgpieZJjEtXp+p4s4yt9/Ltf2/WzC84m9AX6UkaJUBRacZo2okdp
7JAAm2uKqb9KD6AQuJus8anQA44ryaJvPJSKLIHUu1IVo7GxF+W/eVleB3PvJBfrfuCJzM2CpFcq
NJmJydZ6zRw+0Hb+r1ibJnILGEaEpaKPuEd9Dtz/Oe5G8iQW5+zYlYdwuOfNXrxMRSbVD7B7sSdM
34n6tFmOE1tNW2z/JZ3hnHxl8oX4CZE7wtcnl/EdQ4XF38dCzaCpYfjmTH5TBEwsUnAVr/kxzaZz
umHPMJveixxULKE30rFvrLJWwYRzVOwkijVtLjiLT6jXYfzafE9Y1n8mnThPpokyNt7esVzoXW+w
aS902vBpqH5H1sKI+TAOC8NjRC8sfoGJw2hjvI005bIa1nHOvA9kWPcE8U/2z+nXQDzsjuX3Pw0a
7CD9pg3N2LxKizgjqMFlwEP+PDWmvsR3vTy987vWE3+8n6q/ecGEbSkPWMDDzuI5cjjYTga2oJAE
wRuqmaBvM8ZXYwvny6XtXXO28lLbPovL/ADW+b+yvi9LNSqxPq3ZGFHrsATTVxL88ZcRqITScAvs
jLERGPSdVZLYUMDiDTgHBiNqqgofbye1emKDvpdGoXa2rj58GoHAuy/W+wrM1aTS+MfpWdjZ2I9+
NXK8bS2ka8MWKrIbX2AonDnhU+JmCCG6S7Y4wXLyF0aWZG5MUGDbz/9xWDARdYg2ssr0vUjEcJ1U
LI40Rs1psHwVduX8j2jdrzhlvGdaTvyDpYtNUIoHc2680CiwcRDDFhUtmmXT/rPO3OclCsEf34rb
PjQ21k0yH/kpkOvTqEI4cFf3w5qpTRG/6qdK6OpqN+iA8UMgJGl7JGlVmE1mFjamIX/peAy3lZFN
4qQ7t6yxKzQA43Ulz5VA5YGJL+dxWef7IpQSeySFgOytbY82nOFFbdK0+um1cFgRsaX6txTF9t//
HJ3ZbuQ6tkS/SIDm4TXn0c70bL8ILvtY80RKosSv76V+uWg0GnWr7Exyc0fECuFF+s/NvozAezc9
Wf/2Aczw0rqVEOBGyi32Hq6RHoNFdfcn/cJorFdWyufSrtGGqxSbqqswvo/myXWCj1Y3nDPiXTly
WpeaM9/ETucNrvWIxMxpUDhl9RgOlOKByfqj+frMLpfQHWLjMBSI5CEhYoa+6AEY2/irEHngJnTr
eVDkzSKVZNAR8+zcIO8hFGdM5P24jUan/mBNhUlvMHcQpRrMVOyXo9J+DwxDALNm5Wgwa2eJfdWe
hZfGdA4lwVf+axb2leG/InotvocL8sXFzPFbdPZ32ZGLMDmcD6Mk28huC0OmysOZlSyl3cpP79ZA
nZkSWbipq3ExDimCdkLfykLxM44m5EkQe66uwMjEvwhFDBpteTAIMj04jTM+JZXuzsy232VeYhum
FAzHrnFLBeD/lcx7LFOZ9jdlkfFBMkuw22Gvvbe04F9CqTReNM86J6FNI5Zjce82XXXx6IynRQFE
Bi/QfcGdSNNG82clFfci+9EzzL2LjbhAhgCJJYbZts56xgsrZwVY5kbpPcVR4jecrNQHtka6RXn0
8epZ2WPTGPz6lEn19gRCOpvnbh2ygMT/CFKv3dmJSwl4PUcroGgMUfiL+S2m47WO6IXI2EevR9d5
lRW3yVpbUl1ckl1YIwmJRX0GN4K9wXDwRfDUuCN4MtUzOM05r3/zj9IQtKLGW9kmkdl2+iAjAjzM
ku8iHC6TPxo7/hvvrVDOo47NjcK06s7p1mkzjrIAniAY7vraZ9FvGipnBangrVdafY1LM0SEQHGh
3RUNV8vqK5F6b4zwQZHdbsbk39xUfkph/Adx7EIZ7VpX3R5w8RL4eYFklBPLfutKloIG+19eJPfW
7D7cgZLGVV1huo4ydRK5+TfxtmChgynRnczxgeQdQ6CG8L6kh/q4vZvzYjlS/q6hWX0VNdMRI6QT
7tpmhqAif12L0IXi8e0RkH1RpSL6xLIWuluPKOLflrBY7mvu6IjvsDve2wVOYRXeLuVIXLPdo0XA
S998ghOV6TNpZC1O62Q+cLAiTdZy7/bl94CtootYWqmC/XlpwIXGdZCCAKp3UmQfrmkfZMm/wi3T
VZMPGAURLPb8CBjquaqgmpCDi7r4NMn/urp6iW2sn7BFykMEJyEShWInQ4oqiL6HKTllFoGHyh43
6MhXAqBQLs38DhfgVRF6RLAN7qbq3kfhnXIhrmDN1pREH1S7QCt5eh/tmhVdS3h6BUWqu3VZ9FGl
zifR8H9NtATZ6v6Ik/9V6HrGewFRqSACViXzxufxu8K3eMlDPPwDtMAEoSyAEpOkdJKkU83KuSv1
rU7lCZbDjQtpOThSYwuohJUeLUGMeYTewON35xKf7SQlT0A7XzNQPMVgl/aJIsxYOunzlDOShCij
chRPCKvbSDN4IF6tMHE0W67CGtFalEfeKJuGrXQMdo6Uwj72+/M818QBl3cyvPAFz7SJCmsLvh90
gNwlBmv9Jv/Xs6iBXfhisZyaZvy4InPXKKzI+6Z1qTrsfWAgeLB+e/X0Ynbx3iCOdOiiTLKOBXco
MdXRG9NdwfesiznQB8Of3dfSYL7Fy8ifaM3Zs400/5XiW6cotHPMZyXNcD9Y4UuLsWHndnAnXBQF
DAGroTfBK5tiS37VexFtdE3cnGVRmwMusgUh+eglVxwuRm41W0I2j31S7REmDEK1X61PDGeId1XO
GqL1DhH+atHS0TPwH+KophNEqM04cSlG0mGqTmdcsOalNLLbrHn+ouqfDbnwYB1jpwjI5WycsLUz
bGr5HMt4L0q9km7GP464DIvqSy4q7zcOMaTxRUIXhzhYwSprZrLfBsmJ2VhDcvol4ICMNf8movhN
phzIQ/Zg9vhk+WfBFhqPoCB3fjAhM+qTzvpvlvSHwm/f+AIw8WX9sSyHx8kznxMrv859otYUGRz9
2jhKVz6Trruws4MajK60su3iIsFw3gnGfZHso3uxIEKkl+ANvyeRPMjYsXiyWt+WQydLUO6lmXs3
cKTOj08J7qEm543p3i0sb1UyXEBlRXK4pJ4UH1T3NFTxBMwpJbvP25RQA7wN4lZw3X8nLOw2gUcj
lJnP2FdF9E/iEM1ttSMdAasinIx9LTHGB2O4rUT04/psfBUy6TpoiwbjPKwhr6QRYFTa+2f245vR
5X/gJbx1S15fEdyPsH3LIG+/4z7bwD5Za5+ggyS8OjjzJhrio212XPouuy0+76nrbGim2XvYl3rF
xtgr4HMC9I7FJ71RDmIRszLAymzr0eVI01CzgnWRo9+Wd9107SZHUR2yaWOE7ZsV99vJbX9Z828d
37nqgnMHUiTBKCPAe4tkOu5Hl6SNx0HwWdUSc6cL1sSgQO+hCTEDFwRPgWQe/NY5ml7TwZBM1lZc
LSubHH9VFWRIWzic68CCALJU7zKrjicv4uzihsZvb7BZpU2lqBxy8u6N4JlaaREeEqQkhMFwnwn9
XgzJEfvpKXPzE+Q8Pm2a6dvmPhWWsp6rGr+kHKcruOVs66ahua0oxHCFh10A64No+y0KZ7spIQhm
tsnTRLM2D1KXVVyiMB3Hi8WmCY5lNDgs24K7EqnLjsLNL22gut+2ZNcFKms7LUMyLaP62OFW29GP
znQs84CSIApoWQUD1oV85DMo27yoiQMdx1Spd37gGJIG4zdKxJcmXatxIUe01fKSwXw/r13Toby4
bq+dnakjKuaQ671jMZDa+XNcWs9jT9hr7vTRZBR5GZgm3lh1nYswASnVjBNGQgdcH7KSM2QHWzPj
j91Bp/RJVDmaueAGUclwQCZZZyACcIu3H6XimGpTXPWIAhoouBl03wsETkH2ffTi9sNYUBTIIBl7
MqPmPse8aUtKmdIen6lhPKgWN189HFMi3NJhCytJwYM53Vl99FTj99x6cTP8zNg5ztpji0ceAkM8
fy+GJvOQB+0uKdhiW5gNhE9TeCtt9Bj7xfKnG1g8hCr9Vc3BqsqmY56Me1J58YupiDji84TUgHAW
ZIKBxMEUA3J4lQbiv77nYACR16G8CXExPTpS4qFo/2tzx16ZmforAEh7UHdI3e28uk22bausBy4f
ZIe4O2S0u+w6wL59VwwL3Il2r9GjzMRyXrtMfgeieBH4hPcZYeCDly2b0XAxQ0zafmkIiSVrQlDh
xtR4VrKyeZ4TAxUGY1FsOxHBB29l8CXdh2jnhBu6vD+iiGZrn84ZEGFaUZCaPDUmVbN14Rs71jAt
wtG4HKq4Gwuj3pqDxzEjbYMVDKqF7vz6pdRYwBtGvZcU9VgRyTGzX0PZvb3RRRJd0wzN32Ok3dWi
fw01jWROIVdT6PsrTV/OsQZK8Za3hs3MMJGn4OfV0evNU4TNsC93mB36BxgVDH5z9oR1scKbG/GD
4TPaPEaYaFeeiOVzHXcbPx5/GotOT43zrDJJmTU6dLahDPZWzmu1qVJu+FldIsI7oOjrM5gZnndQ
SBIEKMnvrCJaQN7x2TI4O1K6XF5bbOyvUU3Kp+m94ty74K/ZnvGkz/JvXJ6PHsJ0il3f7fg/vGXy
Q6wSdz9OsbtrPAjigwRHjQOuzXioMpslJcZVQqHbYNHtBHs/I4EX5URN/1YHNCMpTCAr9sfJBusv
El7lfCROAaLL/iXSU+6m0Ugvzpyd3bkp2Dhz8HcwP45JTweMk0dHMprUDGb9Nu3IW2UlOckFbRYN
N0fE1clL+lXeUvEou1PeJjsIUZIgdZlukpTL23NL+7XCzw2NLBIPDZMzjdiThChYR/5+YaA/Gj3Z
rA1eJ+cAsbM9eq5g2dDSt4vLgi5VjRtQ+MV8diYr2loG+doAgYBlR0LEKfyj0Gc7J8FhYIl1sXws
DnHRNyCOzXy4hbKh8Ct3EPWJleEoejO8GvhiEu0CLBUbJEWc4O5coYT5tH203tZzsA1VMeb6SQz8
PhJkuspZVr21JaE8p/IxrtDJvGJ091XHMrVDbzkIetb3fkeZ3zR3nzz74w/eQxmOKKYn24UgUc5P
rHvdbSD9gxePfyW0Z2aB2igO/SwpOZUPmJExIlfBr7bag1uZqEYOH/FRWhvShz4+LCwgm7rto+8p
kLeYKUvP4Id9KuXwWqGJ+HHJuWaCIbDjA8xSuQYneqNT8Sctk4+xmR7zwTpkZMIj272PnMpnnrQH
ESGCcNBjJv0phvxuVR3IscYCeuZZOCB7hoFUMU0i69wSDy9yV5y7nIhyUbyNobXnIXriPHvwDO8s
8NyznzfSK0+9HSGWBG9hdUwhQ2+567huIiBKXl7svIwVNO9hMGcMJqy3nCsf7mNlmr+Zqt74CLlM
jCbgSwcD1meQB95jEbfnocaeslZV9NnMBk5XjHKArPVBFCxVphD5Oae2sAznU54rFi6us8PX9Biy
LegBbKyoyzyw+r4MnCl0HQX85HgKZVgjE943msM5ZGXjOAiZ/Hpg1o2D8xjZPSk1s+fRJ1r697Rv
fRAt/XSd6hTZE+9nbAzogb1tR5dR9OfKjYxfT8VHOK3In9heGde6kycR/y06OIZ8bl41iMhV3SOy
w6EiVePEZrhQaMxdStR0bCWsGQ53Zq4da0tMrUv+3qswZ3qK4j8rWOtQPg61ZLAzUgiZfYMRv1Zf
eTe+DPOEqSebP+dEBIJWKKCpe3t0qdLUGAeIpAx1tzfHZUWrUdBXJsz0gFkV6FoIEuzutri6Zrcq
UFXkRkzMjOmAA6MmUV7RhBixRaj6eMv3VTElIIm17UPFnj9yAfZ789DvsMjHHPPdf7i3+PXKOTgJ
Xw+03SJGMEqx+oZdiwOX3VS8SriChQM6ZNT+qvIC01jp2mt/h8pttgZB83oVRjndfjx6XrrYjz6K
0Uz+ej8JL0Vns8WpA0/skqySr1bKsombbp8bI8tDmRR4MSXwB81ZkOeO/yJp81xNU9i/8XKlgw0U
0XCoDbO7u0mDM04q/s3kV3p69NamnA7KXFCaCieL72blgYj5EjIL1iEaaoC6j1+lXk/RwDexg7hT
tUn6O1bJMTI8oGtplJ4sVzt3z3Z4VM+VV3anWFr6L48LbrjGyX5ciscSOH99/uQo/ke6FC4BtKLa
ReYQvAtvaskhtNV1Cnyt98APfvj7Xuu4p7wtKnrWs3hUoD6Bm2VnP29iFoqJZRaXjsXszo1HHjJL
hK5OjAcbMs/8/zQqNyW+K/eBv5e9nevgPtti5DgIIwgeZbdPmGfKlSUsbyOFvx0cOAGknq/JPHwO
dcj/W+Zm/7nRwQJLIQrfhjoDi9IthlXRLLxN7ID6B5/yeBi4MI2V3xtZuplST28CPzD8vYrJZpdA
lt7JqZKXl+R3kApq6mJQ/jCDYCEGzBdP7G4Soz8UwaQusBmMq2yr+Z5PSCIsgvxVa2XksU22NAEl
AU5XYCVr+l3eOMdQkGvvwTObCEjmgGyXaxafDMfjToyREDBsjkGb0k2mS/xQCW7+Y9cVDfnzxqme
uoG8AYtak7cUWzt74DyzwQNDs2OTCK4g90NEN6Fa7ByYWXCt1ycr4LmWx0sTW+NtoAIVd+EH3t6x
h+qj8NFUSfFkN7+V/T5gSLgkocXlaQ/lpnEzXJNF9NTWzdKUQ32yUmztwgjCf5qzruqUT05nKn9s
u1Q7jwZ2WPu+tVeK0abnC3pyfYzrsqBfza7LuERmWCKVdDcd4lH8tEWuPoBp8EStS5KVCbu9pGNo
nMz2vYwBKlrcA0enWdpZi4zjFKhjzUNmbst7Vc/Fp93m1FnCoV3b3pRsx7B5c8wguvkobnBFTWQX
BGYn2ZaOb8ltlKTBPw/NBI5ugPWYLi9Ml/bgbxXv+msT1voJkxU2hKFM8ldNF0oXpBS3u6Hpv0WO
Mn6sVESfhuZPbEs2KrbPETOo+mUw5LHXmkwqfC9IB3LXiOpmOgQj/Kzk8xwE1aFPky+eHe2WEibM
AyQKRWndg2WDYRjNzc9rKktYUKR4y6ZlvRsEEQ9xPEMdv39BQG+efnPC37Cr4VTcJ8GPPIuNkc0V
td2G5y19CQewQBAb8Pv6oHdfLFTzbSWb5mgK58+Mq48gyB4gqnrHOkFyWo1T8OUMg7/IOvKoJ5VJ
2AfBtM3ZmLBIzdHFFu0MF/+2hFjCgq57LuyBWUkmHzFcrBU4gi3QnngThfo78H1FCB2sYTz4Ezwe
5gZRfgeu+9zGKMeVZDtaOx+SpO2mr6t91+pPM2enC8KmuJd8yi6jzUM36UEQtIV/TIT4R8A7Oxp9
gxstNS9WMOJSV8/OUhlYzpyRxFSNldkYW+hsWOnGeTO0nBR0yJCiE0uOLIxuVLauBlhs25afxYp9
HYaZINqVBGvXsA2IzbACsOooOCa1OLUignG3WFCle88y/P+94NPdWfZDpXAD0l1TnIhFHYLSPmFR
2WCnfE67huiHd0v4uQ0twhU+u5cm4VFq9v6ZWG+5KhSrQXPgS9yxx/BWCFnRXjV4wNC+/g+g+Okb
03gzbXEHc/Xc+JQ9smofu0eqa/wtOY6tgA33g2Ol/NC8jbqjM0Iy2bNw9dR6aYXGFe2Mr7OZYtX3
WKtHxCPWztBM7J5D990AKqY5MSi3LWpbEs914cQ2DVivlnBjO8FYCcaDEv5rIPUZD9rW8trzZPdH
LqORn23+hgAGcle4H+3ARzotREovNyFDIaqrabfqCYl6eC2T/pgwKl6pR1wrSz6oyoVNhHCA77HA
0l9+SKx7PsZhMofz8CERh3g9NERuOvnWDXb/lEoj30TSvpISHfHqDpCo8qg8uNiq/xV2MXMZ8Ax0
OhvTVfVrucaOb/07sWN7bRfuDVo8HCU4rdQbhxBAKrxmDRnavnDfRtN8xdF5z8AjbCKfQ4FMDl5O
mMmj43cwiQImlHjHE25vzHydTc0xLTMP0OUC3Rx3Hg6IBevSh38ly6MJ0eVRp8jVCaH4b1OT8XfK
Vn+0pfnV+cF8KPGU/RlYKJHP8sepN0hfzsaA3cm9WGZJUX3wDx6HswcZMvI8p9u3hw0H5WPntXVG
ysWoqRhmwDGLE4vhbuN2BSE8kiMsq+dsW3lQyej9PnF+VNsZUPQoQGI2ePETVbxn0LkqK4RTlbI0
qkLaKytSG5w48yMywbqdauDQIrBZC8AmPBJxibZizl90M0Crsyt1mCLvUIrKWmtZs5aDTOmxYlm7
bvNUh7O5b3hXukH2qAbWFoYdipuIxjcKYB6HzCeaCz0QIUHvy0CfQxCn24jc47imGUQdFxFwT6yZ
/XTWUjUfjk8ird6D2miIjKhF0kJzZmXCNq8esBbNkfM+KCgdtaj1W8rlvY0J0wNhTgCVOS0A3Kaz
34rYlsca5hwncgZ4IyOvEBUlj/lGE9JMtE6fIjqA9mnjlt+MdcAGYKIdmf1RBGXSPUqA6hFxdm7n
Ju5Iy9gNUS+wM930XsShePcV3nDH9rDKGyP5fzkT5QnDq+Mz+ku61TdyxF3U4juDNNfu5cJXnGPo
PEP3AV1lWAcFq4qukEeMwe+e5TyybPlhhU3AgDQhAJQWdP/GV9m7007l29whgqvW+FUlni+svycB
iI49LnaeOQ0fw8xAPsXbV7GDBvtGbWmJOXYOxnNsxs8uRzpzJSSxJtljhKI41qsv/Yz/G49wioBF
Y09NIHnu4k2+OI9csrz4H1DwfIstqP3n5z1MhOEh8Ybwp+X9tY19jxQ26oR4gjDK4n1h3NN4Tuyi
RL6tMrGvGqJC1kQmLStRKrdFNM/r1hmDD6+DKWp3re/ugrD5jxwm7IQsddP41DsVW+fYP1EGOu2t
oq0xKBGwJrndLqC+zh3uPH442CkKrV6wK33GJRXdWaCvJDNnpkHXfLGZGBTjOapUmuqAH5PpwZ+Y
xZFrfFPZBExz5b8PGdH82WvsC5v6ouPdIU361tur1fBncvzzdDaTGHyWYYsBMlx38EMCyDab45hC
Cr4YDd3pEfvwpJYHoFPpuQBVQPTuOFbmKfMT/lB7tg5tANiE0N6EmoS6q8h/hnlAZtWvj1mRvPTm
4vfX4Y2P4c2bmFtnypFyHW08qwIg1T6WDY2KsFi3MPY4JjTWQGlj3OPvfCo9dMjMwznS2giAY+6I
3VgVco277h12TcnqRRx6gmE7N7Pug8tElGV+8WjyWf4SfRz8S5QjfkeN/RTQ5S6Jp0/HxvIIuOOC
np2foiaDTGZqd2NYln8BbQ2fE10Kt+hutjAMSRIb5H0v2XIdgAZh/8TENsU5eVRI6y4Gwk/sTu2R
3dcxs0UEdny+p2UasAY1GaprIGeWdnb9Mu/4FpdR06pvxrutZ4lPJ6Rww4IhB5TymIfmjb8vMwWb
I9h64Tqs2JtnIjl7DRW/UAeOcaqCjxEl3qbsapsJ4M09Q9oBZsUtFlH/Fo3UpgNmcNINe55iBf6C
3DmAwwfX5xkQDd5eUYRhVuN/HHL/jcBELdt/TUcsfLKA61QVQIw8tYWxF+4gaT24bY82aif/hDPs
wkCPpBOKTW4Zu37q/+PoS9A1yp9JYLhDXdsUYwazkMXsBii5sWPsso+tnS8/VCoGwt7G8m/k7clZ
qrRpzkQEJlAcqODd0yq56ZZ2D64nrXtrS69YsOnm+cGbcVzknvztYjwetfmSZj2ogy4311UFv6Vr
TDaoghcjEAj97tHe8BEZ4XtEBG7VAK85mpWoV1RNu5einJCk2IQLXD9odG38L5HEP0xsh5oyAyoS
cNokKNONx0+aFslTkxOAxltN5A4nvu4C3F9d6WGbCI+t2xAOnKHM6Alcl9mxDvSxxw5Je26L6aEe
fDrQErmxyg7cuDVWZyRB0lQWmZLeewlDWmNYuR/SlvA7GL7KfOgn78EX9S9XJpypIr4bgghIE9vX
1mm7Aw5ghB+M8uZrLubxuQqw+HQNeI6yHfd6IQhBdVsHIqs+BhfXQVqzmMvwMjo0WBBcBYubmsl1
zuIj1EsYs/DwMkFjCH04DnhHgiT4vGx8dgwfEKrCsn/h08WGIRrK7cJA4wuDUgRAY9hMCypsyKIj
3ob/8iA9zmzmwH4M3s7Py5s1uc3zZLAM7VMbxlTyU2MSElH7pmb/mqWt9eFG3tMcqguoP4CNffJg
edTb1NK60heCFqa6+pF9VbFOULCfEt9+MKIeUVVcg7D8N8XZu1u46O3KwVM5vcuYCa2vWf6UQ2S9
Ec88FR5iDhyV17CU3s4d5AN4/MsUtOOVGZT8ePZAUcRTOSZ3Q+XvNlRxaSPbuHF6N5vpnBjk8lv8
cHY4ssydVpGW/9pZPycL5StUEGTr0HmwtZvecXYwYXdocHk2/MuqhR/utt6Dhyn9SJ2r3pQzGcaG
CDBwjWFvBd0AnJXPRGNFr7SE8xtUtxb3v+05V0wEnyOviT1ARhajUKhXNeyPwByBaLR83VSDtdRk
tSrcAwNVQRbGcgB0BM9dIV4C3vyrJEqAnkMIxF1vbuvYS/FzjQwYpsvnO6aghs3RtFYqQCWHR7qY
ZMriLzK0h6IEPif2btoHaxmYwSlrYuMflSvfbKwTclYiuklitqtxFOMhloNM9uT4MdtmQBDeWREg
NkUsKyy5L1z/p7Hjf3Djd5KDe1f6LmWRhtxIeP1EYAPBt8x77rC2SHN4a2MaDOOmeNEBfRU+mccT
l9vfECq2BcQjCYsn6WuYsT2dMf+SzrVXRlvyCTPqe6scZhNP4GM2uZySrHudfK+gGBBxJO4lu3qQ
VCvTDg88bLFgeJRXZEHxg43vhXnhwO4rO4P5zx54ZOkbNbfjEqXWr2FV8SZyLf6pi1Ol+RSKVfNY
G2pvWSzvOBXos5ntaBQ7WUzeh24CMFBCsG8g7JNfHc/qeAv5LefPrN34I63cbTbF+mf2eUqVw2Cy
3eQmdkA27X0s3ahieHvRoLdNOPUnwuK4ZKizzaFd05jIfU/YgY+wOSC6FERSZ+LksqFyZZ7gxJds
mKAwFVuX/PjBLunq8EiXidg+u7J0Hipiozu21PfOt81DkaPd+7mBotZKHF5e/plKi21xsQywcBNX
hF7GUxUPYucvMaRJphmunMEITuZsAPfpzMeiNmmwGR3QQqM84+4aN1D3X22jeMcWyN2l4wBqyghF
F+UtHtxnCIDpvR3MAvplNBiPI+TiH0BSlHJgue+j5qkZmgtQxg8CaZfC7uXampctX3106T7GRIIp
8OB1LkTOOs/BCPDw5htfZa8omHBc/Pzc1uLLIOSEVz4f19k4YnGk0Y3NNI6QDARkwt+NpiXcEDaR
g6gfPoJl30wzQuU00QwKsSd/Xlv1T5p77pufptPVkNahgnZ10WzFTtbiDxvg7EO3L9YgwhTcQmw+
acd3MERB54/AESJzASWQw6P3pxdlTPYqbK33YKa8lTjJwY0IrlngYM7KIiST5Kh9eHKKrRlPz1Np
fZQsJXZdh6NnahoKzIyi70mGueKS9lZysqr+wCr0wO7vu+oySqtoR2nr6NcG2Fzl1M2mfEYph7KP
jt/2X1MCztGpgnWFnkAcgeBqZ3f3mosHhxsGo5JNBtUrYTT8+PTTHWRNDCmwxqPt1fk1G2sqN2vs
zWHJuAjxlWxAEq/SBo1kNs1xPSgmb7chsTPA75Pkdc3oaBssuBwnWJYKTlxtOvo5SH0V/0UZgr7s
dLtlQDinhNKfPdfIhp0zJ1l4aM3YnVfxUG+6zgnWtZ7vbhNfUpWWL6VrHBvhHWwKrWBlrfWUiLuf
m+A5nRGzLpaoEJmz3Czmhu0Qmf0mrZBiIUlk5qfQejxYrfHccQjvrKjBCOxi7Gfj247H4f/K5zQW
j2OJYrGyPDu99K14U7wIvPUY6/A1qJMtZIHwnyxd+HrFX4jLeI0meWhc3fz6nei4novpnNqF86d6
9WtIoNtE5mb6vGQQru1+JnKThMM5xjJ1Q/z8gUo0YkOzykMjClJ9ad+4lGv0uYWdQHbR5xA59Sk2
A/+jTuHZhopbZwTtsUO8oMnDGdyvoMMUsCJPsFaNG737/tg/t5Y13gfp5bQhq2l6rEtW7vTAlWdB
ydiZpUL4KMNGb1HU673BqxCT/HQuMhqBDjXPaCKYXfbUD1Z9sAOfwKNv12EIMaEu3xO//cqVTXO5
nNOfnon8vyZ26m3XpqySMggcaFXGLR4S+5cK5XPhjtziLP3bq20G7qHjRnnxo8x8zIDngPlmsrl0
5lj/N40ThcgD62fm3fTPaiaSJ7FdeUjcIjtiLqCqg76JKG4ehIzNx6Cr5c4YaFHDnAjIEkBr9ZLI
2EC5lKQFl5YUFrnzNu64HZJBoNErgDe10P/Kxvw1TC84OjH5ayUjcp6t/nJzaxsoahamueh3SpQs
E+n9bQVfEgrLesyEqR426VjkREw1rHK9dCjgXd0a+NymlR+UycNQJIQA2slDdODkGw9RotUN/77a
m7LkeR0Tt2OYUdYeMK4n+eGRcT5jfkQcwLb4WiVkVXhvAkOrXTxc3XvFMw+/+jBxhuWKISKFaoTj
Gy+ZIKAcYwZg3y6uSTVoomaWuobj8M3/AM81tV9NhIA7ewa4Mlf650ETWkHQFQxAPn3zzkvNEbF3
uQtcQBt+rvaxcouMW57f6LbJy+itZrhuLMP/qlvP4U2Z2xtDGFh5wds4bo9NYSC6bygzuw8QWTYd
lmhS1XyeVn6jb+liIep6vYln8efa8Mjtrrom1m/siOSeme6Fd1G97QP+9n77QY78FAXqdQzYO5tJ
9Z6UpYF9f3jrq5HJY+ZnAIeJCGVPn1WdAXkOhEVsv44f5iw5OT4OAtxgyZ6dPdRxGpj6BHekbRZP
aHrGQRJjmUSClUPpb4s0aDc673wzztaSsIQNklzwC6pbTugCMpC+Up28AKUYEqoOz4/hk1WYCecC
XmfIQ5t61J1B1KPvrAgmOnzXdcyVt2es0LRNglKC/Ualq8/pbiFuF2nPo67S+HgzesJYdrLz7Spy
jt6uJDA24bQ62Klrkw4EEaEAQOx8bPVgPxWCiYsdo69MvlA8fcBthOk+QutRycydm6k9Yc+canWX
7I3dMhnQRGSbRK99qCN9Wh3hMmzCNjwi5UrSOJiBYoozwrbvydylcpd7HdpxyZpGtIj3ddD88vzj
7iuHK0mJix9M7UvgJsfJX+I0+Osw/sSrQPIVoXZiA38nB7kSPUjpftVuZNPiJvOD7htnD2miPlJd
OK2Z2Kx12TjzvPJZUKzyWd0jRhYtXXM9FpzvORCxQ17YjywgJXRuJyWYlP4L+umn9JBZyQ4/c951
W8v1PswcdLwHCnbtO9GpZ5JuK13cLa3lMbEq+eQ2mXfNyzbcy9xPnysa6gjr+Pc8TdoTvkiSAk3y
L+zCp0A4R1epF2EwPCXZwMur09klMXmbDJwF4LT7twomCvHJYN4s5jHVNB8WfR/MUdT2TNmeBFy0
7dAyNrAR/kfamfU2jmR7/qtc9PMQE9zJi7nzoIWSLO+W7bRfiEw7zX3f+ennx7qY2zYtSMiqBhoN
VGXnUQQjTkSc8182MmDDEQy0JDf9GsAOJ01IW7aCQdKk3lbIngkHEQBIO1WlYu9mqHT3JulLwJeJ
crAaKqRdF0wiS/nGgwTTB1nnmCjFvMlmYr0oNP6papePTachizK9tqikS9d5kSR3nfBAG9cgGfJw
Y6EpsXHpbeiDSVe0AjuXG7tBmS6BYfeWaGFgA7EOH7CYaiiwU2OMxoacqJg/hnasUGOSSIMws5Xm
zdRsQAMa7ePYSq/6Xo/vdfqLE6V+5D7ua3IOcZ8EW1XY5RTgMIIKbAKV1tiR/eB3l/n3EHo1fj9H
cGUyJaMP/zmL0wf84NVd6Cstd3Lwi5DWahzLkusB9nfiIk1sZb63qai0IbhLccKzNP3SzwMXUQSw
tCk2GrfCgDnewAC8pwcMxzwJ/ZWAO7cDWLagmqGjFd++c8LpWzPVHny4iVTKg+5H2xerokWzXw7l
ZltHFiSpwld11H666iYfa9t/QdM6ux/GWrrMYlRdoq7YWhpCFRGCMbeDAjPObrwMzgxSybVvA6Pi
RbGrRTl1+yyttNY1vitg7QD6ao4hSYV6Tz/S+qnp1nCvSZa8Z3/lw2PI4exY+eDThjfMd1oO5aXa
ct1PYAKjOFCFdxBg6TOoKSZNeQ23o6s4bYABD7oRoARg1Wg/dog8lLzGkfsrSq++gJ4dAQHXlWLy
xYQaopsSLrPksb2IrH6HWmBHjTcXw7gsKqCYra5SChyacYO8/7Onl9IuqeJgHQThzYim4kVADZmS
TLZU9U6/MZKcIgSCryBsOYNxMf6dJuZv2ZMPcdChiWUPjcF9wkOU0wDUQY3fX6kTsLPVqmhY+m0d
w+K12pVkISDlYrSXjB1crCx4KSM/AsuJ+7JHcyP03N8QnpYBC/w1Adi4EVJBZ8QdqHsrQPxQzUC4
dbSWboWXkqqrezXnpg5CDPNWMMwLI8GfJoWp/YSrY3EwfeMDLgwvv8LnwmnAcAv0IX5QfTvgopP5
OzXW3gAxvHKNKygR1ojxodiA6xiq53UCqsvEqvS3AoMcQ9tUrx9D2OQHG7MKXogB+rOF30PYlcPH
NEKNOs6hKUw9PmS7QfNK5QechRLRxMGARiXn/YPrgRNY6rILjIQr+b1gnNCKakhanmHVSzJkzUsE
G/swRJ9pgvfgWo2LU1HKKDmpIK7aIdzxp9ZIkBpvWpW2SxlpfsppNBRGvo8xvCJgau6CsKU9LiBN
Qgyjh+VWqBKCIUbkx/faK02T4ndOAI75xkD6Aoo3XSnL3np5b9EC7iGXaHCtr+Qg1549iyUIHN10
HxU3Gw52q0l3oBVDRHo7XLntHqK/jT3IHWrK8uUgqC6qkAHLVVyUPPkmnYDLuPbBChUHITzjMSkx
5FxM2gfVytKi9hAUOtKbVAId7pYlUmgIRVfLyuZ6uOqGtqIiC5FxlFhZQldKB6+nCv6QSSs/sUPb
XoSdrf0aKv4hNxsb0g6spUtIFmjNZKV/Af5K3Y7AlKgKSlBIUp9Wag3+UnWiQlNfOzx0sGTS7J1e
i0sXuZwwQuISJNW116rogdlGTYF1hOQLTzWHgpY8Jm1ylcndAbWaJ03FnVIbwlukeQ6trdmOH/ka
QKqpLRc2TX47WMCjDIAai9xCJQjq6KZTbRdrknQA5GWt+65Ck7ViRSmhvQESY07QN9zUyLnPRqRg
EThV9SF4xZeSjsCvEtEogsPoDo8Cya81LaYMGYmeHl0M6m+pGoqP9qq1CnrEKWPAah1U0Di8a0wT
AZCyUbSXzAuR487pYEYsgj3cmYJ3kUkDuYK1TEfTDq6EEUZPLgvqwh3zPl/kgCanQo31iEKYvC84
XNd6nzQpP6vXD4ZfvgWxSqnZ86h6u6F5QDnvoJlsNZxmoQKUbryxFG1DtVVa5FrA5SPA+OjR7upn
yUBHh6qyol95wWjt3ciHrIRQ59RzvtYCWNRyDOFKlyl4d7gv7OWgaxYazm+vTZo994bU35WVyoUx
y9LgV5fV3VVu6TSE8I5qkJTI459Kr0rraGItx30BKsr3oxyVcp7jyJcgNoPiXh7/Ro6yuajdgoex
Qg7A06AAeZELbL311ljraJsDUKEIVkFamOpoOE6GzbWZonKpRZ6+7ROgZlkcISBUgQWU3GvFpIgZ
BRr4R4Oea+teVvRKt3EGT3tRDp6LzHuUpldGhTEEtSz7g7YNyELYIVtFR4QI8CBuE0pa7XTJHgEv
xtCOS5rbbd78SsxuO3rSPrSz67AKR5wMvOBQI1Fmr6JyEt9EvTJcdRYS60aGaWqHVkZbyJCWZTl+
kn1IAF4Zapegc0AO61PDVrRZzm5xX9QIXKDSUEeBqq+gKo4Rx1VMtzvMjXwLPNefuoMgZyYHCdrL
GDHhTWBOAIhQ21cqtQEspMYHNDikDe7qoPMy+oUXhi4p730c6OiPVDLUi7EZpK2KKcMGQrR4MNSi
ezBzeLuW7sF0QhvwgVe8++ryCnoBOsYtVO3bA+xKLkxqWyOSzIvYnxg0I0Xljdmww1dMKK81yAS8
ArMLjoCDPGgAKgP04JH0u/GyJL7JTYFHaxirC7rSbKpgYyNktHPtEc7T1IaXR4365eBxMvfdjQdF
nNu9zH2v1dClBmQiI5xKhyOlCoJhlUtBOWy37eTyyS7j0TymaPmGftYvsMG5m7BCiFPEF0VVDsit
pnv69VOxkHdRHFC4xGPKVz9oeq/NxvedMYlqMNdNwyNGCV9L3/xopXBtVNGj5NJtR1n8wucMge/8
xG2R/gAd113N6bIB5PeuaOhdlAqsOxUUC6qwe7UVS6GR6hbRaIhlmSd7D40P0VEM9H2swfP0NaPH
tzaT5uBqk9gBVYB1XLoU3NMI18saVQPhZhRuqpWp/CWw511FjTGu1RoEzVjwnIXa5e+lqC0xEDCu
cg1d4IyawCWMxHelsxJ+Rr2LrEHiu+TKjTuBE2wPhTHuiJccB7AtQUnSBhP8Kbm4bdJ8jVIfC8or
mPAgP3RNr12ESQ4abWgOosektFJhsTRlAo5D8w6aZX0knbmCr/6Itk7qIHSxHkq5RwYs3Zeyrzp+
AkglRa1qVPcuLllLs/W6G66T0YVd2T/sGocLNwi8ayyeECWyUCOWgxZptQROto53x6bU7HFwOip5
v5mqV9C7FFrLEToZNxPFD8C00n5/NAeWNhhGUm6zlRrlpuj6gcdGuqP0rqCEMioLDkiZzlH7FuRe
fyn3IPlBaD5b+fiu2CK+kc3QukiqMKFL4Q39TaO1KySuo4Ww3LVlIgFKyYn3Rm08NGoK8TbDg8VP
x+rRNrUbuZNo+8WNhkpYO9AhW3oa2qrNYDjQBatb37Qf2lL4Tluztnv4LGGdTbrollf/hFju7bLC
0CBaoIaYa5V9hxgjsn+hkC+GkR2fI5G0qGXK5mmkQGqVpYvcsyjXKgX60QF1aU9x4yfF6oJNpKND
HFX48SIZgRQG8AjaFq23sgHJBgD4dCDgUnfVAtVZqhUtFjPt1dtRR4qoLvOGKg9ldasv472eoMqS
IaJgR6OJIpX6mlHhQ0PS3kVufBXU5aWb1dltjvyIB+Blo/EmwGE8c6gZ5DDQuZPoJu0tkG5I+ce0
eB6MqqPqmk/CSK2rXgsPlQFJJPbSDhXzycPo/BBIdeqURaDdktx5r0XQL/BizCNbWoR1qzo2v4mi
AbS8LUNeV9QXlyjugMDnUqoAG78xwyHfIHuF1nlk3gFgLind6NciiAdHtAEYiXwMP+oge4tKFEXR
sIN76KcvGoSrvgQ5UqOhswzL5sWuomuO1T2IWc4qRGQUQaWhTNCjiRKYlFkTD8swodCBFHX3osmx
+jgqRuCMpanuBt7mbzJi3IteDY33rIK/apvGhaKguyCmScilxSAX9sJsavhaaLGvqUlCUVUyAfSI
IlfjUnTlkXBn5EoElSIOwLlJ/YOv2/Hab+OQmmkd/GCXHMDRgiOw4fjwRlxINWDbSLL9J5EpWylt
ZcxT+S0XSKF1W/QOuNTCr2vBInFTuksy/4cZ+zfmWF8rNFlWSmbftkreDIuYctJ+lKJfWpHsao5I
MHLAkB9FWl+lJJ5wIVz7wadGtFZKDGR1dZQc9G7wgHGL+5qC3G2qQmfTMlRpAxyj8o6ntZZSpehl
6x2NukdwvQkWVyP3dJXbZ1pi45L7SAjXd4Os/ggRxhpljZ3QhD62WgOUXsN4QQkKcfURHDf3I5Ru
IOtGufGzxPaYF7I8+eB2A3TcTE4oTkctx5PWbqWpHFTqV4qqUrZV+se4wWHIKF7bgvahhzosgBME
RoKofHA1dq5ZPKLuSmPSwBgiBoSl5/RVRhv74RTWI7oW08GOjoClvlWuWTw1Zc3NwgZMV9A+QwMQ
dU0XWz7uTYscY++EXtXldAsOxiyf0M133Dr9SSVuk6Djl7Xtg2FX5g4X3BzaqAepJDVRl9dy85JM
9iGLHLyfTxsclWSK4wEvMDcLfluC1BFJAmqFy3oO1X2txJN0K1acZA6aA/ETLNnhxtLFrR9q2R0+
hi9SSKWJJHyPW9F1Woo34Ec5pChJXqmVfoiAqt9EUuVjqqBKoKbbdFhLEe7hUOVAQXTFFbyyfoUP
RrjTO1EsPNO8QaeYocMMWaveBOzzouSyqgfsFpBtj4CX9yvELG/oYrvrTG91JFKt8m7QQNNWwPwv
Q2FINyIukInuK5B92TCBnHZKr0wtJoxwcWND74FcIpPZjTRctW1aHap+0BbYcd7TV+ExCQpZeaxj
Dm2/q/EnyNXLYmL4JLxLQ5WXCEgKQ3/j6V2t9TK+shQZLyu9ph0v3QYw9ByuGpyy1S/PNjEyFNQa
prx1idI+VZQkfOIPbwyoF07Ks/8yMNv4RgkC1qfEpeU+a7XwXgFKvMJlmBZs/mJhn9YJk80HJWEl
Kt3D1aBRdl4VNVsFcuiyLrV3tbDrJRcGwVTFl8A3nvvMeKos1ViS+Mk/dDafkCxyQVf01bIAL7pC
qXF4E36eogOJBRAw6WXNL9tjGPmh9BT5lpGpFj/qyvg5mEW7y0uTNigemuu0N/A0SAoY/7W+Czv9
RUY1mDK1DTcIl28kwYKrAda+zzmyDiaCRYn/jBSOJk5n4YMcy+ggJRRxEyzr6B8OZrWQpewJK4EH
s8I6FGNA+Zmm6otGD2GZFBmIfdkIr6wyN2DT871jXUX/HeTFUmCRsdFNa2dZSB71kYbu/ZjUyitk
XghgrQLcq69RcIvD8d3l+h5q/L8CbrqeC1u0x/BokxqieHDL+kPmudZifwIT04DR0DQfaOf97uWK
p0Y0inw1oGzI9ciU6lWfxvelKv3GWCi77SLqSwZYJ5ZgBKQkRDSu2JVds2dPL1vka7e+FeQONmv6
Q9RVhYPWHk9zg5e+QGJ9HMs2WII/1+9rNw4eBhwENlLiaY82zVuSVSRhhTb1mlsLAiR603sdg+8K
ZYNlnWbahS7sdTuk4GcQcr2T8C688jEcmKio0rYReb6HK8q9N01KWhVDbzxwi3yFiETnRw4ajkMR
AuCgnjpVzyWNi4cFwLyWuk7mi6egoOUx3mhV5f8u0ELfDRraz7VhLaB2HCQFE7KoLPdgIX9nBRTY
UEs0CvH9yPs11x86JTUcinUa6mlhuM5671JL1YtUag52X1+nYZ6th5Yyh1nrDuEYFe5bNIbgFvj6
E9VM9c6mlGQvRWLQFY0Hvb8w3LFea6EWbnyjT7eRBBtf7tX3AfK5A/YRG6HSz9dUITMu4NkNyKqb
VKrFjbDoswc4lRmpr+yjplJfUKUPp9yRol+HKlwMInpsdBsvnKrH/VvPb+EDd++6h6+vb8q8kbXM
3PRl79NIYntfa7jEIAfG4nQGq3nztPY+kVCZgApNCS6ExyHjp+WmyOo1uXXFTkZsyRrWmmfxCvda
nEHjeGgsGE9Zs/3Xf/zv//t/3vr/9H5nt1k82T78R9okt1mQ1tV//Uv/13/k//1Pd+//9S9TMyxF
lWUb6pEmTCFkk3//9vM+SD3+sPy/+AtDuZbGHArtWvohQV2IFn8jgs4VSZdNWVcV+2sE1YRxHiNN
vMYTtbKvrF/crf88Au9zIWsKTGVFzCLIURSYRaLkjiRWKr17sTaf/k4EDb1RiHUg1GezRCGrHWVJ
oGBMgYpbER9rdTrC9DfMv4Ni68IwhKkYpjV9p0/fISg4+7lsuesGJycyECBaGmJhGa3919ORZONI
KE0gv2Uqqq7phvw1FBIuvd6AjHJALqxRH1jlu9zpt/lavwNKukB0eNU9m2fGdywq38ZUTcu0hcZK
+xqVdoLIynpsENqE79KHxaE2VbxZ5WEd1/DABrlE4Cs3F+BdkpskRUQ5se9027zF1nMxCACveCYv
GoqbV6cn5PsWUAXbQBOgmGUTwMTXX5bDmgzINI1D45CmzbI1hBOEh9NBvk86fCQicCfHG8ue7wJP
9RBIMZvG4f3UXKOZVF/rL6dDfF9ChDDhXZnCshXwy1/HoVdxbJVCNI4tQfNArink8XUryp31/I8C
2eJroI5GFX3mrnFoqke2RyxHPGcY75z7MhZ/0ddN8WVE9nzNGOUQgFpuefteAkNq4R0mr4ql31Gi
eUn9j7YXN6eHdi6i8nVoeScVjSS1jQOSdngKx1Wk/+q4j2/RDDsd6diqQ5NIERbgfkOdr7oYbYys
rlkQtVvT0oeonH6oxuXpINMnn02gLAzEJw085C3NmC3tUvKEwpO9cZLynloiYi4eKiI6NfiF/uFe
nw4mT5/jezSyCuc6WJ75Fo/zrtTh8fPwX6L0uUpX7g43+U3meI7knIk1rbF5LBkynmIAOZRVbTay
rgELRXe6cbDQM3/wlEMzTrSUii8gOI7YJrnBH59jKvmS/K8ypZqlql+Xxpggv6AE8P0o0gN3L8RV
LXQoC1y23k8P7shG/hJJ+xpJDjNb9UqcUM1JJAdxqUfQlgv7qcjOJOVjgXBrwGDIpolvzpMSwm4N
kHxOAmga20iBIbRqn4fCvyzOjEie9s3scymWIazpzNG4A0y/5NPxJg+iNYpsQNjuZxnBTIP9gJ/g
rQo2C3XJRxsiNEon4swn+778NdkwTZ1FYttcDWaLpNAoaEp2Hzstbk6iO/CanvqSyMRGVxrMm7h2
asjxZ6J+39kamm+WZQqVE+/bdUSxzLyuMqIa4q57TOwr/fH0+jgWQOGmMN0VBHee+WSiHKG607BC
4xfkICqLiEbjC3w6yvfFoVHhol1rCTaabc/WO76qtpVrRBlpbqBwseKxXoMYOzNb3zMuYWxFN3S+
Fft4NhjLzVJ+wRQmvxJPBgamPdUM/Bx+UXg7PaLvZ/DXUNNP+bQIVb+DoAwWzkkBVHfbytrU9xT8
TgeRp3n5utQ1DnhrSoMkXLr2X6MA6oGeLVjq5QrIyUpeeK/plsvLRllFq3gj7U/HOzYogwm0OUim
rDE7Iy1Qn3kOx9DxSqc+KJhQYde1Ox1D/p5tNcXQbJtFZzOieaLwSmu0NJ+ZKzB2WfTKZX6byJdi
vG1uFd/J6zN56fu+5U3KpYyDiwOSzft1CodB0bF4YUzQxZdFcmHQjNYMrM8VUlVs3ndTcwFF6tOj
PBIViDDJ0LDwTgS6/TWq23vwUFUGKScYTwJ1/othq20CozrI6J4lfXJPIfrPTzKYWZpMoUxRDOXb
zd/24wbRe9YLPnPmvu3eC+ByN7yedffdekZL4M9HyVdUp21t2N8+JX6ek30Vo1Q21kW1MXadg4XJ
Jjyz177nKF22NJmrDbdRi3n9Opk1dKWyGwmjG4/dK86c7pl1fywA4muWRZJVoTbP0hNncV5ihcKT
LAuvyjZ1Cg/9TTQfTk/X9/TElpp+vyXLlvHtsaSXAQd8yBFJewpx0OGXZ/0M6V5cDtaZhTDlhc95
g3PYFvDmNNkWPGvk2anfGVLa0S5lQGg6dE9Nu0ays9PexOHPRjSPM03spyyI7zwIDdHEjgteNkG0
t4CPS+n7CpoFqFu449vTAc8NbMpgnwKKrsVKxiSg6luLEdi8Iykwn0x/CQw8WkkZPNfTEecf7b+H
OF2sLZ0Uos0WX+v2dU8K4dzvHXT39KlgfhH+nJDA2plQ8/Q7C6XPksYA6SbMoL2AAiJMCscb/hiK
WVFbrdCdlc6cLsfn8n9Gps+y/aRNZsZxTzFllFeZWkrLLBfVLsySHcVPBZAlTiFntsC08L4vzH/H
VL5+v4a0WGrozsNekak4+zcccf9wFmebWY58c4BWbCFHoZJ3LWNHk6F34P921HND98ws/rWXTg1p
GvKnJWmjZW2OBc4/cuBd5aZAaVBk8A/pklFtxRAbPfcoEps0lAG65/ejJiYRhep9tFHJKfri5+kF
e24VzfYkTlqIR4R8Vq9FxLVW7/E+PiANdg/b9OWfhZrtRrCsowSE213r4BMrCcFaGyNgwEB3uX6u
6HNmH87vdiiq6JIFc92hW8W7cN2jxdZVkCsxN23qBz+oHk8P7lzA6d9//q5YPbl1CDbY0tyl3gBU
SOPrsewnvA0dXUgIOHD6tEb+WdhZvlGwfvM8eqxcwDxzVd9atJvbR1NCj+zMRvn2xp7lG2OWb8BH
xfjNeNgeL9oVKoCLca+vBwd/la2xPj2qY7mGM4+rEKKAvHhnuSZsfcjXDV01vc9WRoNTTxpd1cDZ
aIJjIGmeqVV8eyNOQ/scb5Zn+qQDDAsaxqElqOHN00K7RZgb0pqL0sOS9vorr5yXysw3WMgtq7G6
6Xs1ODPDyrTX5rmBI1jF803TNWt+eKTCS/0kNjInsq7dDyr03SOm0iZQTu9eerZ9Z2juZPPQPcI2
njQLcjAcdwnNGql+V94ydNJ2HrSWFHN5NXVOf5K/rk3ff5xqaqRjW6Vc+XWBuwludALJIlwnwiv0
1G5i9V3OV1FlbLBucWxTJaWBNHQPyLFd2Npwjye9335k6qFrVdyVLZLp2FdrElmxAsWza/Vkp6EB
hHhyhAQ9Euc/Q2TnoDND8agbVJibzt+cHsbRlWX/exSzbYr/ipFJoLkcmDBL2hs7JGfeMAu9tr3q
mur3j9PhjmVXZut/Jm22PZuotStsJ/miwPtuefvbH578N1KAzK3N4rahQrieZXB1siwEVRk62Ugr
rkp+4cO8xMpLW+SIcgTFVd7E5zbMdCrOF4MyXeVtqnum+tdL9FO2M2mUAn2oM6fSaTNWiHoE2DXF
28q49RMLh+fCQUgeJ+pn2b6Wu21u+3/jaqCYCiUWWzZ1Y54icJO2IGsBsqljC6JshDxG+zey0OcQ
s6wQKlaDgD5IoBjGz2spNmhzD+hYnBnJt/7ElH0+x5km+9Nk2kaa89BDtbinBpGU1WWbIJDBvVHT
QDgUhlO0+cpPkSzOI/FYSaQmy4AoMaALg0yYAM0ozIXSIil1evUey0eff9jsrqIElR2lHQ8cbFR1
eB6NvyrG7MzyPRdktnwbr6maOh5T1MmX7bttL4G8nB7GsaNZMW1Do0OhK9o8c6mYNqAmwDDcu/ym
K14bc5O8Nfnz2SqPfHws/440yy5Wg9mrmRJJbDBSXcurcNUjfrZAx5kajLwED3Ex3v756AxFVTSG
RvNlPrqackWUlRVoM3lVKoilLjPrQzG38Z3cn8lmx4aHCYGp4sBrG/K8fWdVJUKDeUmoyWddT5Fm
h39hK2fOwWPf63OY2b7DYAtIUECOxisiuUubp9JcqU+KQDTn4vTcHR8Q1T+evxQA56UCSa7bupWY
u1hyht/YArCjTkf4PhZKLDzhdSaMKZtHCGsPnJBBPSnAawv/oqFPLjp0uGJ5i0y/M4LxOh3w+wFH
+4OrEyVAi6qZOUsmil/yd04BzR95C7InWkQvUrMrMfo4HWg6ur4eART9WHCCApLJfWV2H6CmX4Ld
pmhgFj+S4naQul3I9up7JAWBijGTvayfiXlkcCo3QlqlxNTE/IIEaxclQJzeHS29bg9U8b38TnmO
28PpoR0LQ8cA1CtTSA1wNjSlxfMss/vMUX9Er4FkLFUPLe3fWnfmGD2yODSgA5RdKPN8L6C6Lm+7
Ie8jkP9YxF17SN/fT4iQ7ND/Pj2i7/cQnemy0GLT2b/f+mNyUbttrLJzfU/ZtTU3x/4y8PYwDE/H
+VauBWeh0WVWaTibFEHmzTE/DvHwwTvd8Zt8bf/IsGe7Mt5gaWOmugClGj2fDnjkU2ky9T59eivQ
SZ+9FBSrgOkH9dHBXC++xcsVldlF86CkZzLF8TiWSVeYUdlzGIaW5FlUJmDEK2OlPClIAPfr8g4H
0NPD+VbC/2v+GMz/jzMtmU93gaCxm6AVjEfbIO217vegl7bxAkjGWmyLZ/vMCjy2LshKnI4KVrW0
DL6GKwwA/7ySU2fEhC9fJdW6R8P9zNPhSKbQPgeZXSNKzl537FDqAj+8KK5tqKboz6PecMG+Qk/p
9BSeizbl/E8zWIdgy4oh5Ay+0B3EwDc4HqzLjbU+Heb70aF/GdQ0s5/CZLIV9Cl2J04iNjzyc7GR
z+zZcxHmWajJ8MgAY+bkwz6w9CdD2+aoB5wexpF1rbNfFdVGnfY7FsCwBk3lTEoB0B/YoXFwCMed
8hyeK1Yei8MzYUK50Gsw/nr6fpquusJYqNCYruopeB1RwLiJXz39zCY98ul1Xs009aj/K2LeJ6d2
VhetW3p4JT7gW7tQL9vuLevRsHlHjlb1n07P3ZHNM83YdKOkak4a/7oEdBQSaqSDQgBsiyG9xOr2
OcjODOnI40D/EkT5GqRT4hpAqckx2yHq+BjKHwN3hrqrVyJ3ROUuJTz2huvR3xod7sNeBNEqwdEX
tL7tn1nz5wY8yxZxLvEAUQ3KJD/ydFsdumeY8f9sTme5wsw7v3cRh3TytxweBohLRNqqc1l2+ltm
dxeaHTxtpuMQeMq09T6txpgTvmuaAvuktbf1lwD2+a+7gjXdLKZkYeIVsDw9sCMbYOpHKQDyBSC0
+doMBjSVJ1H7qQOMTGRq3MVPBry0c92vYyeIwZMYvAMdeu1b7QygV+PrkkoHcy07jMvxHXtpXo1L
w8G7aynOQG+OjAsDCC5LBGU2ldn6RLhD7aEGUmjFzeUJd6rQXbf33fPp2Tuys79Ema08z1MSIU+D
Un+4+srCfnmCgG1GoMPas9nsTkc7N6bZIvRLXxJNx56jrZFPEjEb49k8UIY8HebYp2JUJiJrloH3
1fwKjSeGR2+dUQ2bZq06XJpW5r25Rk5iAyT2tjhzMh6p4OpcLLjZKtxshZhjsgbYFtTWBqQtu2Ej
Yv3VLmvh2J6uQpLAG0lUMloyaKsYUrIZquJZK+LuTA45Ukf8+iNmB6fcReCWTdpWud//1DAZXKS2
/5MKIarNY7xThfQi8KzZ2r5G4yNo9nAvtIsm9jfjqCKKa9PZwlKp2KPsEF6S80ECNkjMuuUBKb6r
XHTwm43XoZJ+tHL6S6C5uwBrgg6HVV+BgYdkaeIFe/pTHsmMX2Z2WlGfEkoBoDSTfAtyHOBHd8Vt
wB0pfp6ZO/VcmNntELHQojDL1lzTSY8vtc5XLmDkxS85rzupjP1lU7Xtj8aObtE2M16EECg6G9om
t6xDibsOWjAqTw2/Re7QNPLnLuow94Bmh78LDoxhMXRPEeYE+ObkAGBxuFL1ElETT+m2UYs7RSXX
F1CtL/oIB9y8Q3iVr3gz2ubbqGb3cqXZ+0aBPZuNIbH/xhxzR/lvKAhv9q9zHCcF1flpjpNr2102
VDvggp07f6bMPzsZpl472A8QNDyjZ0EobBqlwhvGaXlDOO2rEGe+4ZFeA9d7LlzTo480PY+QS2pn
og9F4dKxNto621iXxgJ5kiXe66tz7aEjmexzsDlethfImGYu1zvPXtb9ZWk61g9MLrzw4fS3OTZt
nwY1h8sWPWwrdeCuWog7FMukOzTaT0c4liy/DGV20MTdmJMtCdHfgJXeNBtUC7diF+zgmwHzHDan
4x3Zal/CzU6cHpNmrUGbxAkht3uw/S7b68Z3Tgc59lwmCifndIXUvl2L3UYaVN3naRSjJQXG51FW
l7W1SLpoqWJadyOCMyjj4wvi3wGnYX9KVCI2zVh2uYerP+Tn0d6H18qvqPxDgAyP2C+jmmVDSvM1
htasuhC5zYNlrNXfp+ft6CgM20ImT1D1VGcHdFjiWKNM0yZRiMzCJxWXBTm/TMe1Wz/9s1DTyv80
YZ0WFwYmAmxXWIyGtWqqvYFsp6leJ01yZs0dX+OfxjX7OlqFCwZWZSwH7Dfqm0y9Lsxl7SKfuZOv
WnmPFgWe0uOTe64SdW5CZ18s15TBR0ic/fuk4g1vLuDBWb+0s8lv2jXz9GpR8ZqAsTgVzovVAuOk
sTECRLvvhmW5oyS/spc95A/FQenJOddHPpKWbHBNgB4p4/Gf2Quts8xWb3B2Z3tRtSntVff+x6vj
S4BZUipFVKZQ+FMnsm9HLKmRWKUH1+A1cQ5BeuQGbFN5mq7aCtXP+WMTJ2IPuh1qQlm4HZ48xGvw
cLmXXqoQIYwzufZcrNmopEBtA4zFU6eR74SMjSnkd92ivBvCXccLqbgrkPk5PZNHP9Wn8c3yLd6D
mtI008rASuoJ9fngx+kAxzYXWPOJoDLduPV5CS8W1WDVA6OaDpBp7SH4t1SvIGmvgP06Z5E+0yzN
1jrxiKWZNGe+9UijtoFDMIF2xGZYcrtfFctkaT4Kh97oWcTEsWvFl2izlDiaEKBjJESJhurDGqmR
rbjVFoqTObBc/7xs+CXYLCnamhK2RiLR6E32w5PA29bc5Xdnvte0OU/N3ywZKplqtoYhAW1xRgd1
ECBRS2OBRuQKwMnZksC5aLMMWKN+7sdaHTq9eGLZx+j5oIYcbCzffkTyYXjOxYfupn9+Un6ZyNmF
vsa70kg0Xpp1cFnciXZv/Tozi+dW4exCq/bBGOUjNbHhYliyLsi44gW7VNYFRp9nok2f5MQnm+OY
8wYtoKh2QyfvnfIW8QvzQ/tzwB4d/39vqznqHFVKo4g6Cg5FsMMl1UP39mCdC3LsYvYlyjStn459
2xd6kAUVvP6fvXhPBv8h7oHWjJDP3b2LyYpWUA8IevvMRfrcDM7SYGK0sQRmJHQmYZgUqS60oqly
9H9IPOSG9mV4s2xhjFoWt4MVOq0ySQstLPHRnLlpnp3CWZJQIxWhOMFQVFzEIOAqh8pwAmT8YUzV
a3e4bh9Pr/XpR59afbOEAVo0xzXBCJ2JBsmOwuu4SpzTMc59n1mawMOI52/QhE6EgLOEvbytSk+m
iNaK2XS7fxZrlhwQ2B/xZchDx94b4br/QFxdlMvTMY5c/L4shFl60P1ATjBfCJ260VVnxHodZ7zY
RzdETtZtJS5zFN8X/yimOgMSemotJCmGd+hP0mkZWvM5wm5NsEENBkHb7CwvZvoLvy0M2hyUvKCb
f8MKZb5RqeGkxDgJs8X6psieLGVfI7Tr6uu8tNcZMi+x93fuhiiyQqrWDLrks6ViuCIyKaZBj0Ej
TSCq/OEjjlPdBOrr6fk8enX6FGi2TtS6HEu95aKRv0RYIT7o54CJRy8XU+UaEgItcW7TX7OhpjaS
jHg0qHYHw5kV/7uN99i88fKON/KZZX80cXyK9te//5R788HFV6rIQke/KXfq1uIaYyzEZb2ptn8+
cZ8DzZ4HuCR2tjrSbBDi/5F2Hr2RI8G2/kUE6M2WLJaTV8u0tCHaqOm956+/H/s+3JFYhSJm3mJW
wnRUJjMjw5w459g9CWjZrHyZc7frs4HFK9JbkB0oAs97GB7S6CB/9MaP4haI4+V1rJlZPBoIlFoZ
Is6ctB/Wa2VyzKlZ26sv79kIei4dWxqIu9NJ8mJo9aDrEdbuHQTOXkoH1t2DboPY3KQb8Wpt0vac
r/1kbuknUMRrMkkmKRVpLdyUoEQp/75d3ro1G4sjoIgpIt9w7m7bZrLLH2X40hrPqwO8a1YW50CD
0Z96IyuJ6qMFHIzBNQ12sBW/es4PMMWlKBK1aCZdF7dUsoLczOfkWvie6A/xd1FZiRrOLQOwImQd
MHYwIrc4Z1Kp5ek4R6tlspFiJ2x20svqFOO5w2zKJmwnGoINdLG++pqQgr4qdxhR3304FGkCek6U
o3DiXv7y5+xQdmMu06SmbCyRKsmoF0Ou0gM0m+vmG7QIcUCbZ8hW7ubpR6FEBTxvTgFZ0BJLpAGO
7XNIarYVxMLokaeoglhrkcKakcUL0CC/KpciJCHCNG1K7bbrYSWLXv7thn1dyeJ49VOVtZZH4D2U
h+5J1a+FwW2f+mzFKZ95bD7b0cRFeFCLwLB7K/L/ehnA9k7uxDeAieiJjftyJQE7PQVfjS3uf1Gp
fV7OA81DhYCtjaqoeTM801a/vHfz3nyNQDBD4xdoKHw3vKRfDzXyLUoZhUawrXRITgwmQX7M9Px1
sJPSvTbtW6h7L1s8eyR4sWdgKMjDZemrhN0JrfARStpWofdlWLdlN7SQtXaH/z9DC99Wi4lsDoOI
TJKADJfhR5vCbx1NH/WVFZ39VJ9WtNhD2K1yqGp1wzVGJFPrUGGSGqRhUiK9iOyTFHXdCvji/Ff7
Zw8XWZLX1j0UipbgShNSAd/hFWt1tBOoAo/fICKx/XYNKjVf1NNz8o/F+at+Cn3UJIMwTaVDm6pP
OYoUCuDaevzWPFexCP/cGgvDqUOfj+U/5ua/fzI3eTmEdVGENjWDF84YMDUuWKgDl+2Iwni21vBe
+4Lz3z+ZS6GJQr5INVylMD+mDFlGPbsRyjC+0tRsn0Gt/h9utyZSLAWVQt9wWTRtFS3r1QaEjkh/
QLlTXRliM9URw6fLd+BMyKpDa/SPocUlGEUBibCSGXG9suXw0DyhpGxru+od0H57B0nyir3TVBd7
XG2dCWGe4mVuAUVfGU0pEV8ZwbLoO82TB/soQnFXfXMTdw9SJTvwlonxNolvc3V32fy5YwO+BF+G
R4NwYuE0JbkbfJSjCGvxYeNHNTz6FaCxy0bOXb7PRhZbCvmqWvqdZrgyLND1j0AtDsMwOcOsE/lN
FdRNjJT7ZZPnbt9nkwsP0zFuPfQjj8EIOuEOoZ9CuE7e4XVEGeiypTOhNDCMT1u4cC0w2WegSXmx
FWhTlU3/0inM8Bp2+tCkh+ohnh6tP6b5pq7VOc9dQbimQJWQCYsniHcIEvOyyEl7m0rotwiv79QC
URECsQEBBsVhDFxz/8ta/7G5jOOR5R01v5MMN6hjRiO1vYggjVxkP2tYfpskeorL0iWuvNchkd3D
inLbtrzFGbS1Kwf33KP4afXK4uAGcYSiXkLduhs6GFNRFxGGYuMpkHuvrPncBf1saXF683Lyuqqs
wy30hxpuXDVhc6ZoDvPkKO7DtJZf86iTjlas6TeMArbXYtZTR0dndoYxorYRZY/qmDxc/l0rn38Z
h7QIGNN/Iw5BKci68ucnzAmuEn3leJ91EJ+++OJ0M8+jMxpgaa6oX+nF1mztpLtey97PwJn+QplA
ncHYQZVl8VhCmB4Wic4dEgOn+ib3R3S2zaK3499idRUW36obcByX9+/8AZpR9P9rcvFgSoNo+OhL
ItceyY9CYuyKrtAdGMrNtQM0H8VlJABO6/8szV/y01vZZp46pEOjo/1Z7FrjKh+EK7277hpYOi1J
3zfTQ18Y7xW0vZMmfLu8zLPv2Wfri4RinJBMDQQ8fN+/C78GEXFZ9Gk2aN7BQp28N+EKivCss/+0
2vnvn1bb511vpHNsB3o/6O6LCY5Ka6cU1x5DpJGgbPRGWvmU58/o/22wsUgz8qKAy3UiMaM3XD+2
7SG/D+uVe3A2lwGewFaaBl3oZRSOmIFnSPJkuHE4crnNg9hXt2hNH+NGs4FZT8VehFUcanmnEvLN
kCYrHu/8l/z0C5aOCMHilBlxz22avIUEVipfQ1m97/tkE1T+ja8W+oMXxSZ6QyBOijjIVn7B6T6b
+t9iEcOp6inJjC5GCGTlheGOA9Lw0zQzWMM571ToESCJ8HH55J6xBpLSsmZgFQOqJ9UDlA5jXUks
t50aON8VuBvHgNLOUEwOxKcr9b01a4tr0g5WQrJaUkAWwjeGcA+yj/qOFo8ooed/Lq/szFmC2enT
0hZ3JBizAkSzb7kRugI2MrmOoSIdF5pRY2eaj+Cq/lRVfn8lj2MBXX78WKSJI0SIw13+JadOcK7N
4G9lDWaakwQ9UxDFhNvdcCNPbY9F7Zkbbxq6g9EaysoFOmPKlEDHSrPDhQlgsebS1LRWaHTdNVED
dg10AHZGTWNM/LfEZjwfClP3igJOBHyqunC3UytDVj90ios3MBpbLjdrI1inId+8Y6YJB91MR3sy
g9UxAcjJHDW3K26YCN5Yxs4qTVv+IcFtQA+u/NBN3IBKqyzYoO51+aPNC/jynmCd6XDm9XgrgeDM
O/3Jw4ZZkKFx2CpuFV2nD1b0Xaqv5deiefsPZqBgBNpIzetkHsuc0nAUdfaxHw/GldZuawTX7pW1
ls5JpM5qOBKgzNSZvGo55QgJZ100I2bUctsG+0ABPZc9ViNCfcMbXOkrr/G5zdMYppxpWsEuLecF
hqqtYjQnFLe7i8I7Y1cNNqAblMovb965VUGQZUJJJ81TAovTTn39/5lprdpRew+Knck/aBGcY1oS
Q2Uy/YraaFw5GWet8rW4ZABemeb8ejLQ9BQtVEgVV856XgCi0DL37wXYGgIvad2srt0e4dGVLT1x
nXzBOUAmadalM4N7aZA0otko7sS3E9HlETkkEWTQvbWyvnMfb36ATarWiGwtnwRTi5hbtlgfYWJ3
bwZXxY/kHU3zy9/u1IohwtkBXn8eC9OXTasxQkyglrEi/Eqfm/q+ewGbJa/11E+iQvmrlUUC0+lZ
K8USVlofMFYfNLLTJdW+IqlxTDBZVVUBi1Zhb0bgWe4OMFxJK4f0xCXPP8GgnAJadZ74UL4el2wU
y04O5p+g2814SN9UZXd5K09futkEIxFz01QBhz3v9SdfVVRF5ksFJlAtYoQFdMxeu0Hmgsmc9QGW
s9Z0jOAdjdkxL/a0NItMRgEBX3LTbJCG2Qpu8LOFmm6GFSuHy2s7s3sgH4F/Y5HbZi7CsSGXhszs
K8XVR3LvQgiSjZ6ISDk23Vq99PSG8ah9MrX4UGiPxz7T+kgjNN3bGE0MZHswEXmBhHyP768Nh52S
HxB96DC6M30u6qfYTiWSG02rcZJxnjjZiGwOem9dPWwEpfqQ5YCRT+jW2lm2HHFNu9CyZ53CCrww
12qVoTOF/tTlzT7NEOefZOFQaScpTCQvDlJpRU0geBykDG0NxPacMPGuh6JzA7++kuSdVY97Cwm7
5k+JUNtl47Oz/vrgwk4icojF+cVlavjrIYYCKmV2sOZLx4E9Jiis70u078rgGSUdS9p6a/Rap378
q8FF0j3O+npyUiqu4r1b35sQPfA75Q8krWz45aWdkpixr0yRI2RCkD3HgF/XljdTZshCobim3mwH
813J3sYm3XbicDCUoz5ca8ZWyP7IwW2qv+fdiLbNSsJ47h7B6A6ImAxOEZfzpP6oVgRx/IJC2nRP
BhNuP1bWeOpqTVODjoyZNlAPzOl/XeMgx5JXeIHi/i/dVeCER/Ewbpl42a0NZkFdcHJYvhpbuAVY
GfsCmV7R7ZX6AdVKJIKFHVTM9Tbzyy0S1gSE4004TAzUS2FuT1blbQaj/B0gFuFkVuQ0jRY5WaD8
9kJPOlCMRhTVkzOnUMUnhLU8t8+0aN+WuduXxmsfijHC67DbR9Q6gzGlYC1d1wjTQeQU7OqwvDYj
rTmIVtFuMk3oCVoj82U0kXTRymDv1XHldiQduSduQApUTuirvuMLCK8XlmQn1nTs0lB3QlWv931P
zQsRru9TgUJq5ufSsY4KiPfV7COvkocgjHd+1b1Pqu6hchKjtUhj2O4kUUDLminuLIZCKBcRd6un
zeQ3CJWlgWYyp1bdRkPZOFDqeXc9A3V23PTvvZL4u8QT21eEZnQUP9IWFFUr1IhIQ8CHsEmF+HcY
SslrGGTja1Y3N0HTxL5TqnpuN7Wy8fNCvY0zNHH0mWBLreLHxgpvK8Ni1ruv7lNolnFZZbwT0fy2
61h+EpSwKfaeHu+ydpCY6Ikjb1Nz529HxRyuayk8jNlo3gW5VNlS2h9AW91lOUKyeYbuh215qA2Y
frjRB33TZkLmwKjv5skUv3VaLW6CUtz3ZXKXqVK1a6EEmgzxR1vHW6NhUi7MEp3fKno3Wa49BaQg
G1Pq0k2DDvmr1xVIy6FEsjOCbj8Fo9MNKHIJdIf2qAVv6t5v7CpKd7EIb2VrItMU194zBSBXyWVt
a7TVdZVZhlsVs6S8Stl28oONHzfXWlFam7ERblOtrO8spEHTSN1rBv10Q7iPQ4EjMCooHM10f2q0
N0RjRCdDuOmrEsUFBsaarJRvNT5dAHjBLiT/yBQtPsXrmY+KE7QBtY2kWK+mlT+H5ejtLf53B3ku
2xzDGwgMn2GzMLapb6LTqEQugTXySWb2vffrt4GjbCfKEDu+aGHO6/ZM7aOAJgk7URSyjRZbiIoK
B8lnsQ11Er0QPMn2kka7DWcJXz1uSuS3ENQWUiq5qLI6WjDdx1PQu2Y562bXzW01Nu9RPr3pCVsD
qPcpNDTedEs7xgWUdeGYbGIp+ig6vdvpicZMaS49p4KfOUNpFJskSiFCIMY2Mx8llD5+jNLK4dMZ
RHITgmyyjh6p7k45ldvaQ6wtrqD5Srqj1IqoyGlCgCKyWiGgVe7HLM9swoyrJE0HFP1U7R5Ja+NN
gbDlLeMaIx+t5HupRMVIKpDnA0sibAcJxb1ASpyxjVEObJ1WzDcjih17ZZzCFvUgWT70sAUjLhap
92oGrYJWvIljLR2AnzWOSPvkm0hTKnTbqEVoTo+C/ihXfe4UncEElRQ6kPZufcG/m+TEt1MDerJa
qofeRm/M/K54NdI1Ii5P9r+lJUlcpyJkRfvHxn+8hmr15AvVveZV1hHhDMofCPX2DTwcY2DuvHz6
lum0aVM13iDQeBwb8Vj1xnBFRmp7A3rmvtwJdleZf1rQ1vikD+gZ900p1hASeIbTKqaTNqGDkDd+
Mfxj1MZdNoQ3LeOirtU22zbTv6VdBhAB9uFtL2RXWpCAzZURgktlmbzdoJuDbqM7GNNGG/w/+K3y
d6fkxpUvR4cwUHZ5TUtHQ6688auXtDTGbduVb3pcbw1BZWoudcWOmo7RAfj0BISEaEgdIsmsbobA
il4ETSCMCCzxRe4zbxtE4XUrpEcYJqWn1Gs/ctMcj1ZV3/UZcn9ZVL8gmFi8TYlqD62MxikyZlEy
Rq9Z218J5VD8KcfSfB0zo9oHZUL+PPAwwG8s/sZplqVt9F7twLIs+I5SZtGNxIyuXYSdcEdzw1Y9
QUQRrxWvcph5dj2ekoA+uJ0rtuJI3FVViHSYQ7qTiuBRMlthD5TaKRrhz2SmTikzUjpA69iITFdl
wzBsuKrtRmm1fpulAaxndR46QmEdrKZCHg69JROVp7hlEFhpBlTLVZTdQ05QJSDJmgq1MyLfSKXx
2UCJzRgNWyEkciaVf7+e0meoab7B3bzBBXL9h5vCZ7lGlG6IdJh8muuE3OhWHDSnTNQ/jaIdU2FA
1dvHM6QSdASWxqQmIaVtMCXOxR4l2zAy/aruEjdkutaR4+QoK8lDkqGsrKkhFR0UvUuUlMB2S9sk
E8bnKvVQ3kQa1ZGqcl9yhrXK57ENWocGfGJrVZ/whmYbUj0UfRGv0VHNHH93KiXULvOie7XxNFSF
5cEuRPVoJqJrCcpol4jqpapW7iY1zV0x1hA8np24xK5agXkPGcJG6TTEFnpToCsTRRo304KEMZUy
pzQi1W7S9Lvf6nfI5O0DhLfZt4yp6UAwd5lZ74oh3Ebj2N9k6fhimCzNTyGyGnrDCVq0mUGi2oQo
utNI8o2RKz89iAhTE+plE2nkNm0IVURUpJV2vJn04jovaPVJNVeuEsvmV6CJ6Y2A4zAA5W0y3L1T
jbIzGkwEqX1/0IP2Hn5em7jEHVs1Rs0hChzfQ2B0qJoB4gsoAbrGYN3lc1T77pSIf1Sr/E3j68kH
aVAHzFcale9GuQAdrNU8SnHzkgHySAorQ9XQ2hihTjNd6yBPjMLatXrhWRrFyc7a1g1MsbtG/Np3
xSa6tUzw0lUAUzbSEmM8ha48ZgdzQLBVku51g3zSGr7JyfCusIjK1K71VsTfooXYNY3yLQ1E24wm
CXFQblOvIyIej0RUfWtyMUT/2gqKxPEKbdoiPh8gUBRrxWawvAgxc6PhpsbdVm27Td3MfSBTbq+q
miue1oVbWA3X19L+KJ3sTHNQpomdLWTKNayJG1FMq60mJB+I8Ck7tdMRgZ+kPeNyCH72w7U1Ib+X
Ji8CnP55ohSU17qfEIuqmyk30HUNavy+hCT3Lh9j86FiEt0zdN9l3mkjN5BR+oF4HAv5QLNjLzfJ
W9zHFjKQrd10dctPTbe1lWl7X5c/chm/gbQ7kaHyq/SDPaUgRHANdMwjVOYyZdw1ZBd+JOwJEaYH
SZ2G74pZVq0toM2ItDbBXNqX9+WUIDFrjPWHXvQHZr3EHTyydpGYD12v78QBvtSUYhpsXLumC1Mc
WXnM9Em86uPAe0aW+FfV1gwmDoNx2xrWkzQUsdP10bELEI0N/ZhQiZEkDkd9lMvwBtJtWxyLB6Lx
mxD1Xqftlbtg1KHhi8WXvBceVQ/52i74MXQmU9fe9zzKj4aW7TzICCxL6oklmCVIu8IF57HTWym6
6gTtKq+Ex4RTPAREIL2uALckoJeSzt+nEEOaSXAvIF96VRVBvvUy/yqY+W4MvmCkpGhsCr3oDBAC
+nF1VySD29TFpvDQERQ0IG5qco28x4MWKFf0KtCdVQQoJSn8wRWgbvWo384ExoqP88p90RGYYnMh
V5w7ODpXRnuFmui6K3BfVWvYvj86jEoffVVInDxAhXZo1KtwCH91cYikIt9k0gXXynrkkwvZzbRk
D9L8l6ENe3UmJ6iITTtwSjQyy/tR5SNJMoQ2lgYPbvStNmW7bv1g16T6pgARvJbMriV6i7wZuF4R
eZBqutH1tNW24RF96QfFidzM+dfj+NT/P+eUi7zZQg05UX3UKpXvSIzCJgxkrn0V13BWp8kxEjC0
EEREVKAykOfK0Kf6mZE3OgKJEZUYnhmYPfZep2wImfYrKfK5rPWznUV5JSGmhyE0UN1SehK+x+Ev
eFo2uj5wWJ5z9Q6B7k2D0M1lq2cXN+OCGeWc53oXefnIkJ4eDY3stukfZrB2gn8z+muDw2eKgmzh
JyuLhNzXmmzwjVJ2KX67yiZ0BUe6xVGiV0EJ8vHykv5SV3ytFX21tqgVSVVRwNchypTOOpqJUZ29
BEGV79rC3PmZV+89SXC1JDAcVSGPsypydUT77hgWJzYR8mGbdIFdqZq3kfrpGOFRYQ37VU5a4Jqt
atoKWk6hxiR5EIvDdadOEiK9PSquI6DGsql4Wqi7R2Xo7atJHfctiLb70tLbO5THuYdpO20EXfb5
56t4M/XFb6p9AC+MknQ4167kKkh3aqPehkICrNUqXoa22HRaiSJMX2xK0ZtgW8ZNZ2Vho85hT3Dp
Jsj6ymh5bgMJnU3SlF72UGGmVhb7o1uGkh0lpNFW9xH4VX7dVohwp1M9OLlW/qpif+PX1laETOny
1zhTNbQo2qHLx6T1LIixcAgjwr5eLNeyO/iunDtp5G9QjBBIJ56L/ihKrqW7Qft02ep8V74ega9G
F67By4Ki1IWcA2foz030OBr1a1TDeB6hQK2vdQNPa8NYk0Qmk6jjwd20uESalxS8SjhjP0M5PJm2
4lTBIHwMvbWe1ul1xZKGM9IszbSUZQkW3E4ZNuJIX6Taq5V8HRdPum+uVANPS5/4ulmSBVkqyCCX
7cDJa8sqTmKaSc1OfOmFQ8GM63Xwrv1b6TwYw8iGdcVQYIkh7Vl6vAZ9VctTFNdXmBrPG0Zo63bv
52mx+bfH4etLsfAIY1t1MaPBimsMoHPp9SCWte2k4U6dbtHEWNm/08P31f8sTjwVC7SiI092JZWu
UtjKzA9B82ZSmCKXE/dj77mX13d6LL5aXBz3pE7ExPMN1fWpHoUxRaudl62hik6PxVcji3dwMsZM
HADnuL73qs7CD8r4S0iZIoq0/KYtTYy3vy+va83k4oAoEhLjwxzljKVyravFPSaOfdBNewD5h2BQ
t0VADfWy0fnzfPUdJvKeyCXQZdDRJFwYzdOgHKhaAG+WBmK9UZfcYVpzGWfOCN4QKvuZkoy+3+KM
wFvUJGWnqG5jWVdoqtuaHroiyke6/Eft1yQPT7snM3vxP9YW56OtcP1d3atu38Sv1IPgrwTwW9r9
5EHE1u6G7k7kN1zex7UlLs5LnRIIVp2qumpNAokMuEPa/l3Ljfcmq4hilXZYuQanfvgvSfOMooGQ
AubKr5EaeX5rtAoWvZjnV0fwXtK21gSjY7MSrJ21JPH1UEAEu7hsmBhq3LSyJKluNDaOWY22qUy7
lIIrE6orx/Hst/tkarGNfV7kkpHoqjvE9U4OqZ52uqNOLsTUKMP625DKA+f14fLHO7tAmIdnrBnA
r+WTFhgUwhizk6hYUwMe9n5pHANzE/RroL6zp+STocU3gzrSL1otUV1N/KhC0n87oTaV3Io/Ly/o
lPqTl9n6ZGjxBsRpBjCD0p2rBN0WQdUNBT2BSC0q3hShsfPO/xgM2Kn6XtzKQjJsp04KA7sIout6
gjQAYikCvqaMDnHVySsgsDM9QH7dPMuE3yFNWw62laLcAmYKJxDcslumw3NAMcKu9XFXZZm5bzzz
2zi2L0Oj2LKnuKM3SwOPYbb3SDR9uV5Dtp9+/68B1GK36qFSVaEiaku1K+t7mT13D6tSG+dsfH7+
Z+//KbGauqlUG5HESnwxw5300r4yUH75q58+jLg9wpgZiTarOS58eZaUlMRzQhkxzX+KfbAfc/FI
E+6yldMz/Ne5QqOBtKIGd+fXhQiUXkZP60lEf2k/S2Ow5es633j1x38wM2vkWlA+zaCOr2Y8ZEv8
WMdMG1NIzAZm30yPsmiWH2ZlpEZcgyb+feq+PoXAtHQGYlCpofO/BHOEUVxYEegVt+9yWhUjta96
mNQfTaLWHES177aeolNvKhQ/SOxG6W+NunBq33ClQjgiB7D3xPCmrIw7L9DsvltjMj2z8wTDKh/X
QqWVgPjrliQtndcio3Hd/4FbHqrFH8K9vzZueCZ9hdXhk5XFQY18+D2aEistPVOIReG2PRjPSFlu
1b2/TV8vf+a/u7rYdWkeR/qbNQHLW3xnwYdenr8RdhSQDUkJw40UioqJHqWfkdUm5XuiaXurJPYa
BjPfhHr+LCYUPG0lTPKtKfaoyekQ1FDlUkN0OoTgqku7+NBoce/QJ45X3NfpGwUSEvQZ/6lQoSw/
Q+dZkSSiW+dKBiM3Wixs8lB4qo3xqFpCdadA7lLE7VNMWrG9vFmnESKJENgJ8nkgKdzwrweAdoKl
lDNQTNK1V01OnGCSb5LsT5/TdE19x6vXpsXOHLl5Kpw3cb4RyBp8tdiiY1UHMgCnsbKNfd07UvYi
/PHFH5cXdu7QfbGzOHSCKiN2RFnbFXfmTnanvXedwdfkO5UjbNYmqM64YlDIQCVBUtH9/fs8fXLF
mQS9i1KRV/Km2HCWbgp9ug4t8xi2k3t5YafhNUDTT6YWp7uPRMGsxwFsMGrHQpY+duoaSP7MJyJ6
n/HHgFmQzlgcCqVpCC4LTAB33abMc6SJf+/H6lFTX4Mx/y+bx5LwlKQMVNEWIUyPwoo4Qv3PcHC0
lxJi+G50tTSkO78msnxuZZ9NLZ5lXQ/pkagStUg1cvhFOyMzXbrEtIdBh+Tp/vK3OnOvyfn+Wdki
S9FHKhj+JPOtks6RS5/pfuHNt45qXDpVrD+q+q9GX3vm5gOwcH/UHiSGuAwQkSfORMo9b0pLHh1/
LP3NEGa3gZLqhyHMV67YXwKtpSULFKuia1RvmCD8epVjyvfqJLCbZtRnV74ffhPnkpSl3meyljpD
or0EdXWH4ki3ZeDjlwC5TZd34sGLC7j7PMURZfrJQSbuZa+8opJR2mYgwBkPDZB9+VOc2RViC8ZU
Z6DvGdB0nsHTqeDoBvmHWpSHxtQ2+eoI86nXUWZAB0MClIMZMFly0ySNlI9dAc7Oa/WDF8AUUyl3
og60oTnENNQaM3qJWsPRQmD9aYTyXPT78kJPXBG/QFcQwYYZR4ZyfXF5DV8USi3C7yVvkyAcm34z
vnZVu/JirVhZyr3KRudpLdAkd+jjO7VKHTmInsThUWIi6z+sBwiDDih8zvQXV7axxAxYEZZAURQZ
0IbQVj6U5t+Sicy7NgdqzHWcyde0IYpzUwGeas5TKr9oZk4E0+O3y2s5cT9/rVCsYyLhTJaCTAdY
kxQr9CKfKznbhY1y2w0EgNSZA4ddWHksTk79wuDiEWy1Mk1zExRmY8VHHZ3yIvsQynQlSzitUS/M
LM5cPAKoUCvWVc3YnYLLzQitke/jGqRDpbWO0fc7If+dkH6j6rqmZnBulXBZwAYFfg545Pz3T6+v
0CudMXHR3MJPP/L+IQzkH+NaW+Tk3WWNn43MN+KTkcgbBaPN6IrAWf/TyOOftGMun45zd+qzhUVk
FPV5WBk+J93PjBc1ONaCcQOLJlgceeVOnU7/LBazOBexMka63HAuTHHsnzu/kRwfXsYb2WvNfUVC
CDG9bBWHGb4UJ/qPLkr8PyBmXOoa4DZSOV4b0j3zDec7IVPKo/REBv91e5MccCQzC4qLhiNPCXRs
8IPk3ubyFp/5iFiZ1SFUKvPisjaJrCoYG4oAblKnz5PYP3jj9rKFc+uQ4UFQUXEDDrw8i6nfk2lB
DeL6JdyWjWhXerLxmo/LVubv8+XlVURqHTLyVqasMMW12C3wpQBjdE68iL6v8MuLkN1+N8qf45PV
rGzZaRKLLZol7BqPvHUykaAWkjRVYqa4uRqae89CKqnu471HKf7GU82rpKijY6wzqV/rRfiIu0F4
tamkq1SYNihltI+TwqSL7O9zxv0Nu6/ytWD/zM2R/mp8ze0WiPUWgUjR61YtlXSysz4BFRof69R8
jBh8jHr51+WdPzFFxkKGxhMLCBvK3Pnvn9wAJAk9fUZ1dMfbXLM2SrUV3nRzrU918n3/WqGihWwP
DaRl+VBLrdZLZWl0mxAsFfCSh6DU7rrbOL2pxn/Pg72wtgjAQclocksoRue8uC6bd6klK6MdWn5r
u9q2ppq+T/EwiIcKbI58ZXhrl/+0fEfLgABSY+ZlDiWXLTO/gJ1gTmvcshcP9aPZ9e4AT4k66ofx
hykczCC+CsFj9LUBHGmwQ3Fy1Kr5tww786/gTtFWI8fC3X/9tn0OGLHTxRHUbbjNMsWJr6SxPgRS
ty8e0Y2NrHLl5TytVXw1uRzU6tK0U3t099zUKHfij0RJbJ1a1GSYIINB9F2ZTW4L6rSPCxDyyj5W
TTeMajcITbs8Kg30MbF8UOXKTd5ruPAuH/blMcSxzKRkKEDzUXRr6cyoYnZxLeUikD2w0I0jSC+c
2K1uQuQCcHRaG7BdxkezPcYN6WWqBs/Asj07tqNQ+kosujKt9lF/7dXOrYW7VHyk8rz2Bs6n+rMP
nY3hzuZAGVrsE/0ZBFJ6yy8z0e0a1a3aP7HgHXzkXq1Usqsh2ofaeJuAdpD990IdXhPJPFze3XOr
/fwDFq6ERlkdmiq7m0L7wQBJ5LTRYDe93G2EJu2doZfX2mYnA/i0dmZh1plwhVESBoK+HnFFs0pt
ohbl1qH33U/jbT8w7QgKTnKC0rtmHn5P8nCt5TL3PlsJsv/OLX/ZcqxrMgVPDdwR0azy1brQml4S
KgqVuSZ6x73SQfMaGZ2r3MnkrryXEaypkBycbLnMr/I8ECN70KVDLucA7/NvRAmWgKi0Re2Wrscv
XnMKe778lNRaxQyxkZI/Vr/6PO1sM1QtmIdAICcTyHtxGhw9NkcXRVyAtV2yQRgudZrWt+w8jzYC
MHy9UsddXhWMsIN0hjc6jM1jmaWpW+fdU+5ZgmRTb39Eas1H+T1U4q1QmErk1AyWbaMIdHCrD+lK
WHhyCedNM+fJpjnAPXnc0qHLyY0iyVWLEKZiKbhlbuW+HmVgl7KJXyiZJRgAy+8vH8/lSzcfFRLJ
mWKRwhYV1a8fywC8mqYlpDi9Ch0F4ojdlLwOxcckC/eXLS1jpv+1RFLOOkRy54XfVRrYcNWwkdwi
jjZR1tBw1J0ZH3TZzMkrgx2Yt4jJSL/mLG9x+FNLakE566JbNuMVTnXT39RydqON6qsvNY70LCfB
sZ2AnZsQq5X6LruFYW3lRyhnvqdi0F+dywO8M9r8908RRNtN3hBWoeRqk2V9RL75vfL93wE6RcAy
h9zOQiMNnETPmt0AODzWomtPR4pbCnZZF/JzOwC9ZbEVzDjZMV0BqjGpnLqR4NMbI80dGMJwArNx
UiYQ7HqGkcuAQhuA523ZbcXB/+YXQHuNKnPTAMWarL6tTKYwYdJyIH7at2av2H0tFXaueE9JZn7Q
6bOFUNoN0q8QfORGydXH/yHtzJbrVo6s/Sodvocb89DR9gWAPZKbg0hqukFQEoV5nvH0/wceH5vE
3kG0/V90RMs6YrEKVVlZK3Ot1VD4M/XoXunUYttZcKNaq6InONl1bYgaZ/dVgQplFeNzJSvhFm1b
5UczdKUra8GvPsFlyB+3hTg6CFAOdtXG8MiGgGIcUs9+02ytSrwyhQn2lZ7JD7Ig3XHx7zT63G3s
a3bweaxfPgmFXSkVijB1mPzOlSDaND0gtjkmT7XZRs99kfgOQvDFXq7M7CDy0MmsLnDpnFYc308Q
sNAE6zvhMrzpkwylCit0w5RuN102omMVWOW+qS31Jo297tD22aMn+SXF43h6Gk0/2yFTp9s4Td2V
gykdjazOPytZm2w1Umpn9I3uPhaKJwqMri7BKxX07CaUcXHXxOFXpoe/rJySQucr2yjJ3Hzy6IQL
zOvEy7BE8+l67ip9k5dacRBS1dumQ+CqcbRHVOCQFpUtgGdstJLcWzQ/9Wh43VktZCvbr4ItH/mb
HnbhPk3o8H7dxf/9c/gf/yW/+yNm13//X/78My/GKvSDZvHHv98WL9lDU728NKfn4n/nf/rP//Tv
7//Iv/zHT3afm+d3f5j7oZvxvn2pxk8vdZs0r2PyO8z/5f/1L//r5fWnPI7Fy9/+8jNvs2b+aX6Y
Z3/5x18dfv3tL3MS/d9vf/w//u7mOeWfuS9Z+lzFy3/w8lw3f/uLpP2V4qA0c3eJhmjMcWb7l/lv
zL+KBsKw4Kwyzz2SF/4my6sm+NtfNOOvGMvM/yNdbTyf5naKOm9f/0r9K3oRAE4GZhxYOhMj/vzF
3q39v77Ff2VtepeHaBLygwkYb25V7kkNGWQUKPhF6K99vXXfBBSrTBoFNZ/W8Yapow0xVKFSlP1e
nqanN0vyj5HfjiTNkfijoRaxyy9kyS80horgXxzUzXSFBYwTnhKXZntnOlL9qG6Mne8UR8Fdi9/L
C0mmqQghXpVrQsfuVl9cSI0lN7oeQWXTvTszPE7KyYTOsGaicwbhLoeZMYQ3y1llqtr6rLmTVO5s
lJLvyAeCLyoSULkrSs6aR+bi87F5mBYvDrYJFVju+vfj5bEodFLJtLLiMZe3zXhbaf/uG/6PMVQF
JywJ4aNXtvybOfFiK+NIUDVH3rWVbcZ2c10eSXo2yo3wGcrKcAQAol3etg7xl5U9Mz++3+yZ1/mR
Zs+lHbIIWiLfzy/UAqGISl1zKncuxAEORG7n8H7byleStnbHL3bo2WiLpDqqhtlMlZmWm86VHdXh
DX2HFLEjFnZ8Un+ptnIU3XKLqh18B//HymQv7VHpFZhRKQaiB/N+so0hd01osnlU6bHfqA7c3U1n
K4nbXEH6DFwKD7tgv24AfXHXooFJLyiJIuIRi11bWnlVJ02jO70jOpMLi+kL0t62sQMVPRkrL5cz
/HDeT29HW0wzFkhd8rTVnRbt9cGFGvaj2wtOtSkP5bZ4yVeqDZc+6tvhFh81LnOrHObhxGO4l/bV
XtvN/rGrGn7LF9lyWosEMW4S3D09FlHexTeyEzjKnkTACTeem+2bjejK++n7uF+T4TjDz5fjLsKq
6v358SLuefhkdVy4fUh9nFevKX+2ZPiC5iHVctgva22GqztnXvw3sWHKKMbD3sGc90CG8+S5mLw8
UpqzsYDc5vuPD8grPraMBm8+pb4QuqtSI2pU+nkdWl5sPd9XxUlMj1L9NTFkOxnvon6nS9di+93q
v+NdqucvZv5pmm4K/1qqCtfobBHKcDLMHPNxE0iUt6ByVdW1Xq5Jlpy1vC0+yxKFKxNLicOK37Xe
eGwDmoIVu/lh1TaMbsezKyd/GPeIh0Ci/XiVXlWOPlolUoe330RAKVhRCzY8qeZWPc2RDDvVE9Te
BiFfA+cpxalv01t/tZPh8l5EeIZXEinq2WNMLQUpMjomnV37e+Oq2xNE7oVd5QQbaeXdt0wnXoM1
D6E/x1oagqbNiEox/CBHETOnTw94HNlWfKq7YwJXvP2VmSEUVVptQxufnkI9oc6CI7dTpPs4mVxT
uI58Y23tL91XaJJRaURRGIxokWYUJaXIzFAI4bvmUN/PiQ2n0JY+VzttZQHmMHn2md8MtQjaAxJN
QzwH7cBHWuEqmPaSvxaq55+xGMOaoQPcZlD44Wp6v5VGoJZwSGTtdRPXTv8U3jd26U5s4PZWOHg3
a+0cxrw5lyPOSQZJL2iPuJR11eI0LIWs0BzuqXKj9WaE/MVU/EI1c7LbsFacQBAsGK6NRY9RVh0s
OS1g8undti171dH6wfici6JsN0JVXIVR8eS347PMs2rjd7rqqH4GrxaCpx3rRbHJxPTHmJSxjQxb
ioZIKcCjD2G1J1VTP2TF0NyYqUfkUIeggLYdVrtskIaNIpTx7ahlleFqQcUvKQeQBy0pCVOnHf3g
BvblUwvWb5t1Jn+hNl1uEOqkuxy0AOK4FOXaoRvTcFOVfUoKTDTaNDpCBtagwUbUG4/ane4hnRCp
jq5CyDW6zuCpnmhuN4TRXpNjCyZke0y7ED4q/KUvRS60xyGFaGPnraIfYJGTsUGo5dONraXahR4K
JpzsjtAHEepYGryxtyvx59KmURDUAvcBLznr7ChDcQzDftKcqXTT3+bO2OLJtB98SJH2tMsPyT7c
rt6+8y33ft+AuWuzAcaMckn6IujVZVnhZcagw892o21rJ3KtzXQ0eF9Um1lwS9x7dHOtd2+dAUN0
ob8beXHkc2NUQrmsme6DeBxcbavsUR9xxp/G7g87xrUzcuHSRU+MowHYyVE5c3bmbSjqpVfNCXl3
nW6Gvbc38V2W50vXXRN/upCuvRttGWdNMewqf54fZXlHy+1wP+0tsjWoNZU9U0vXnmrn+4cBDURP
X28RCmbvg06uwbXvMqZH9aJKK7hr8WZli55HmfdDLHaLIQ+S2MUMMWyVbYEho6e4g9O70X5ewtpy
Px7vPAWlYRi4DscM2iUJqO9nFChU46Wx1BxamQ71Dg24V/plsPt4mDOAft6KlMChNs/UrrNeBi9M
ZT0XGUembbHYsjG25SEi11jN4S8tIJgBbzKsi2nEXGRiciRrOXpOPKe/t5twX59S52eZ2yPuSetv
9wtpBfN6M9pi/YoAkDcAyHKk234j2Mpe/dZwq4rX1W7tQX1WsWYNVY3yDg8x6EFnLUO0v6laaw64
tZC3ZW60FdQdtqCgm/uOq++PJtDkpOZHr1p5f17Y+O+Gnv/+TTJNLtM0lTipKD58Fi0nDjP74w1y
YR+qugJMrs+HizV9P4BQTkU95IbqJNfeUdqrh34rbdBNWtmH5+9YaBRvhlm8uEpNFeph5K7Vlfom
VEwknpCJQnelH8KVquuZVN/8uVBwpGmR4j0Mk0X0DSI0ojyPsRCl2VMTmkEXbAYdqLUHGAcH+Ud2
+k8CsIbgp4xzBU0NiAe/X0fk1Iag0VKN9/Lg8l520pPl1K6IE2m4XXu/nr8rQQJhw1k6NRXIcYvN
nw9eM5R+qM3yyOyJL0oiOWh8BMG+LB8/3h8XNuC7oRZhsZbJLgTIAk5U4VWkZE6qrjzhLt1dGkVE
UUPPUUIbYfFgNAJBHuuQ/A514hkElPbNPvlt4CVsboPN2k48i4j0Wsy7giItmTJPssXiCUoJIhgY
ohNoyHMFxp3f5/VmkurvYgOzxwC0FwU6/CGpoh4zIWf28YqeZQf8AurcTAvkQTkMpdj3W6UI8zrt
1Uh6fRCER7W0oWE7IWIv15NDbrZLdoG+tsjzD32bDC0HXRzAHMkvZLRjyZnqY3GYN6i/SR0/2pAB
Ts78PC8c67B6LJbb53XYOfvAVw2rpuVZtMZUl7uMYePPwt57UY8AWMfsi/yoP8QcxvR2Leu7PKBK
MqRf0qRHorNNJCOUwOcoREdUlGypWSXRL8PZH9P61yiLU1EKchO0EdMS9gOqGuk+PeY77D73tctL
/qvvBMfotIa6LkP1ctBFXBtzofQmrEsJ1Q3OkTqhuj6sh+qLO4Vm3z9XcF7hN1fOQMtKE7WsYOvH
7jic6vBK7wN35RCsTWZxCCqra8osZjIYR4JFfCVvJWxmrtk71k0k2i1pSvqzcLIT7Ie1dPIse/hj
KekJQaiWksoy5IgesptCSNQUj+VNvTMPOCgdkb9wMidYaVK4PNF/DrV0YjCGuGx9g4nKO2/X7tJd
zcya3Vr6dXlH/muYRVTLBAwY5RpOoGYGeBG3evySipP2CSnGYi+IXbByy17eJf8ab3ECfMPMAvS/
JEcXEQTL7DYW0eF4WNkly4tu/k4asl2Uo+bmmmV2UobZkFQBi6fuWt3ugG0g3uSkmPZEfSHaCC66
Qc9IEG6NtQ06n6ZlwETZQad9iCLdWed9K4RaJ9RskUTYBgfzHqqdg52iWwnXxi7fZrs1Q9CzvOV1
sv8a8ax3qy6iQRS4F4zbcVNs0x0i5WboxtfdRnGSTbtPGle8R/JpZZEv7dA3M10+RWQxbmQzClCO
qkP/c9F4ydZI0LIS/azceqOZbiTBpGEp71TX8+KYD4CXUuUJo6u1enMIEJG0rcYPbT2Rv1uihJ6D
LvgItXiWnWiVuYJyXdwUUMu4RUH8ePC+D1BVjhJzL7PVZV9HJXyfDFdm20G6ztAe/PXx4lza5iQn
/xxrEQyDTq/VMmCsUs4py18hX9bqq+3TF0cBHkUxm/IvTcvvZ6QGtaoAEM3hqDmUTq3agQtjYEd7
jo0g31ya+KGsrOLFNGTGZP8cdJERFIo3BhqVSUe5RYdnDyqN4615nV9b1FvTbb9fjbrzC/DsSMGK
IOeaiXpLHlg5xbmQ5IyIJ8yx3sW79DrYR3borhZA5uizHGn2umB69ACdWTr3eSzUcqKIXJVzykG7
o9M5wj1r+X+BQ1ZGWx7cAj0TKx/med0P7lzeaX4YDuiz2zz19prK1qVA/2Zqy9NahyKKlIMqOtB9
KHAAV1qPY+7tNGWlSHaG8szx6O1IixAvtWXkJ7ElvhZajS2wJMWCzeBw8Oz0FlRy5azNZ+mDj7Y8
1wHWk8mECI5jfqevd2Mma6a4ZwWY1xmhAzEr4dO6tRSkGFBjV0Y6vx1Qx22Nt/N17ShX6Q7ptt2c
ePvOCKq7/09yUugkuCSBHSg0vy2Od1K0Y5CkZIYpeqFS/3lK4seP49TFy+PtGIvTPFpZqNBtKjnd
1/Kmuabhayt8osPqd3gnk9onwJxrV+SlqAX1COOV+TnDq/v9tKJuiKMhIwWY5BIVJ+EQVugTCMVK
oLo4DD28M52cZtNlM/5YaXpTFdj4xenLpH422s8+GgsfL9/FQ0V1isoGjdpnnXxJrbTmaLAx2sDY
t4G/lSCkKOJw22jeSuJ0vssNKBY6bT/a6/tzsWpGQG+8UWQj6itjs40HMb2dhtrafDyhC9GdAUDb
qTfJs0XuIh+MotqsvSCaHE2y24ROifkACw5a8j0qvi73N7TltQh//qloQELo5XXQGS17vyNaeUR7
IeQ96VVPWX5joVW8akZ6/qmQdYDvLWHzwxN+CTOWpjdiTKWhyrhLbxS6acbI7tCJA2qBB3eFzfVT
RD74n0wNmS86hegWQn5hkXT4RI1GHXLWU99r1lZLr1pjZWecASGzkwKRTeH/oOPQx/V++SC3WVYf
8s3Eo4rmipvcAoTY6UFFnNkW/n0Y/4/x0BvHPBb1smVzCSTiWDEDhAlmx/vg21w2+Inu+3Pu/l/k
IS9tDo3W3z9HW0SodPDRVjUFPhyWrq0hPZrmr8wadisbf22YxfnKgdXTJg34UFHm32S4Azz7VWzc
61qd7yZfNxwROSLkis0CXXaluc8M4RjplX9bBV53FaZJuDd94RCI/VqQvnD0YQZAKIIeAHl4KSTR
DHIzypk5OaNm3o9lABCPIOy/qXY2f1RkOGfWCSH5rM26lPq41E29c5pUOFTek1I/hMis4iNwHKy1
TutLh3FWWIGhxh0gLWvbaSIJOtJfvSNUp1b4ZbU/suw6WW3Cmr/Z+8zAQKqQMAaVj0t0uXCW5xdi
ao2dU32NHofr8UaycQNGVtoejmgJJwQ0nCtO6Q/veWU3nad288gg/2j7yYj8LY59qXaQWSYamWef
jFsNsZF4p+ysY7AJ7DVk8sLOnXs4SVvZIvJZDS/rAzrqamS4PfFeal+0bIPe/8fzufC9GAK9GuB+
fKOX3kOmL+ObU7GQtX7lV9+zdId3Q9KvgY2vAPTZB3szzlyafYMh9VY4BMnUdY41ygGeNKF0bBIT
VbMk8160aMpzHBILb7ClMvZcqJnFlRGGEKWsMfkUxEbPG6iMEAiOoiMa2NVJ8AdpNtJBaFvNH41O
Ee0AYqaNanZLtw9d1aPmpbOfBJ3PspHBukk0u4X8Yte9qdIcntEiUNThV7VpuArl6pBHIve8ipR8
J6T1N/QOB6esR2tLmqgfxMxoT30WirtBxJIELDmHslTnt3FMs3texM9o4eUOumPNMfPRv7aMrna8
VoXzGnROSPf2p1ZFnJin6fSpTQWZ9hIldHtBa2xPqQpby/2fsSad+sYqbCUqFd02cywPrZGm/SrE
viSr5Lusy6OTr4uCmyaKdheEYbGVp6b7gaLM77rtw+vESLsr6jschAa1g8BFJDu4jnvFv0FNQbyq
VHnYj/IwyrYUpWhL60V7VdLzbg9Zms+io6k0OVh6W5Hb9Pl0z0kY3Vhsi46uw/Clqq0nWOw/+1S7
78euOaS+pthRq9Y7P5dHx/DKaTcg/LHj/E52ObSNk/ktLiYooPeinTR1eg2CSFdT2vj6J8TsZVoJ
fTE7GkmtdnSmaV5oR9jGbWocBSLRSK/RF6q3ZipHFIzwjq6GNHvUC1Pdow7uH4pSVCuaNVTh+6Tl
gVNXCNVXVYAVguU/V2NFVaRMioMvBKmdYoiwoyU9c/nW1TE31U9FmPmO6WW3mSDixIKwCx0l7fjY
x0qxn7rCfGxkNMiyTBTdsO7FPQY2nZ1XVnWlhVnoJoBte1kbBQcWt/epVKxqkzcUI9Uy9+hC09rE
zmQv9u2o8yrYDMp0W0rNbzEc2cBKUN5ogoeBp+mXdpZGMq4FQfdQIjz/4A8yHpjIc28aOctv1byu
G1fBSgrgAc88lhbzHPM2Hsq9EqT4UgQbubnvtoWuJTLUnUn2EZSWot/Uok5d4qN4qSa/plEQ6HBB
fD+QImEXKV31JZWimyKHOoC5DozEqOmUA9rjwkrIuRjVoA1QN4X0e+bJLUuBGljS0DllX21p5LmK
qyhzQHDGlRz+UvpE2/McPjWFJrBlXSWLGynBN6eHl2LPtW6uiBtqAHNBs9rpn9bwukuxFHYp18Os
9HDW2OYbHhsQOXHECIzwd6MmAjrvSlbvlVIyMUdA9/vj4H0hfaCySBsZqk50Ky2Dd+S3VkNzfo/P
QNc+5HnmPSVypa58r7NqNwkEFsuaTkqokz4sXw55asg5nj4s4+3cJ0jPwFV9Epwan6CHDkAq24S3
njPutGJlfpd2ytuB57v4zaUhZY0aJBmxvwhQZRXIy+zEqKet10xrr+VLSwnPnWRiTrMRFX0/lDd4
dUQlEk/G1+rD2NJWbTgl3iTX+WEGd6VvSHJ+/PnOp4d2KZojpEoS1l7LzzdWcDe1DAH+VsUguBC+
SsUdnYhrYOLFYcBtZkNUEsDlG8yEMkLIkAcn9LCeiQy78Cs48l8+nsyFw4Z1LZwJKqkMcvZWyYcM
30uElRwjTE1HSYYBGkBOXm3Vp77L0JyT9348/Fa5IO22NR1Th81VYfXx8S8yZxLvM413v8cSewut
cgqGkN+joXhcHGrlSz1GTo5YYxI86fTEfTzceSY6O/ai7YJ6NrNebpw2BA+v82ZyYlm0RfloGKeu
oQtRC2wj3/7/jbU4D6ZYTZ6BJ5QTSIGtJl/iYC95Xwf9a5qsnIfzUDbPSqHSAkkVVH3x8BQD7Fci
Lx1x2TTvkLjflaq0HdNpP6XCyvc6P3nzUKSGM5RzruarJPo0JGo7zhnoNPw0h88fL9ql7f/25y8y
T78ujNwcCkyk8viq1IPbWhbcEObgx8NcwFfez2OxZFCJ0SyxmIeEBTDlmsNrYfsKCWS0xv/oCPJX
8ZULkOy7UV8VtN6EyCnMFKOVGNXIbP95bpbwAXXKn9Reuo3sFrs1jO/yzvjn51p2+1pt64t9xoBj
foXPnNP3Vyljq90KyHehIvt+ZovNrgsZ/tQTA1Wtgyfe3tr4182muIH6tTqpy8ELlhziIyYmMctX
HVBjOE1DziaskQPofe9eVrP7YRB0t1en+9CPAugAsnCttrpyrehTeojrenQ7U+m+r2yk86II72Za
qZGQQTIRI/D3V5E/hV2rzHjg/ML093Mxut8KO3m/ViG+ABHP5SU0QMDNqPfJC2RE6IVEgRY7Om57
/GMozy1ox9dOk4Mtzd5w5ZXa96VTggwH8ACoB4d9mUsMKhz6PFCwR7BA3EXIWu0NwlFu7Ra8bqnG
hKuEgwsBgD4srJ6BPQGNjcXVHhZ604vIJGJxRYu/eM0TBpL9t4+/2togi93a8LwL1Ujl2aR+VQwM
dGSb5+LHY1yIlPR4iSTNlAw4gfPv8OasQ9M3e8wkAeSqvaAUnwNVePh4hAt3J8kI1jusFQdhCasA
biSgZdPkYM75mPDg8X24Omlu015/6vNbU13Z7H9gGIvrelZEQbyVTY9ixGK3Y1ik6oEnDo45CuiS
jOUo4XYoBdpzFuq/eaA8150E9A59lfdWdGu2SczdXtAd1k/YKSJ3q9iVgT4JzoyfC1X1aXP39E0F
dOKoQvm16yXFVspC2ylTeuoiQ7hL2/g6l/DY0dERPeDwLDw0jV86Vou7SjiV02MLUx713kHEnAyC
Dmd/6nIwA0u282AYbmkj+T4KZuEKlfppir14Z3jJU6z6jVunMVUDqQ2efLESf0zShPpaiCUIb+a+
uMJXsn0coqm44pCPe1WRvghJ8VBX/XgT6mp12wxxAhYQteJTg/SKHeZq+4MnoiBsmz5DKkdrBhT/
Mis9NaMfg+RbvXpTYP7mdlI2M+Uz8dShUGZ3USBsa2DL4krAh/iTMXTDSSPrzI5CbemHoLTkrVkU
hiu2CGGlQvUtGKsJ76sQfQxhoiAQTF/jqhEOwKI5koJFODiaPFSfMVZ9lvDl25ZGkJ8aKaxcvPH4
cpD2dJyTKh0nKYTRYYurlqMb4YnISxudWjwJcfCo1sLwqUv97PNETmnHkXIC8cHYTCkfUWGDfFT7
PzMv/Ilf21YOoUIkERS1Qcmy4yRRxJj5Ct9VNetxX1GfrVC9KpswcasMZyol0FUX83j6fjtcZT1t
dKuebDQpuJljffJP+tj+rtXic1d2n0qxTu0o03d52z/7SA4ecQisbD/sEjoasse6g+ku937q5lmT
OH5dRW42RoPbKtpJNhLtizWgLIAxcn5oY97aZdSENjSD57Grrtsky/cesrd23Ib4P0u/ZQ1Pu8lI
ScVV1M2NKvxuGhO4US3BWu31CNcE9rswpp3bcLU/8vQxkW+WigMrJO5aqfyS+hHqKWLw0Hj1aIuF
ZjlNH39D+eJHU6BMEoPt22VT33ceon+NryHvX0SVLRMF7aKJMV+TByqPRkulUyu+BJqvHtXcyrZ+
F/a/O2wDA1uOAzhTltF8L5PqCqYL/gAz0mxbWvWI1POnYTSwv22U5zE3r7SowJM9gD39EHZYJBdq
rMe23JoMhROo1CX3eldIdlqbOurt/qOoogGBwVsY7Xq0vXQbFo3UuEmX+QnPA0nAcUHDmdEONE+7
EiR0pI+iiCfOJ/gpRbRpxR4PQbLUqdwGaQmbQ9R+TGp+Bdv5U6xRUejV8Yc/+vUx8tTkJ5aYA9f7
VFXAw4DK3wtBG/ZhLk6uWItQliWo7UNU5Bz44SVN1GoXKqHl2dNUDm4gd+YtAvPZvgrMZN/JwIWg
Od2uyLNx1+b+KfOGG7ZRY49WB6Oub/RTlQjdlnJ5u5WrqbtKRL93W9V/mAQtPolZluy0zmuvRyV7
zEYFrLLA41LMBqoQCXrMmg8a2k2Vm48pYkVi+itVyy9tmsVuFGHSg/zYbDouemgoi4XLM1O0NfQ5
HMwp+21SCfLBKnDCRFom30/y3M4jtfEDfJ+n2Bww/w1NXEmn7KGvQvOQl4CnuClNTtIH+J/Jmu82
Q/+lbZQrlCaB6mia2+BeajlZGVx5njl+VSXsqENLm3ad1T3V9SBuC0mG+43Y9PcmikrXF/FAJ/pn
h77R8p2lejEzyfvtMCCLE06VdpjkDFkPqfBodonTOz1I6g3yteKRpAyP0XDAe1Quv4qh9qMHFas3
0mBwQwhNcYwFVdwKBjGwargWDRUD2VTuwq+R6sk3/pCWjhRLD5zsAMMl33QG6vHHvlajhwDTxL2I
j9vGmPTnWm6+9NgJbJXeqm+SUQqup24I8J3OX1JFkbGMU6fvE6LeeDRFwdVkBbg2pw0yZrQDqac4
EWmVLeLqSxtVhYizlGTtE6kfwbVUi7dh7TUbTfe4SLQs/pap1YCtaB8Km8aM66tEb4LZ6CDWXL+t
9K2plNNLlYT9thTp/moFHdc7MYYzpGrKdZqP2YtoNuPdaCU/2ikxnIYWLQdPvy++2lYnKcljrHHl
cqPmo3klZ/5tVmIoiU+0vk29MQIVB0uvxMbYCBjXYchMMMgBxLeFl5lOozb3upTHaIDh+BPFZuMa
tVJ9rgHuXNyTMiwjk+ssggFhm+r4mDIzjO2T1HONoensasQfVwqzlLDRqwWQfGbe1I05bIR+qFxc
nzRXL2tcgaW8g59bRIdKLrkQ+yn6xMmTv6WyEagwMi3zpmi00h7y9om+gwfkV3B5jCX13iq0xOW/
L50YW6xTkXcVPVJdj3lux61bW3Ky6ct4kNxREuv72OqRluzz/D6Ksq+JMimB7XsWjCiukNsEU1o4
CLq5y824u1bgiT16eVRsusC6KlsNvvtkJk9Ci8jARjaENtyOaizcTtmQP3uDLkiuJgr04WVSVlJn
87gU7UDpxHHn68PwS5xy37RVX4noPa6UiG6qcTAzzK486rjG4Pe//dDHNTaKs1sqay+RwhWHZMO9
kFa3ge7jjllooVNn6B2HeF4MOjIRmdYNdiq1AttLT+8LXQCREwqIhjhQBPgQswmFLR7c/a84yyo3
pb11K/CUual7L8YzXQi2fa7FO+ykuHDQmboNE7R27M7My5su09J9E3mZa/nmrwEw05E1zHEtsSA7
8QO2oGQ0W/4/3Jo81LQoKOqf/VTHOS1MtY0ndvhXduNJ6LvmusfnkNRJ5Ng75SSJuBNHqha7klqm
OKkSED3WB6NpyjxqSbNvLCWPfQPsYueRRidpq4/BXSv6zWa0pvRHPUj91qPWszEzsT4KKSpc1B71
evYCRU0LwBW3bQG/kqA0ud+x795UiZIn+yoaFf/Q97551+GseTJKRX1S67bbWWNtXkfTjN4wZRB5
XfA+E9/FU2lmoz0K0ZcEbSe3HiV0cwxTyI4JqBvOJNh8OJ4c9p/1LFKe2wahtTEbaO5tKuuhqUvz
WVJH7UmuuA3VOCsSuxZC/EjFrjl5utluvXr46nmFcFeoAgILavc1Fj0VBx5cuTtVqX6UZBr8oz79
acWVmtu9FN+EU95vKGo9YEZ7I1eFcV1SqPpRmqWmuVaqdV8oRSh77lCURULlvm5SEKrYrLed4mm/
pC7076rS8772Q/DTH9PrdKAclbY4Rwlybn0PRd/uY9l0R344js7f6jKG24fVnf85z/vA9upnLzA0
d7As/1gIUnuoAwt729QsypuJGwLvbC98LIaksWMLG6hWMJKdHiWmY9DguDFjP7oyqzw+iFrm74Uo
jG+M2KquUy2UD8hn1YdR0nJX0pP46OXGHYX87Ogl5S+qWEmAe7aMf1ySRhWmdXqx02sqaSPHFY6/
Wt1TgRiukVsQjpB7i62R5943oKYWZ1UzwJG+9X8bTZY6eVnnN2VnRI5f6eH3xiBTSqQo27R6kDtY
ibe3RL/02ufZPlIuaSklyGZKYsxJqPrasku4HbY1CFCg42H8PQxiezB6OXbLArZRU1rdVQQVbyfV
OKoWwfi7nxCBHqO5QKChjYr9elh+iiSKoKo2cTbQTKt2lWaNnjuZtZy6kpmM4jZKTUgwGdpLG+jA
6qbNvPTIlXitN2O+qcRwuKvQzz2OvIL2QiWjfDf0039QdqBng4I0YDKYHQ/F9+9Q+qVikwtkApbf
NdUnpV15S18ECWSgDwVUXKHmsMAl1F4QkRirCAYbaUvKCjgOka93VJh1IlkJ2mFOvV5unxG65VNU
no0jECl87StYzCuomlxt9MlJS/9IR95DbnoHsvSvbUs9VqGrqMHVWM+ePn50XxoWawzACZYUcGSB
T6RxwJXVUnEd0/I6IrPc0RNz7BXB28fZKG+lgohvcj8cBUtZQ18vDg61A2bc3BhrLTCFpJz0Wux1
kqdST229TGLe1sI3IR/zG7mpxutSn2pbMKbowPn8+fHML2F8Ms24/xx9BhvfIBp5mrXoUES857fF
YeaiztTvuTsxc9aIR5cAGvBslJ8N0aR/e7GnstKKRx5/kwMrYkNk31UogBrqv9+Mi16yQUFHptfu
3AJIHgapajRwoKL6OhbXRZy7QdrYUbQCj77iIsvNqvD7QYSYxVOXUE1CXynYoQY/zPV2+I5OP+Kd
iBpRfkQN2pUPVK3cNLB7O3Ig8zvd03DCydxZ+YAXV5UWLpMSAbiUuti7/4+0N1mOG0m6tq8IZpiH
LZADk6RIkZSoYQOrkqowzzOu/nuC/f+tTBCWeKXuTS3URs8IeHh4uB8/hzR4nlopnLy889IPJdN6
DPLvpMCNjj7qZ4yRZTvUnzfMrlll2QCM+B+EZAunzesoMbtGICb129hO9nHAld8drq/tjdBoucM8
lOHOgv2MJ87CY8IksDprMEZP12u03SeL0lLdRs0jGSeh3geZDG1XURsjxCFqb+66xg+YOxlS9Uvk
ONMd6q/DY9HM5DOZpCEQm1gIUT0O7Wi/5loVfJqLpjvCyaa/an5vuEFhQ4Ui9f4xkJJec8H+vGaK
RuwZ1Py5M6q7oVC0T1NuJbeFk6Jpq/tZ5g5VQ8xq69Q5SIbaPLRy2n5V8gJ49txyjQVR2+5zKnsJ
4ne19VrNWXYn+YFP5zYq+5u8QXhItwbprwp9lA/NnEenRB8tsDmCNKJsqF+hnPcw5Yp18nk/fO/z
TP95fbfX4tD5Zi/uFA0VN/g5RjZbcKIc4Q17Y7HaQlStFfqBG4pZYCHRyhT8ZcTR9LSup1igNi3G
361DxYgDGBU72PV7ZZ8c7P31da24Ku15TqjKVQa536IuDLQzlCIJCHuEBprbmAxwJGPi5qG20Ubb
MrSoo1pWFlNUY8Ah9zXLtWvb4AGhv6SwVW5YWilDazp4A3RIYA9guP9yC0OSE+QIgUb38nyIo/gw
hMPuD3btlwlTtEjO7oU0oXJJnIUyjuHs4CfDSG5Kt/i6EXF+F+ebdWi6Bh0Irc4l9r8Edp0PvKSY
mZYPQdL+nUTjzVh+93P/E7rRG0taS2ouzC0+UAAaZVRHUOtS/q2QeC/HP3KornU99WiGV8lDO4eU
Vj7P2UszPVj9q9RvyWis+sjZihfOP+tjXdC+ZzS8+ZrnHxSmpVSc//q2rjQIL9YpfsT5t8st3r0h
29pa8NoMCs0z50NhI71ZTc6XP7Bl6kzY4wzaO2hDqmd93gfsadfea8M/denfzPNTqkun63ZWXZ4x
AMbRQX8SOS7XxPnmfVBhp2ph22uy506NNpo7K60XJtB/mVikQjl16iQKmOLx7TD0oB67bSgPRfNE
aSz0QkYBqcBJz9fXteoQZ0aXVxzU0m/zltT86CBb0b53StDQ+obvr540yNbFmJfo+y3MqFBEBSY1
QW+OczgeCm423038pzb6Xvafri9p/VP9srW4SMbCH1VdkmXoD+yH0VHuq5lX23Ubq9tGr1iUVEEh
24vwRFu4gFSXslBumHu1So+KNPBEi47/m5lFchUNZT1aPmbqnN7TYB1s/psN+Uais3pgz1ajXjp3
P1Phg++D+TETxjzSrf0gJ+iVlS9m799cX9Lb/fou6J4ZW0TBbK6bOEt6uBZS4WsoEZYfwy7I/hqH
TkUKGAR3Y0nGvorm/jj5Q/3RTkYvYBMmizbMk2JAB6lLB3mCgkdz+D/DytVF1MhJA33JrVXaQHOT
P0mtFn2t5v6DGdrjjiJQc6pG6btaUYNxurzeA5QsKLJrBW2RkZLzrPeHnrHLkzWH1Z3W1c5trWj9
t3gqg2dnqB/8efwCjROFyP5jJUdPjunfxZpyp0rGk5P4o5fONDh6PdjnFh08xxwK1zb66jZ3tFc1
1KrHOlONz6CH62LXFxSQDXMGWqYqPki6Yoz5zaXkoibQ3s+BVLxc3/q11Iex6V9eK07OWWAeIpse
iriAVJh1maw/+Cc4a0oYNbMDpPdbmc+6W8GiK9rJGuDyS3N6mZoFsw+yF/TPNtRJpfzoUCbLJe/6
ulbtAIMkXeD1bC5jc+13c2WKA6+2rSh3eG1/n3QHvfzy+3YMqhHkC4aYWlncARaMpLMihDJzsME2
qTbItlM13F+3spomnJsRyz37SlM4KEClK5naR31I7+tTfggP/n25b/fFyWD0d2sWcdUvkGIUT2NB
fuIsLBamniad3CtvxK5B4HbH/obs+1lMhIW3W6CTtdhJzwM+awPYOFCGy/VFdqVALzeRBtmTG3SF
2+Yww1cbuIItKwtft83G721NWFHvK/+fWD7Nwc/rX2rLxMIfgi7X1CiZeXMbh6LI3Lp7DuYtXpEt
I4tvk2Vt6OQdRoKh80qrc0NEZh3/x/+2lMX9PGRQ+lihWEr60la1S9eLl/0fXJrnH35xMYdFoVtt
hJFRNemsQ6FfejRSrq9kLYs6N7J4m1hpWDVcFrI35IUnp3tL/hTKu176XlOuFD276+Y2Ps9SpDCk
RJ4nWcvGafGtNjrAHWrPaNWNoLDyOAaj9d8zYyxCaRhEKcrneHM7VF7c/+M3tHsl5cZHRS2NfiiV
udOc358M4lF0ZnSRFpQUQHOlZCuD6kENdCZBPg9G5pZQpf5vm7iICHNgpZEqsboGvoYETERTlS4M
UxtmhBMvM4/z9SxCgjwmdh9k+J8sRS+mRL/Mds3svgsx7GwRIm45xiI4MA5C+z7FGNykPO9qQFQ9
ox/Fxpq2zCzCA/R6sxX5UJLEkctAjOu3pEn/Xv884m9c27dFcOiDTlKqt88zMVTrV55RNuh2PGrS
8Q8MiXF4mvCCYXxxduPUygOzx+Gm4MkJDDeZvmhq5aJjct3O6qb9svMOMkuPH2kSESOqH5mqIWrw
xWj/5Kn9Ntv/n8UsYbKhjUpqTsriJahv+HR/o+kfc4sycmslyyNaNEVezRiZR2PX6hbZMIOXrb7h
Zasn52zDFgc0zINCQ0JM9opg3Bc+wK5YdwtB/fIoxq7/t6+zOKZ+20xVHbImffhrajLE0F/nxt5Y
0drGQQgIEyysI/SZFhtXT83stMxdenKTellouRITdwVSdNfXsha3z80sNq70Z2NMe9696XSIpuPU
aGDy7uzmfjC+jGN7dIZP1w2urQtSCWhfya2g91xcFIY16nllEUoNKXW1wLktUVzo2mpjLn3NjOB3
gFuWeghsSJc5nBlKVZ6Hsexl/ee4uQM9lGxJla6ZQGCaIj9zy4wcLaKO1Fq8ACdp9vLIODoSjGCW
eT8gH399w1aTX4H3Jq9nUAw+iculBJE8RlHDtEgeIpNmBkAFm8KzdR+cnA6YaHpoVOVjWNcnq0q/
S5n5wenkjcC39iOoyvF8AcPiiIH/yx8RToCzE46YF953e4H4tp6NDx2tzgyC/GrjCb6SIl0YW/i+
YzZS3sbU55Q43RlpuzftEz11bqrE6+pPalTvr++xOLGLCwRtGmzCaavKwIsvVzcjnQvqDVBsrr5G
4D+SzSx5xQLdU4ejBg2DbC97YWoetU5uq7MnkJNO9ZLNzsZJVsRRXSziwsTiprVSWY9pic8enX7z
jbdtRG/DvzEf02dByLTVqFgJHQbDVIiZwD3J7i0uQxOkV5FmtCt1mJg0hh+GA2x020y24mu/W9cv
O8sMFkROqdQpzWfB+KDsUh4XniBGRSbmGISu9PO6L6wca5aFmjsgXkgPlgzcvoPWayFjzqSVXg2+
Z0oHHTTGdStrB+qNlQP+AaAK6CldupxT9ww+gLHyjBf7yKoO4eP4VJxaT72LIIi7bm3V+6AA+f+N
LQ5UGekt2n90Yif1kx4V3mQmGxZWjuzFcoRzntUE6mRigkMCD5HI30G9UuUAvWaIQfavo/4ytRu9
5dUFwdhMWGTEmnmDS3MBqFzQJXykNPorUe8Bk17fsFUnABKDHBER910lRXWmEMV1uv5697mrmz1z
NXeNJm/QXqweWVhxGY61mcdl1PJyGYk6+aXVVMK1BeWXILtRT/MR3zskB38/buzaqtNZBkmFyqFF
gHJhL+j12QLWSAFqpxyghj5GT+buP6JO5T9b8WF9dYwZ8+VlAs/yI2URqguNxeoaf5+eisa1blLk
lnpPCT4Ihu3/Q7N/LQZaFNggjIByw1wusCpnMFMBpAj1biJWRLDDOA/Bh/9EJuCcW1Iu9lpwOje4
uDlip+W6rAakCXPI9mYplH8GPg1yb2zl+jaAR/a1ATtb7qPQQJSzG+xgH6Mg9rflN8HN5M/mMahk
sJhVMfUHu0mdwdX1eXqOo77QQLn51tF35GpgFtUy7+LGMj8pkfOdOkX4MuTy/NSocuVpmQYXO5Qj
rjmkKEoEs71XpSr6EMRD6SqzU38I1BrCUGMaDlzvfzEU8fdkOY8Wsxj7ImD4wZ7UfWJK/V7vJ5Cd
1pzskFwM7krq3088EzSFeU6ze+ERp94aVlBSIenRkyrQieT10H0M58Hhsc90MIiHMfxJca17Bg9k
H7RslkCgK2h1JmPxXARm+bmsAmkXaugfKswc3IbZFDIxlOgfrE727+WqU3ewBjCI0NTKa2SH/U0l
deVTyMDDfu4ZWdBhYoXJvBw+x2YF5j9rRQOqMYsE3s1mGO6bMEcoJ64DfSPWrR8jYBdIzTmEbm1x
jBgymUYpo1wTw6+4r0+INe6jo6q4vD12KDZuZCdrwcjiEQA3MPcSZN2XUSKzpiYuY8yN0qNAWJjH
YYtlbi2enptY5A51FwO/LKhMDw6ByP4RW8PT9Yi6VjU2zk0sNs1JISZlCoexukNX3NU/BR0OzKR7
ydqNGdxeb/RNGzsn/uYydbAJroIuF9IDa2Fzcoq5dEJSItN5aOh6SGl3bJ2PkPYJvPbWlb72nc6t
LWLBUFtKIlVcSspjEHl0fkRahLyu24ae+qPAGXeCrFffukW2Vrm4DLVRC+SynNjZr+q/5hOKUF7l
ZUfw+iDlbmlXTbtIqCfkR/V546OuL5lJC6bQgCAt5QjHiG3nfQJW5cW8DeGaRTeW6czuqyAFZzpt
F7xsTfeuZRrQqP3XpHDls0zDnmM0azrGM43UuI/88nuiNofUTO+7CpKTihYW3CfXl7m1SvHvZyZH
02odv2QAUB+1l8SQPhThdzuMNhoCK1Us2PV+LWxxBs1Ad1oZwIrXDDM9TsX1AdE22ne1/3F9Oavx
69zS4lg05QB7X8AW6h+QH9Jv4e39kN4Z9NUPBfPYW9nnuj1NETOhIBPeMVdANZR1tcLBiOtd81eD
dyZH9cV8NP4NvD98MEDe8l9zi2zX8iX6eiEAx2Y/7QVpq7+rBihV8mf1BqmhLR7G1TzHpm+JmjeV
DV7pl+6hpeDRGUuiB5zHyWe7KIoXxRnyvyq4y450kqQT852jIPGBmyQxv/nB3N6yS8M+n5BTirlK
th60qyHh109avpmS2VQiohE1g1FxB6l+0kPllvnFLyp1iqar/Y3Yt3ooz+wtXjOaLNfpEPPAQO8j
DQ8ywzp+zvyQROFvOjLoct2Dt5a3+MKjnzm2BEWUl+fjeEuawhRWxwysVFUZEzyMDzO/aDi/X1NC
UcWGN4d2MYWCxSIrGNcco+95dDSKWyahGGZ1O2fjolwNA2dWFmubEmPsSKnZSsiumtYr6GZIBSOv
9uaFJf7Uu+vxzNTi0ZalPEAt3gRcydM+uKuOEgR8bnKqH+Jb32Po9PpXWw2j6N9QxVI5KUtgY5mX
cKPrLeD1+jBEkScotVjd4bqV1f07s7II1hMST22usiitY0bnNQnK3TzftLV9vG5nazWLcK2lCgBZ
W0yFp/rHeILwKm9u1WLeuHvWMjNoqP67aYtY7YzaOHYFy8nav/PmWa82jpIITu984Ozvi5N9drd1
BYiPYOCjhNbnsHyMws+xfTsG+6mA7UT3pGhLV201VEDwahsWgwxoE10ajINILaUWg2nw1wg7vpI/
KtT2SvuhH0Ehb1be3gksUm7jDSbQd7C7rugm6EYEVwA76Mc32QPNu/iUfoKmaReir0NzYNhFhC1m
UBGK/b/ga1czX1SzTaBYzIvo1uKYBTKSxNMAAFq8FaQv8cHf9cTHQ3ISD/3pBsK4Idg4a2u7LODu
iClTz4Q++nKXo0HOC7kPgJx0yd6Bqm5K0LRn6ApkDeJ82hZ+7o2zaOlH5waXYUuvh74UqGXT/mrE
zm5WHprmaykLRrp/4ujBCbTTWG+FlLXxDFQW4DWiS8KUwTLDL6SSQlqH2fFARNF21TH+G05CNyWO
/QlSmhouNUFRhYdlbHHRR7U5TRINTS+somNZPbZSt3PqLeje2lZST4XuRLNhumfk5fLbqWEJV2qZ
jxB9aYds75+UI/R3bvn78mccjQtLi1xa7+XOLFMs1dSD3sQidrxXbuUDfGmbVf2VwGzyqXgDimaJ
udy9RE0ae/CZkWqjcs8c2/2k4vkjCoA7pHc37uqVDOHc2LJpMkB5OOsJrM6oivbxY8IFWmfHTn9N
UtO7fhGsRGhMOSyIESlQ54ujNht+2dK0p+4+PczJkzXeXP/7a/nlhYHF0SqVPIlSoxAbJ9tHna79
oXVia5cZE+wMxhdDL6pDI4XagfcDYhahvUMfZNp1SmHcGLovbfyglZsPqUjTEEMDFm3wxZU0VGrH
sKFQDk/8D8rkuxVDWLbT/f6+ipoHPOD8B/bfxUVe9/nYFk3ARa7+24Q3UPZuxMgVan3UrAQjGsxo
MLUvmX6yTk8m2e+pwT9Gf4mmlvmx7g4wqt6bglJvN9yYszvc6Vv48xXnZIDv7cFMk4EO5eUBHxsl
bJ1Gn7wMLFuBdMXc7HLz49S9mjDFXPeelVMHtpFF0tdCgH556rqGHmkYlxzx5B7CB8f/OI83wdYk
0soZEBcbVQCTS4DJ5csVtQBCyyk14M7N1H3oWIM7K/k/11eyFhctWHiY48L1HD7YpZEgiyn7zyqo
CLUeXpvZV1IvnAJt8FLHyLSjmmnqqzNo0d81Y9ZHe1LUZwazlQ2NidW1nv2MRdBULZDICmQ7nhb+
VZIwqFtVerGOxVVK8RoQugy8ic7/4ppJuibICmh4396vpocgcnZSqkO3m3bFobvpnDsIPK/v7ZqX
oHdGGVcIiipLLwkCXW8aqxs909xN2eh11QHKYDdMksN1Q2uxA3kkOBg16nGwq15+Q8dvg5mHMP0O
pWpcHqnHMC+/VAx+XbezuiCSZtOmTPueA5vcExIEaFFglYEPd2Yi3WU0HTKRdNj1lb7hEqurojEO
G5oCb9hyVbVlBJAmcchG/4McHw35w7yVYK3FDNqSaA4y/8vswML5yy4roi4vRiZ///YhEVCiyu3r
V1l+bpIt0tbV5ZzZWnp4xg3dAff2uNSk8DHTdqp6uv591i41coBf6xG/4ezdoRjNrGaF2LKD1nnW
Yb7RHqof1lN3LygBI3RRN1xceNbyVHFFk3wwEU6sWoSoOpOCqYOOwUvNfi9JxVHzs89tokGEEFYv
QdE8DlP9Nwz4G3bXPBEpVvI5nJ6O5cLjJydUZhi7CcBqQ0Hkgzn2h2Z+aMNow9DaVzsztJxIK/Sx
TIY8GKE9ZHalK4cm8jLL/xiPTbSVo27ZWtxglWRkaRvS5lLtRHMzvTwaof/30PT7627yhnRbfrXz
RS1yH6dSAx9aYphhX8fHLvSmZ16Nb3pF6ILkO3Q0Ii9/TR/mvXmQ3e2O4vrXoxOs0HdBlXvx9dTZ
nHK1RplAkT+CpgbqByn0rPmeNY7z7vpi1y4WHjFIhLw1SpZ9nmiIOk2LRmAOyrfQ/wzt8J94yJkB
sdizMxe2EN7Al0OTft7X+Yc2v4FQciPwbi1iccwmiLNDrZhAFFr5q2Obx8iC0+P6Rq14Hy0dFHMt
wPmwxGuX68i6mIx45Lbyx3RXBvR5IfGdrepw3cxKyKXzj+YSCACefEvGTa2RqeD6hChmjYwqPcQT
fD2P5vx3U/0BI/CFqUXEzebCr+ye60qPAtgmfR06kgISu2zS8/vJxv8rZhV/xJ3Z/L5PULgGvcXD
xYanW+z1mU9MgWLBVIO6gu/szcgL9I/jtPEWW/tcYCjI2IR27Lu8rfELZO5qY0DWZxrdsFQPvFxi
8ODP17/Xqh0qSyhkMm35jj8hjYvIsUsIsv2qhssIDQzXTIY9Mxb73zdk4xD8j3sEIqPLPVN6A9ay
gQeQGkY7PWDkQYbydeu0roQem3YinKfiyHLpX1ox86ZL02KGOr0+6BPgArjNq7t6C6axsmtkYgow
GvCzgs310gzM/GlZ2AFfp7X/iSXz2GpCN8BSnq5v2kpguLCzCD5VkkEBY+EFCgyEY/EjHza+ylqb
CS59SstvH4XyyeVKum5sbKfhORA0cf6UQPZ1jLP8Q1nO8smXA+sUF41+AGqZ3IV5dhuMSb4LgiC/
geMA6qfry11LcC5+zeJIJ22aBiOkCdRWxh1YGy999L+1N6PnHNN9bnpbfdE1qlwMitlfkmvrHR6P
10SsWBUfssnMJPRmv2i/aW39oxxM/2OTZcNT27f1baZ26clWxvJHqJf/pEUK739SP0/j8GiNeXXX
z7699dJe+/bM1QqJAwLNO8mdNHJyy5KBsDrWqYvJUCBtuL7da16sQJhAN4OCwTs28FYu8risWTyq
Ldl408Ab2EOjeN3ISgrJ29bWwGGAFX0H1yp6h+HqwSRn7Vu0rlDPcAeQIHch8w1uJOfaUSpha7IG
pXke83Grs7FlflE5T2pNgq8Uto9wuoP29FmZU9dOn7LmwY+MXTp+bft+Y8WrZ0plLlrQPeNWS9zq
ZGv17CjAj9J7+yjv6aWOKA+mrwLpqcSbLNdrSzw3twgS6TBKud3YvZfbN9nwXU5foBPchwZhFs5W
Tf9emi/Xv+kbxm6RYVKU/LXCRZjtHKrHbd1zbPbjbnyxb52Xaa/vC5ZpvmjQPnraK1i1R+nThmGV
cHTN8OJzSo2faBJcq3Tf9H8Fs9CP/jZ/aD35ZptaaDUaMcpoO47NBfmOj6aIZwqEE67bRVq567W8
vBksNUZ8pqLU7cnd/ML8GdlglffdqdWk6Ycid9JXJ67bH4jIBTOEsfV83NiDlTuO4v2vn7X43pU+
DpQTM7H5ysG6Qc0VhlaZKr5N0Xvca3tmqeW7/LO2dbmuRSSVvaD1IqNrsXxO50PnzFKDXxt2vxPc
gtYWQcjqloNOFXUxE0j5O1hAoE9aaOHLlfMRjlQIg2EllP8dlOe6+VpJDwFEoWLUu0a22Ap9l4T5
T04veZ2uwNulkMcubsR6jhytMoi7AD12NfrryXF8bnbzPt0Hh3DjY66FYDyLFILWLjFykRVJmRRV
ecgskR3V8BBJISJadR0ITjL44647zprfnNsSZ+ssa63yzp7bnr0d437eUefOeF63CA1VKjy5Pl2n
6/bW3OXc3mIjlWGIA7XkVRN1n3sr2yfovFy3sLait7SVEYQ3zprLFbUxAhOoyZJTDsHJbztXQzQH
rqR9vlUaW/tOJl0YWmZ4xTtCLKuDLT0LSZPyenArx6MaDWXgRo9gdTncxbKM43NTLqIqvN2TWoUq
gjz6P2ZKzTl35f7IJ9vYtrULg94qjRfagDwyFnbKRJEmWGFR/XojZUqONFX36qYa7uo9CCMTXR7Q
zNQvF87d1MmsOC0O0B80QG7xwXgQ4kJvIn7TTb0VnlbsoTmuCt4YRoEFYPvSHarCyP02rZBnLr3g
RgzYaw/13nmadu3/QThefe/fmIMlGJlSMijGsi7NAXSdfGBTXPPF+Bccks2+iB6qsCl2ls9It9rH
9alCaIz+fPxz9LvkKxpZykObDN8QkkLIA3l1V9LN0k0HyXKDGmLoAYTOMeitn34o6x6MN4qbj139
va/sjyVSlltdlZU+O8kvnSIo52j0w2R1uQh5nsYK/twRdHv/lnHLNmpaSJ2c5g89U5o7+6HaKPyu
9J8vbS42rshrpbOEWITI8lWPB8VtcLSO6g4WhA1b74/UpalFDFJDXYkmhRoBShJItU2Vft8pjrqD
vFw75noDmfn1kLTmFOf7Kf79LMjCmw5wQuBZw+qp7l7r4XT9778PRCyId/Tb9INC9eHy7xvVWOpd
J74Xr4L+W9vcx/236ybeiD4vkyx6AMC1dIW0nSkLET/O1oAaQdzXMfd8rXlF6tYnQKo7WXKlL4UH
2gkFmuxT80l7Tffx924jBq4eYlrdNK0AmzGTsDDeJ50/jBN9vsGb9vk35UvyWX+T/B1ND9Zq7/pa
17aTejowE/qlhI6F++st1LpVy3b2ev+opdIJhtIKyu6t6bxVnz83tPB5bsIik2IuEP3Y35ueIHMc
MzdC8rc+JsrGqkQW/O4Dnq1q4fUKT1Kw9jYCo10JmyslHQta9jpr70173mVay3ctt3jXtrZy4flR
zBxJ33B76QisabDMy+qu25ofXTte59u4cP8oNu0qadEWjmEha7VTtUVYuBoQaXmIsUab1t6yTmWE
NFJNCEA8I9iDBKIGgTDEvCNr2uuZRzF7J7g3r3vhutOfGV14R6AMcZ9YIHJQQsn720ZRXEPaTcHP
yL/VowHm/S+a7iaqsne0rc6p+NvvnAW8AK85+G/IQS9PO9TU4RTNDTxH99ZX61AcM093FUhcmC4I
dr/f2aGgRVlFYI/092I3cqrZ1RzRI8v75LHNtKc8Ixc1mVmJ1a8buyqvrEzM6UOCy/youcxzisDR
c9idCCQhyh/qIZA+Frz2KUe4vvTIdrvS+NCXhw2zaxsqBqk4gGIQfclcNEZSUrQCgzFRcwDO7DF5
07pm/pNtPgWOfZhK4yaYtc82YiQu7PsAO+etGL52UKBZJo6TT1LbW4SAofQHGI/g2DLcYT/vkr0a
H1skUGGN5YU40fUJ0g2qu3WTsH0KdIguL6l4wfJ1tVQ7k5cAU2UM0K634trabU6u8l8LIu6dXUwl
qiLOXDAOY/XjbT44X2o6j80s7eJm2m98RbFBy2NxbmtxDw35FKkZT20CtvFVgj1JeiBnG3a+KzOi
0XzZGllfC5+/7EFAd7m2rO66WTOxhzSL14XDU2LEh6Ta4tFbNWMxeQy5IsCyZXjz22Kq5FEgONMd
dGbQiqZIQfz2q5ZDDniTngKoP1SuL9dSDnakZD53eCR/y6Zvgxq6hrUVt1bd7czI0sPlLkocrYfi
+tGe9vC9taeKqQXdtZ4QwsnnvX4T7Dbh32tX6/nSFtEyK7oo1UR6QgueN02ACs3O8YK93vIfgBl3
4a3+jALMp7Rygy3/X80iLJsbyBbdJxpDlxtrjgU6WgFyCu2uPI2fottpcNPUZXpqL980WwNuwsUX
R4A0kyYuum7E0WWuGed26+sOgWw8/BpWl29+v5niKAp6viBBkBIF4nW5qD4rS3TWaBkG1vwAQfxp
CqQnRyu3roOVT3dhR0SX8+gxMz2ZdtjJVaZ51Ykhz1xJP6NRfmpnVKhTR3m107xCtqEM70M1QoQm
CaMbPUUwqY0MBK26QL9pQtt6nvm9xzCYxhBqQtS8rgcf8RmXG8/npUwLAIIgvog9yRhPc4qwkTdL
cXLPmL++m6Tun0iRXuZMt/fhkPZbt5bIdK/YfAOSne1O1TqhMbUaWkoMAIkpYHNwgxN18xsUk7Ya
qCt1PgY/yAEokFP2ArN1+S26LPSlkMljSgNIGgDvRkui/Pf/IxavXKYQtlDPK3eHeKwD69MA0nJ8
Li2OaWhPmcrXT4rwuUvBsjvOXil/tsnWaOFKiFU0XZCiInJmg2+9tKRHdezYEWuLNc8hAqUn44Aa
ipgU6b3GPlm3xU76+AeniEEx0SuCaAno62JH47KZmK4Q3g3Nlla2MFoc7eT3a4gO3X10twWSm3mx
xS7CXcoDtw4FevADc9k7S94bM1PHxf76CVgJPSphDgw+iplUgheBDl0VuiuJRVJ6EmG9vWHkGXHv
rU1bQbNSShdkCBpS2CptqstvhdqSNkqq1XsS42SzOj3R2jg1cYDsB3plMbwjYcY/VNkNejXIJVIP
abqHoay8aXBc5CZuu3TeOoorrnrxoxZ3TDNNNqkAP0o/IlHmhR9FZwUtOP3wxXQVD+85CSGojS1f
uU+BhzCOxatfyGQswrBsT13ezrRWQnl0c/uTH/3129+UGwsYGSMdkLUvKSKLplWrSGrQUc9Jitlw
Jt+HqZV/ynFvfITDPvgoy+mtU2rDvVXJzhZCb2WBMN8h5I4opW3oS9QGQp6pJPu0c8r2qxQ8hunG
wV/5bBd/X/z7WQQ1Z1/Ok5R2at2gxK2UeXXD1DsaukOeHKU52JJRf/9q5P3EQ4NnG6cR4pVFoMki
uZuoGQMgfhnovsUHax+dhJRKsiMl9q5/vWVU01UKQbSJDQDLfL0lXHNu4NeX0a7zSBYOsfaoaF86
ZNauG1ke+4URZ5EEl6aRWUYf0uy+He+bY3unHaf77Yzj3c5hh0Kx8oZQQzZgCd3N0lquwz7oPfNJ
7Jw4Xc2uuYfxZ7edMy5v84Wx5VgFrCi0vmW/8xLtLsj9/dQzXmoGbjO9ZlsSGlsrW3JOpbk1znMo
VmZId2qpfdIDf5cP1n2cylwLoxCruB9j9Y6o9wUqjMRFvuzl+ldccRUBXBCYPN75PD4vD0JSaF1m
ZRn4v87NrMazTN4ap+s2lof5P5v6y8biKahOVt1kKC17KOu44pCpW/Cy5XF+s0CpQnEQW6SBsbga
ZEAug1zw2Zj+lfvopgzCT9wK3rxF1L26lDND4t/P4gbZL7oggpEzgr3LqixPl/++vlmrHoiMPbc2
MxRw5lxaiC2/b3RBwSj1lReUn6eAnC68Zd7nJU5+F7ci9o3mLaHQ5vWHmMSlMZDerTKXgqM3/FwE
XFT+Rk1/xb24qOhVQFXDYJm22K+Wr2XFDdlxPB2C8tCiy9o740YKvvJReB/TFyEzIAVfJjqa4ht6
YgAkU6fvSglverEB8HuXerBP/FJGFuAW4pss+8x63lXGYFadhyKtKR9RaoURxUZWCEghBW91F+5T
6o3J5tF5B3oSlulvKza5jwWgXGzwmcPlPrzGpY8WaYHubHln1Yk31s8+AnGo702humvLgjGbb3L2
Qav3Jlq9peN1cbG77pUrW3zxMxb3ZT5EBe6KsOIIJihwUrfYIth698xgpbgI9C+iQ/e+bTvq2RAp
9UQy/NLtq4eGh7q1zyIezPJOVDe32vkrBrlOUEjku4JgeDdamfeFnmRRjiZrimiSvicyicYnU5bH
+rUB17aZwr4/DaRSwBXErJLg41skAWnOi7pS4Qwo8o+SRO84OxXOFsr6fSx0ZCGypRCmtPcUUUE7
52nsFwi3QJBSjzqp8mMypHtDazacYuUCuzS1COxmHURdNOeDF99LL2K+zN8pD8Mh+UiY34ROrW2e
mHNmCpYh53cIn0ovE7U3wFd2MoK6TDsPvReHG1fV++hLO41XGShLQay5zDuZcZmQ1k3xc/NzFAZu
wgfbDarz2nXkiUmwwSr9/lhhznCoIJJmm+8gNE6UxUrWwU4KA7tOLbZH3LPaSHXX9u3MxpIqozas
wmi0iFS+CJAvbfZD2LmFYW0E4VVnID7xhVgNsKNFpMqaRh4cnylJhBwmVwy8JCRqQkP6rTlh7q9H
pNXji5KJLYQNaLIuu+HJ3KeWBWedB1v6RA5/ELmh5cmPk0PpV4V9bSvjXV/imUn1MhhD8TJMVUfC
Fp/8yR1/xof+podUZjyWyKH/Sbjgtctwv0kVk4UuwsUkaxMXT6l41Apc254Ht7enyU2n9nB9L1dC
BnQfgiZXjB9S6blcV5xzT7eO03vTqCifU61J7jozCMhLB9R9o2mcNp6Xazt5ZhHCjEuLTqNOMnry
I51jknparGHuGnuKaPviEFbbTbuVQ3Bhb5HoIH6RdJmw1+4Ex2YCK71bfbY/VjuBVo4OTcUNs5Xg
i207L9PpKsXS/24rYKTLRQZVaOSBRZgS2B3lpr0x4F+oj1vqEStBhNsECUfGGsHBLZNfi+FyNcoj
RihQouMlbhXfr7vH6teix6+LBISB/WVUdMaoj8wKC/pRQEfjA90pHRIC5Fng+0LH+rq9tQVxg1nQ
gnBDvwvCCHFmhoUimJCmAcldPZnRVvRYifNgBn+ZWOQzSuskigBneq0xVW5eZh9QR97rwQjaWPT4
hu4P7koFzlWkow149Zgqv3SGYjSncip4LoNLOwm4vH/K71LXORYHabdFmba6g4xei2qDDQZl4e55
5stz5ZNomNKDroeutrV/axGDUA+ZMJeXIB65XE3T6KPtGwR7CUo0azjW2S6O/1H9aCPKr51b0ZyV
YdSmEb3ku4z8SUrritdQidwtohgtLFPTxzx7vu5xmtiQ5VGFs9tkeJIJA2t5mRCNpF4Bqub1iBhn
+lfLSm+VbjwO4HXl/0falTVHijPbX0QE+/IKFNRiu9zeenlRtLunWSVAILZffw/u+31TlrnFTN+3
iegYZwmlUqnMk+eI9F7TkbNVvshuoIU7tjftHGZ6GiivQvuFx1VgkEVkJw0LY+c5d7OTP45k8HX1
bgZrZmHetNoN1Z5z3FO6SaG9tb/++9c+E0AxS7cenOAfCj72KFraQf0ZIgR1kNufuvJx2iLS2bAh
13tSYqq9MeGtWE149tDs1RNoj1f8/O+XslznmADGtPGHYapiZFNadAtiGrl/z4/oIwfV/OO6kRX3
1ZEkY5QCUEcMaUvnA4XxMUtrzK60Vu/tlJSrEcmNNGS8gX67kWyVM1e+na55gAwDoowSoHxcQK9s
UyKQ8Ysy23dd89DVRpSX3r9PJ9+ZWcLCxWOR1EBwplT0QVYWfgEKl624snYTIPkG4gbVYcyGyQCU
SStmOqnVFMxngXz4YYjh88FcB4tWkb7ZbvyA8MEV+s7e8mEvVtSJAdJ7M+wNAZjWQs1v4vqz+Iru
vghRXQdbwCh2131j5WoAYTEeoKDlgHvI7AQIN21WVBDTNcaoJk85+zameNqPd4W7hV9fc4sLU4aU
BRVWz0jRGBjo6hoPcuiW4jdaFRa5El1f0wdqieU7XlqSHH4aXc65jjqMgreNavG7edDDJKtjExyM
oqt2qHz6ncgDq92Clq9kQTCNKsbyFl1qje+3MEtnDAosKMgRkwh2/pMMn+spHrWntDs17FxB83pj
sSu33zuL0uWuc6/wFKNdXiIkLsqQPy5OOkTc5/58K/4JwHjVJLS7MEENdCKQPO8XWZAact2cCoiI
ggOKmfqLmpevG+tauaQw+4mKPuQYXIh3SZeu4nG7xjyJCFRHJF9LN9X3tJ3Tl7kecsjMI3MLOMgn
di7kqg7dpCmfB80cXqxuEz/4YajozZ8w8IqXK3oaH5hlmsyjFsvBdTQKH8EA9EohZltCO7So3/sg
qOJhebfwo/6DUZ/VU3NhW0qrs6HDDmN0Ga+w7BddMK/FvgnAnxwqL/wX2M6+bmsBWMsflRIEFGew
t6hjIiWV+ze8zrij5ACQM6vnCkpgVh1WiWPjMNU3qNEeIaA0+FVnWveJIPqnqrWsJwzxEp+D2/mu
KVG4I3h1v2AwEVgGKA2awrrr0657IC20w0fmFvtyTCrmV4JOSwwoIoziPQy803etk40ne7Kau4a3
z9wwdd80GnVX6cUDZmD0AJORtYLK4KglgVN4Kkwo/JuRlq3tJ0kDkrJar38w1WE7VxB6bBSw2vrg
10bjBmw2j8ow0O/DMkPZAIb9mA4zh1AEqsLmxJ0bx86aY9PxbKusuHqfXHxWGcngCp0qkBbBE2km
37x2+Dm0Xe6PafodgnhfijbfEZ7vzc55LSze+wNcPCvTrTL4SpUVdV2cKQArIaiM19T749s5CSVV
iZ8Bhw6rOxv13XGfg28BMKFyP4XuSTkYPzeO81oSYqGWpSMrAPzq7Yxd3G00m5jizqip5jfGE7ux
0UbDVw7SCGmoLSAMju4xsrnnLVb+tVh1aVeq2lEnB1So8cC8ye9U96WEnMb1la0vzMMYLOhEQcMv
xamaGGNqMEDjlOpMkh8aZjeVmG0xAK77jg2oIiaaMRgj5+zaOHca0Ts0wQ9ubITz3r2xUfnBgKEP
LOxGVvABzrVEPOvCmhR1KJRwGF2sqRAt13fznp3owUAT8k/at4spQLkWciRUgCRvZI5IO4XX/UK4
Rod9hXnyxPl0fY/+j/X814iczqtOqtdmBSO/VUcaMFtBiNSLuziLqs/Xja1F7IsFyem2xUuj7yyr
CzDCMSb3NHX9Id/yurWCIB6IoGFYeDNQMZMSDXOcnaS1cjRpwPbqRXmkBMCoRf2CoT0JP9lY1Fqe
aKGl5SzYL9CAS+a01oFoZ7qAQFt95ynn0X5i/XfVa32v/5do3Tffw7AZmnVgTUQj6H148rQ5IVzH
ymrv6NqRxf66vj9vn+bD7XZhQAoJNTX6BPSFauA+u1oSG6B8qLsnyyk/EXdXAaTkTmlgCujCmS2Y
z0CcpZ5LdCNJ/0uxfthesbPxDRKIePFnLb1lHRgxj5rRxrP65fpPXY0tF79UOhuUDKSZawM4CmPn
Fp1Psnguj52xRXq9lrUCF/6/nxwko+8/OQAuHTpH6Pgt4j+/a3d2BOrw3fXlrDotQN9Lk1RDJiWj
RE2nHmeU9Tpgv70zic3A2Ofn7NaKIXb8uk33s2ykvNEIKxiWQAL5sTmE3rWBqbse0PIapTsaUe3R
RWZe/TCbr0xsuO1yAq4Zk7yKgt0G0GKcEO6YQcrzAF/0NE3pVnd2LS/Gvb0wwaJHigGC93tl2mXK
O62GXl13U1kDJCWBlIDWND+7/JHy2yJ9HtGdIltUQKs3EFTeQLoL3V4kh1II8OjSQ5oyXNe3FmZ2
MH+cPZcnE2Cz4zKArGw879d83zWdJeEGa+qHl9QIPuYkK7B5k+3tB17clgIPxg6PjmwKr/vlSo6A
1qjuoFKJcWdMu7z/pAZosw07JQMSEevLrFvmCc+Jrfm4Nedf6I3AlQ0aGDxsJAdpRj4Al5D2QRd5
Zysqo+I2iS04f7pX92K/lfisfD8Dad7CFfmGK5NiR8MLiNTYKCa0wtq1LtuR6luWhaO3KX614pFg
z0FvDw6JIoLMBD4AfeVwHVN5QAXeeCdQtGKaYwjb++2e8tpOoY71VoQFK4q+LPoiiyRW3VuCI5ub
213HQT+E6HzdF9Y+28LPamCaY8F8y75gusPk6pUI0lGPCxugNWiWJ1ANY/Pm033twwFzCAI7aHnh
cpVsJS0AufmSmzrj45T+laU63ut5bGjg0Z7ZTT10qj+VTqh1gvmNvSUg9YZVlUIWOFz+tr987Yuv
WVkTuAHLFMUf6OocUs8YY61shzDPsuPYQdERJHTD6I/EsE91q5R3XuWg46JAjVPRevqjJORJbxLn
oa+r7gb3+hQ0Q8tiSNxqT1nK3aBKDTcoQGERqENSIGXQUYAEkhUDxCCP6QfQ7ltC8YK6Tf8CEZuy
G3Tty1yk3bmp+iTqKqO9Az/TogKs5q9akiVHZCd8p4MbF8pKA27u2iQRY0rrN4nKorYbxS9LgZor
NYzqNFHbOE2uFl93krV88t2Xk2KhUtcDRS8T2fcx2Tv7xeWNeLgxT/+gArDyGIct+CNgDqjYy4/x
RiNGCj1IIIFPduxELRIO/60kuMQN55C8Xl/byj2Gk4VJdcRDxERDClMUvM590yzvGdGEhRUaDgAj
xb+dRoYzoNoNYIgDegRI70oPDIhzi8a1gWLKUYpryS/G7//9Mi4NSGdLU+cBmrvoXpuNPvtz4u0E
4WdrbH5dt7MWkS7tSGeITUkykwxRXevNW8Mubz2wAF83sRaSLk1Izmb2zBRdgQ6hQgzUTfOQpKNf
aMlj/3zd0NZapOiqJAOpZx2ncxCvlh3yrfn6lb8PQBDgraoFtAnASO/jjVWmQ+8oAOt4ndhXDmRA
jT68voS1LAXJESZPwOYGH7YlG5UL6BZwQBithNsCv4YTg7dy7Zv2vt8tggBbSP3lD0pB9J1B6bzU
lrCHIgFSBwQ0/kxe7fQH7i2fiZvG2KJ//qB+gGMD4hL0VJGmWADLSV6dEc2czRE7hGrgHixV38bH
/KeNCQ43xEAl98kX7ne3JPHrT97hDzrVIJPAcIWFMuhHpvCmTJOimzngoE4EaawgbbcSsbW4+s6E
9DFnTC85XYrSFEtUn+Ug5PfUn+M0PysEwbxxogn3ogU6sNZtDmVr/vt23DvzUs6UmH2mlS7Yo6za
OuSqfspdFuqQGbvupCsh9tKMKT23+py6fTHBDPjtIGAxGs+F0t3m+bixnLWGEhCGC+M6BBvxVpDc
pa/AqFxNLsY2wes6ejSExI2p/5y8W0C0fHcoHgiqsbYY1SjNeju2NCjT4AHBWLmx5LXs991PkeJk
YfLMzLxGfZviQl1zhxmnhwVWsQwIlsEmVcRKrEG5RzUt8K3gfMoojrlWyrz9XeTsw/p+kV540zIL
3eq3lFm0NYG5tqtI40ArA4jlUmp6H93ExFClJmilWYAXg97Ac4EH27jV1sLbkmb/14gUojEp1Fm1
QjoUst5YUXzR+MoOo6Ux21GMqv/JtkESG/kw4Byozy3R7yJFxPAW6MsN5PbLOFzPz97nNFTQXTIj
GpnOGQnIHwRwYCD+tiiFgGFudJY7YC2fjuqv8TDvl9eEMUFubxmB2EItrdytIAyDLjvmb5aJeOmE
1LY+GrWNTdO0sLMP6vDJBQZSy8bD9SO/unGXhiT/h+B1gekHLjAS85uQTj0sI1M6RAS3FYJXD/6l
NckXh9zg7QBhvaCx/PpQRws9ivcdA89Ruqeos0OlccMz187bpUXZMdOKgHJwQHc3+aLwu4Z+2viA
K4+ldzsleWJtg3VKbVFfme3mbpiyU9ol6NVUIV5InzBg4M+jHthoPE16EahGvWF/3VHAeYvEBUzn
cpm6oIZbl5NAVZKKsOjp0R28h1HYMTK3rUO3FklQ1QVEEWUCtM2WT3Fx6PS5yoU3oB6xVKsVHzBZ
LQBhAoG00QBtzfoT8OiF62+V59aWCDQ6DjoIxcCCIZ08oRaeSUdUDJLss4MyvHBAgsHCHmPI1/dy
+UNSygQrELLArJsJJLx0zZLELJ2hxhtblKFID2WVY3lxyVoIiD1z5eG6tbV+14JuAKTUA9QZC3v/
ObssLzrDQIreR326s6Ls6AX6WX/63dGYPqNFHm4Fzrc8U14j5tIW+tblMSUPcoGNVutn28bVi1Tu
Xilc8aWulSQP5xFkOyFGujmo+4yKHKzcYbHTutUNiEIgso2SeAnMt6gbzEA0w3wgY6bNu8RAlGq5
kZ4cr7IRR7QaAEhCJhsleEpcSI/0xTMmyL9SrS6/qpWehS0UZNqATea4Hz21rEIwuUFFWZl/5JX7
OtqWOCQ6U74k3jD41swsv1MUNe41hYGWhDQ7wOvHmKpaFbhu24V6Cyr/YXB16JeRYe96SneaZvy/
tKzMYzWm0L5SuBk4Tqe+Vh10uEC3PEQqWL33ozujYp4be3Dlo9OYwd18oXuvRWNnvj0aM35ty5+t
upqg91d14sZrNfuVOeR7mztNoHWoOmZptykcs+b24BIw4JKLcoxMmVyAr9nNJ0A2BuuLwTn4bUBd
MB4852XDD5c37QeXAEclchJEEbx73/thaekNLz3cbHrs/XDghkVg+w4IYALV3+6rrS7rwtry7xdB
ZNRG1a16WCOAifMG7fFYVZa+9vfry1oLVgvz5n9WJZ0uqta0BdMh0h5w54xeUKCNov9JIgvtD3AP
qkCVfiCDHtpEMwYF5YIUelZgjjoYYfHJvteF3/CwSREUwX8UbT14Vj/hb6gxKrOg737/CXXaFV7/
dqcVaew5wog1Y35xwMsQ5LTmW5nP8udk/8CwN7oVQFyg/iV9ycmYKoJ5DJQemz45WaX7PS0112/c
kQeJpgDfI0r1BujRW6Wf2T6drDMQ7GSj7v4mgnDtZ8jXAHQnFErxzPPAKOnO59R+rYUTUa8OdWXH
e9un7c+WJpGZ3Vl9HXa9Ho7FJ3RWUrVtfYXcNyT2SBVWHQQlxntinW1+JEIDSA8aFgAa6BVeVcOz
KirfnC3Mdu218jiCy6EUZ7vs/YkVGMXeES8/TFu8e6uJ2OVXli6fYjK7xmlMABGK8lyD77mbIJwO
Guucab7d0JAqfzH8FpN/G4bZr7Xi6d8fmIsf4Eqvvwr9r2Rs8MbVSNwXic/KVzAiX7exko0BvIMW
EVTnwGdhSuW1aXaMrJoBCvP4rp5fsvT1+t9fPpLkI+/+vpQ2U3tgvaXh7y8NQxYVsREvfHFbt+ha
PeCdnWWdF0FsLnoyew1iMzOBue7vG3PXgXphOjf6SdCdRU52+tA3W0+5lQTlnVkpUo/UJZ4DiFOg
TOlN0yq+3th3o9F+ctw8Fpa9d7NmI39eCaPvTErhmuXTAOk5lF2FcpOVcVtEOtnKK1cCzFIKQBqx
4HAwcvv+a7YZHTwxIoXOD/ypjsih9G2/emLH7dHyldD5zpQURMDfniQuwXNAHZmf1WRnT+SJEWiX
j+6/P0/vTEkH2spzu+c9VpVqSgARAIorlU9bfKQbC5JrNm0LmWINmxQo1GOB3uktQGmQqTR/tCrd
WNHa6UKBDXqRoLwAz4i0omRmwJG6uLqXUZrimOF02Thd1uH6IV4LEnhpLxLISPY/JD5ppgmv1JQu
qJ0yDVzRJQEVY3jdyFr2DfmCv61Ijg3lWOF1CgRbF/oeO2CP2k3+cwkZfJfXd0pMozKet2DNW0uT
PB3zT2xCFo0+IeiQjeo4uM8by1qitBwBL5clOXg91aVT6TnG/N8qsQnqWUO07NIfDDy9+36SM+hp
a+ZmDZ1qZ3JiYtmRvQXMXrsSL03IuERNKPXU9wOoD1ugNGm9V/vvjXrSxDPNklhnLLaKwOwfVQ+P
lY2gtLFTbzfARYSfzMlEgEcPtNdCHa/4if7BOMK71Ul3oWB5RTB90IGNnrEnm4PpWU/xMOtzy9wC
Z6yk+O9sSfciqSZDacelLxgz5KhNzOod4Klt2O/YTjmAwue6G67dGmgHYBYOcQIjJJJzKFlullmJ
xRhaHXOn9KnQ74yy3CA20FfXhaaKCYYqB1076UI09WGGX0CAmJWR96P8yb4qn4tjGhUgjlrmGK1g
fFafFATenf5lCqHjFW7x767dyTo680CFYdbrQzI+OaQVyYxoVc64IA9a8qDVx9osT4VW+nhw+te/
7GrqcWlPcptECAV6TQ5usGO2tzxwdhdBA1psTFBOVrzFGrJs1IdwcrE6yXE4TUCzyhkAl8fu0Mb9
fogwbxhvfcS3o/zBDl5SwPIBzf4BraoOzuiC3QDeH+VgbyIH6GL49Z25Ocyyeq4xML/gVaEGI9d4
UEvy3ERB68EpWm9f01S97xJabICu1m5ljID9x4qM69S42WVGA/9XIb9q34HP5gAmNUwHbNH7rsfI
C0vyWxDIqAxd2D7A4YZsL8ZCk9vkRj+rkRUU0WYVfC1VW1rkCypWw9tausA6D+APu8Q+WX4fVg90
1+87kEOUD+Xxj1zvwpR0k5lUHTWzwV1Zap87g/pW9zhAUs4ZvjXjGC/sGpX6cP1wrXr7hUkpbA3V
mEDeFV0Mz/uha7Xpe1Sx4tJh04vOmy86cClHvDBbv831TSWPjU8rT6+4BnWrLsenXaajh7s2LuKF
+b+61/fpH7nn0uq2oDD+AaSbFmUGCFHeB2W6g55jwF0CRljf0sqNR/vqPYCZ5f8YkpKsQadzkjU4
bSrxfBdzYvXJRDnm+q6tHWlg/BD9gahcQJzvnw+qV2sQTAQQhTu/bP0xK6cNA2tucWlA8sR24H1V
CBjQY/dYHDmC4D/h1lt+pxwDMZmICKibgBjLBT8z1WmfVtgVh5F7p20fB5H7uQsGAE/7nCRikyxi
bXcuDUq7wyeLoo+Ngch2l9MgrX3lC8i7IyCYfPbi+mnid7avAwN4fb/WukCOAfQkbHsaVB+kmDWV
uTVi8LtDjqoHKQiD4tzcKwHfjZCM0SGFVOygSbFVNVu7qC+tShfnnGe9Dk8BaNnamWUKpZBbVcAr
ybHEiLG+tcjlZvywmxgsWS4ZcIW/NZ4vEsi2EjMrRrj+cOxDI/pNy5K9ZSVdnITaxjt9NS8wLuwt
p+TCXkemRicqlreIHNnLNi70AHMAwPQtCmZ/soU2PBX9C8zRu9KRKJnKlJEDXbIEK7pn9yysYpTQ
5jj5iZHU0Op3W0Toa616tLkwtw9JGXDPyFc3yPIdqxAGOm2Pi84Qi5IdoLfA2qFhsmOx9nULcrbu
qH9blK/xoR1qpxeAD2qPS0GJ7misZzEqZPiq0775rNzQjYz2jQjmg9tcmJTORu8lrjpWHUqUVsFv
MVxzZwy5eNStlvCgHnE16Xe1EWTefetEX2qdGT4kg8Czb2RmKIxK98I0H7udkTFoFHWUh7mgcxO4
zvRLt0j+Mg7zX57RPWD2+rHgJPU9vVF9ypQsnJNepaCVtzV/BPzz5JTFFM7Es7/ypnJB4tmhlU+J
lgFTZAC820/zuU2U9qXISiQ6sy2Up4RYPVS8XP7NnUmybyoM5DnJOJvQ76Xagdd8Ud4abAA2PXsY
eNgOZtnurrvnamAD6BfUmSbYcD5wfvS54iUDrlJXvR3AKOUmbWCxPyBsWaDZIHmE6DKGBqTcuM8L
LxszJHklwfgD5g7BE1dgCHvYolZfyyYRJgGaXujoPmgpJUUhBuAdcF2rEC4bPztWbIKXroQexvXv
tppNmuAYW+i/LADhpKu07G1q5d3UAeTAD/z8O7kTh+/gsAq2CgirpwsFGJCqoX+IoWTJ1ZVRrY05
Q8G5/yF2CngdSl8D9Reoa790yu5362QLV7GWK0C8BCh3sOyAE0LK8PohMakzQl55dujtKDI91CZ7
k6x5uUrkQ2xiNgCY34W7VaYWFnNqpCZFwjD+mILfdLziB+QNQholkRVubNpa4rjU1JcBCIw/yOXT
SUf1ZdLwIjTjbC9uadD72nERqmabkzJrnojgBLkPEKlqH4BbuVunjTvg5m4nAwQbGENCc6JX9cDK
lQ3GrA+iOsAUAq/0ty3pQisN285zHbbSmz5M9gJXzfIETYE2WGgHsmDCi34ZI9+6aNbysOXKdgww
HIM9SDrXroqQVHkDILraIWsBaq4CiHL6sxvq7HB979ZyEk8D9x2QDWiwydismbY0zdQWsbOq/NrD
xEyNW/TBEPmhHirfyjauly17UsZHE8gAzlzAKRHvwdM53ZTTRHxKQZA8AJ0pnl19c6537TRcLlIK
KlZNqTm1MIppMfNohHmYhikJNHCcxoDJAHG7EcbWvPTSoJSccHCjJNOAuXhGvIBq59Z7niBWT7fa
MasZCcZyVIxVokuPV/j7nAua1qQcDNwzqMYE2f6NQCt/FT8W1FsWGfdgW73uL2sXG8D2oC0ECOcj
yxQb3RQPFQ5/me/d6mECV4RZGBsBZcuIdPBM2yCgF4FORKVMx6IdPg8gvRV9sWFm+TNykLxci/Tx
VOqBPJ81kD2Zcjw5RnbC3MlGENmyIfn7WJHS5R6WomHmyDcccKSM7pawxooRF0IMHlgz8QpFvH/v
BbQWRkobAiPkG1EePP3r9U1fiUfv/r60CJZDMGFyB2QzvNT33KM28W3SZDvd67iv9Cn5PIzQdLxu
de1B8c6sdGzzgjKP6SBbWFLf3Dsapw4PX9wr6U0RbWG83gCbkje8syad2bLglTaU6n8BpBCRMiEc
eeuAWR6EUACY6aG6L+ZQvM5bOogr73vos2ILHRtsWkjmpA1UKdiEFxLtcumZ7DH9Fhu7Ot7iOl3d
R+QE4NIB7OsD3Z6dj6nSaSZwFMlzUel2mCb5DUaHTpPR7fs62XrwrvrlhT05v7JbPUfsxYCOTbov
zdzmd7U+bIk3r0QLfLy/V7VE/4t3p6ZlvHdRFQxodlDNo2pASsbdKCOt5aWgFVZR50f38aPKrZIZ
pNQFqpzKfpmcWJQhSkz+/8bebu0TCBI+hqZFygyaFFA5BKmxtKYqK/SRjgXGwRxDsfdAXoFUeNJf
7ap2T6BBYIGqFvYvJZuVoFGYeZgt64vJ+nTyp4p2EdTkyM7U5vRQ6BNC9ORowSRUZd97KegkhKr5
9TwZIbIsDAvySakwx+ZlR9UdIFDs0LYOM0wIg/i84/sSdE/PhUFHkKwoCorINPs+lE3cON65LCvg
MJus+ytTrbu6zQyfsxyjbbRhv1qNtZHV5Wk4GR6N7Lxgv4bUo0ed6Dz3ZxBQuL5QkvHFwsvuodAz
F/reVdX4Fi/UY97SApMA3P1ZpVAm9ZVpPA2mw24LobGId7Xy0BABHnjizbY/Z255yDUGjJqoWgDW
Ov0JrF/Op0wF9tXjzWtOm/GmnIG7Q8Nm9ofOxKzGPM7ZV+Kar9WsJifmmHnquynTHjkhKXjggBf2
8XkcM2SE1X8RMe1aC0KYgswixBB6E5g5G9F14T/xA6qIta3hK7OqnTlTfnGtKnyta5AS99n4Qqln
xshcCWg9qhenZ7/0vsvBh9Cpcb6cWn+qsySwhq7CuEGi+WRWqsCoJ0wDOOMYOhAqC3nuKufJLcbI
yQq2y2en9ou2o+HgtOLYCc53WY7+66xNzskSUFbKxjlFIypnwueArKPwBIRUkibdLpnU4qYisxpw
lbg3xAD3VF8Zv5xaz89dSh8LnIqwSYzb1ilmzFh1vPd1PurfSvA5gZV5dKsQ/RTtiMEc7WARrbhV
U/aaiCYLEhXyqHqnKccJ06mBNc14F1SD/sUxarZz6oIH0IADaE2xi4j0Zv1Yc+tXVfD55FKl3QPS
30YgZMl3htuafpk7AIkO+bdqpEONST9DPdp6750Us0arBkOHHlBwpdFElq2UqCXO0I/wtaI1kLcP
rfg8tUnqIxFufTDsnlvLvNdRhb4pFLcAu3/J/bydwDtKmyeeuM1XdTJ/aEVxNNxCDTnVfmalO/oK
TiRIlG0GyVqtr3aN5VZRbdkirqjdxG2VTsAxWi2gX6n47ja6OM+ipycwFpThkJHCL7lhQfKFiV+g
eQKPazaOfs61Z1GKFrKB7XOJTir0PMrC27d216Wnuk9YGbYaMFkToeYNSeo8cBW3fO2FKV6ga4JK
4tw4Ryut2c8q66p9MbUTzvg0gzM+hRQ691L3cUjy4kmt1OexKdQnZuniVmktO2al1T5ihN0O6sGc
/YyYwjfJ6H2dnRTlBJM3t6PHzTCZvQGRxwIE2uWpgpGYHIsteFuDmURXPB9gigZopIR3Ps80a0Rt
M5/9RsC/oIZUndqGZzvA6KYb5LPTDeWee0pN0u1BaGvNft9aGGcY9ZIsYpf8uU6cetfj3RnPTpEf
UbQeTk7digN+FwlJP5R7T2XV56YprJ9ann5TXHbXODq2c0SuzaqBYQxWgG/PLVjk9vw7WDJH9FbG
+iBa8GL3zaAd8TKYbzPal9+4qo1HBAi6z5I8i9JES454n/FzR9oiRGEMARE/4qfaYUNNsDY/TVQB
72kx6MXRaeCeqaeAJQN0gmGnAbbMJgOlHwKixNRoDiOD1xQDlHdctcd/ucI9jFOhBlpLvpdsJjne
PzgeI89Y2NrgtBo7OwnpVOR+Z3p8P8+0OZU6S8PRbizwhndwykrnu7QfmttqYkPkOpTdlwP/iYv2
KyXzvcpIPPYeZJtq7h4SADdDz53HoG2sX3bWKsdOh2YPzhe0crqpYcC463rup+AYPgNbOZ9rh6PZ
ZkGwrSlS62CooPlwetO+t91a201FWh00UZrnDPMifmPl3xIAsPEXRzB0Nk3SnxYUEoTCcutHA3jf
rdP0ry5zfhXzRO6smfzswXj3kyijIL7Q0/xTjUf5y0YquSRQcnJ3eZ9KCdbEUjvpajzlOUrETUvJ
rp/TWLH1SG/mr9CV/KrOVkjAm2+z10yf8VO4OJXM/Ov6D1nLiC5/x/LvF7lKUxHDZDMwK0or9oOa
+Dn1ttLmrbVKrwGDNDnoxAHr+E3pk+361+7U+QBNAYSDK2Yry1vNVZCmWMssHZpGUpqOcQbgRXLU
mvLxs9emPlVeirTAewqkG2OY1Z//4BOCGUDF/Bq4uj4QM+athkMHvizVOgkDR8bcaGSs7tHfBmQ6
xmxoymFy4Ctm0ZyLzBHfWOkqz/+vVbwx0V44AnhPmzbJwF+fzFAcR2JVPVw3sIZMcVGz/c93krXO
Rek5pQsKirfSwNLlWiYL38Rx2e24tw+/R+NS5x4zHoEBcnYWbNU6V7NmVHMBqwQdC2aOJVdsplq3
U03Dp8yPC13WQsZUMZQ+wZZeRQnz/98WpaeqletuoqbJUqsbdu3DIgVMg/GhOlSR2m0OBi2//0NY
MUw02KDuuBCivj/OrajYkBqoi1tKH2Zs9BOWnqosur6VqwfswooUNJyxm03SYEwnne8Sd0ecUBem
D+qJ0Twiz/73tSuQ6f+9JmnPdOQybsnRNtS7733+PAznjB88PQmvL2r1lF2YkTaqIHOimgRIB5f+
1bi7bCvSrlYPIFQIBlcgwCBGID0+QV4lSoKm9Zv/Vw8MJP3Zot193J4oWWsk4Jv9bUt6rpG67iqw
PS+DVOMElVEBRWYvMB+zQ7+zK/CNbiPA197ylyYl1xONZ9TJBKdgUJ6P8crudlndY0Qt6Sx/HBQ1
HFpT3di09QONgRYMwmHU74NOVFra6aBpeAaL4xwtz2DMJNxb8SLNIvZbZfBVF7kwJlVkWN5lnU6q
Pmg8PFoSYYW9YqQb1+WqEciJYCAavAgfhJYmOy+rtIGyTgtx6SG5n7XH646+FiMsDRIzKkBzAENJ
DR8M/9jMKmdgDciZea6LBLcNjbxw/mAhF3bka6tQKivznAKFYIWOL0aX4clPqxmPi+vrWftgl3ak
c5WhOJyZnQJuHDH4NbnPtqCbKzJLADMCswMZg4XfRf5i5exVijNbLU5ujzzY/12wr9DGRVUsCz3E
ciSUm0LBKxuFjAIJBRQPUVOXh5oY5BvVAu2JwJo/e9nZRXFjc35i5eOB1BHvOnBCIXeRp8YLkypk
SmBj6BWfY74PWf+/vy080HKDuBqyiSgfSfE7LxIUdsZFu8Y7448rhROrInBBLpJheBEsedfdYa1L
5qFhC2LnN/U4WSNypJi78gBSCPRvZqxFRpgd3XtkGgdyaMIGU5s7Gk4+2TWn4dOG6SWsStcvTDuO
BT4ewHhkkC9eIUWTL0W5LpqCRdt53Ov3wMyh+aGE9kYlfw2vv1CZQmYThENo4Uof1uwVh7o18C19
xA/zuQuhTgWpIxIZDyLSXgCbu/0DDPg7k9IlqdQzTywOZVhT/TKakZ1skXqtpBYeBqGg5Iz+N7gM
pNzdUsnk6QLD24mhQtag+6QAaWsowHK60C9WojLz4uubtvzkD3t2YVEK6oLVtQGAowimDLQaGbvN
69H0u9k4Ave4u25r3TdxlhHb0ef/MMjBoaajay0cZJkXQSVugLbdoTxlwDWC4hTTzc7X9OhG4E+I
vKcN28sF/GGhF7alvXPqHNKiPc7FMt6R536DVeIZtnTmps9g1vwHhFhbJqXddLk2AcbcLeRb7fc6
Gvc/MLsb1nfc/x/Srmw5bhxbfhEiSHB/5VJ7aZcs+4VhWza4gCAJcP/6m/TcmS5RNeJMT0S/dbdO
kQTOmicTqvGr2f01f4nqAk4M7hLxcxEIzNLlY8ZrHE5eQwdJaHW66WqjrXyPiR+fv81rpwY6sDNK
Q4NLsxe2OowOlNGi2RTn2IUvfrDuicaNn4FN5HNDVx/qwtAikxNxw9FAhYA6mhCb3I1yHB69f/7v
jViz9DNqZuj20sV3Kjgz+sbiDf4yiMENyIzaYGjQV0mRrvnHSzuLu0aANuSWxFubOwGzvFIWyuOs
dYTaa5WW8tosGtRLfz3VItGJrckZKw+7gfOBn3E03NwP7sYJZnqpakutb2t7Wtc+FjT7wPwEWUTk
JPO/vyiiSRWnNAWteTDGXyR5NuwQylX+f/mtkLjBfSBeI6DOkn3vbQi7TN1yUCro0hzw7ywUrf3k
okH6uZkPicHCzOKA1+juy9HDCqfDSNRSvrHblbbGhyu0sLA42RMOfWdwTKKT6t4eoizZJvpBL98+
f44PAWVhZXZRF5+EQ/kwJq5C/2/cCYMZbwXYkc+c1/qO1i37UmQJ5rmtO62MqD8cBdiF6KsNxhrE
Z2z3vrdL0yyeDBPvL5vor1Jvvxmjve+GNf2mK58JW/YgrnAgemB9kKVpwJTdJiUKfncoHq0y8+NE
fvn8DX68RzPl6oWN+TdcvEJqT7ZKeihPavcNYEeg5v9BKx9h+ZDt8lseNNnK2ftYvv6xCPI0A/sv
ALguDt/YtH0zOGgDw0/8plF6sJ+4DwYqjCkOo/+4Vtf9uTPvQiPsYV6rQx3QQuK4XOOsO4C47BnO
Xlp++9ueguImQaPGcfwcyCoMEwL3i7kx9XCIAL76OxQQM8EilIiR+2A14EMZa4wKkMoJLO65av2O
oBUmn7XuLemePv+W144LYHhAaDrQjICMzPtP6U6i4rzAAALcsL5svkxyDcNy5VYj7f7LwiLL0Iqm
6vqqGgPJ6N5UAIqB3m9UzX6om/Dzh7lyxWAK+a9u2whdy/rIUy3o+ySQiy0mysBOQVTE753N50au
nv5LKws3pYG3hTAdVlQ0hLUXgIGNb0g0HOimKnb4VBB0XIn5H7sa83G4eLKF88AMg435iBXmbhNv
RTj+ykLy4ERoGobwIGtJ/Rzdl6f/0trifo81jgXFCBaqbPYOYj/bQZEoIdqrRtrTlKy4/bWvtjiC
KrZT2Q54NnAjEq0MWu/cuGtbWVdPIWC0gCC5WKJfin6C5dMGgzn6vDKDGhjlNVRfete7Ad5lPCmv
8b6vnJL5FCzfIWAOwMxApBWCzAuP5dGpcxIDPrIJ9U2CzMbIggY7+2SLTtvzmnDBx9IPBwSiD2hj
w+d/XIwhcTVwfYK5ebWhgMDomEWY26fPKRrZbGap+UrIPl57yivB9J3ZxeXu6qEalIVRx4zuAw0Q
poC7eA9ynFvI+gbdM3ogyOtB+ICyYuWyr5lepKh1D6bQjAEqVLORbVthuJGGctunsaEey5SVm7yW
xUb2db77/NteO7DopAOMCgHej7s5QiV8dEDIgAyi9aekPQGU5ZfUWUH0rJlZ+JnYkEM+ZYB7NeWT
2+/i8mz2K77sA6prPjXGrCeI1BF044uEGF6lxfQVn28EF3J+aHagyYma1T3460/yLzPLJXWHSUvq
2BALCJJfMFL7cRWu4nav+khgI0DPOdNmgoXwfSgr2kTpIzKsoBXeeHCA6LqtWJuAZR/0N5NTV0BW
uPyoi+SxSTz3iZkzNVBd8lM9N7xWUpZrr3ZWR4EPwOYDtKDf/xrpKcBCa4zPRmwF6zt5bKJkt04x
cO3VAlU5exrqaoC6vDeTF5NsJkqRhGAjgXVYd0YmG8zAns/P/J++39KfYV0E+xVoQc6qeu8NGR4r
0PLEsEJvtmAmVOAenfl5j9TwAXO/SU/aT5CGG0ERomexctXneLOwjaoNJbwB7hN84cVDlrIaLLSM
gYuodrYXQwNxYOn28we84k7grAFkA78PAPXOwkbK7I6KAqcn6R/T9MaQXwq6JzyS9czozlYC+rUn
0oHsxaYWxZ7F8nSkpMqR/s0gh87Yg2WjiEZtFZ565WwAkYWDgfpz1iRdPBKCN204t4egbZNtMep1
yFTDw7oyV9zItXd3YWi5lisrwVLUT2joWj+qmuEb6S9AYG2axt3o0n6eSn2tp3slvGK2TvH+gNiB
1sTyesEJo93aAOXNopQe7IPYlFuQnqvXISpnSe2VD3btXaJBh6NP51e5LECoC5p6bxYnN5Jvike1
80Lslbe4ZmLh77N6mHrTA5hYNYZvWslRm8FhnbPy6q6aAe0EuCDgND40VBVusuQdwKj0GwO/heQ3
XRZ9fpfsK/cVmr5AXOgQlwDa/r2vqHNsuIEeB0rucXtXOb9MzJP6yjpNYi3/uPowWAuBTgY8BMhn
31vKWlPjwkXLAKwxZpDGSSQ1j/vE0c4cWxqNbHdglnwWBtlmerb3SBo1WhaBestXnty6XrqSG1y7
2IARgI3Wnkkrl2kf1VJJXE2C0ds79Inj99qPz9/tRxoIQ5u1LeZDCIUQ9OfeP7JtlbkD4CW6tgyQ
UrXv5QPRoy4tD8rYu/SYV+XtqGUrh/NadJ1X67DYaKOHgb2K92ZJAprLdMSDzQmmCNNIsQM/jhvg
izcki6o1bP21M4RldXhiDDM+yutivzWvXY7OY0ySY5IMKlDGVG8TLAkFuZGvvdXZFy5DDChNdbAh
YlbzocGQNEMztumE0dqjhmK/2iRgzPPFrQhZxLb9a3YzRdTvznEcWPs1vZdrp/jS+OLmy4LHZdFi
BsaN327Sfok19qtnK+nk2hMuSkg9ywcCaPK8oT8vBne7dlPv15Vwr5qZyWHnWZsNStr350SnvLIm
C/yBEPwcgYhOOIfSdDp+bQsP21qlEkHVOfpTaQNjU7ug9fn8fly9gBf253N10ZsCkNCq7HKYCWqT
O8OuXT8u2+fPbVy/DBdGFpdB5yzTjaaF0MZu2lh/sPZ5E86jDBH1u2pt+eLq+bgwN8ffi2cCbrFp
mOpR6pib2rmr9EO6xtG8ZmKRK1iVYdnKgoncfm3Zvjd/JsPKl7mWQs6REyLs0IVF+bQICw5DjlVw
zH3/AfuD3i2EK+9NAOR203aQPhBXIdnbky/Rj9//nU92YXxxx6iTKNu0MCsZx900/CLuY+t4flcZ
finvRQUd02deJVH/pMgaOupaN/Hdgy+vHkfzxlB4cHrv/Mwf+Fd5V4Dw4FggY6Gb9Kd5Ml4a7Bpu
Z0rxvwP+mUPGxbPPd+bi/GDAPiXcw6DPeRxCO+AbdOEIuhFtqIHEGU3UcWesve/5mT441AubCz+Q
Vmbv6QLPPK9GdY/skPz2MP4GL4AAEYHzppKVCHU1YFwYXFx8qQt05XJsNBJs4Cd5vneJuWm7+Nbt
xYqpa+3ody90cf9diBNw6v6ZnEK4+QiGZN+LqmO6n7s7Sf0f8NledasXT7dwAQI0JKJF3gYN0e4E
Cr6zjMTNuvf+N08GTgCsL2Peviy1kibmnCqgo3sniJ/pAb32yAUBgY/FW+9MgYlcH9NeNYr1KExe
kMnPC2bvz6eDvE3PKO4me+lCrK9ty2ewNdxmN38W3AGnWdsHv3ZWLg0u3mbZM+AkXLQcubjVPKyA
uOKEtLGKs5Xe5rVodGlo4VaxRtxizIN59zBB2Fs/eeTL537tcwNQ9H7/6qaO6m3BwK7sJoGmQ8UG
ezmfW/gIU4T3mPcOQWY1S+UuS59J1DZVCcVOHuRrZ73heFfuM7AdrAOc/tS9S6+BNgb6DGhjoh+1
OAnEyBvMrQDnn/WNMUg3g+pkPXYnkLVAu0Ic80McWuf2D2l0LXz+2/WLO9TskbWGO7nW5odKDyBK
yAmBjVuCB3SnEmBXxB0ft/aWHdWWRNMD27ehudF26uitpGfXPuSluUV8ysFKKukcI9r+QYunQMf6
xMqHvHbqL00swpBGC+aY8xOpqLixtzPiet4zH7/OmI95ddQ8MiCtV6xeCwSXVhfBp6CunLTZV84I
l7ECvlrbm7cjZEjklupgVlwb3q095iLyqNTiumqRnBVjWmLpjibIM6dnPiAprPI1CcVrjvny8eZf
cxFbeWFLjUgkTnYOogwHqvJ6gy74GGLXRmh6QFJylPb/eFgW12QipqhaE25FAMwADu900MPPP9vs
AZcX0UM/Ea3U+T4u44AhjJzLEcCFDGy5ffXSsLeKPajhrMWpb6bW9nNz104/xtWg658nGB94vYhu
1AWvANmk/HdS/sRW5ed//2rGfmlg8ZkymdtZN8GADIdQD3kYh+a+3aBHtWWbNYaitadZfB63ZfkE
IWIgnwsH25Tk3irI2ozuWsJ++UCLEDa0CdBvAx7IHl+J1/sGaNDdtU2da1fp0sgifNW1wnpeBiOi
NUKtUidaPmKL78lQyc//7QMtZwQJLWmCfVn0lx//wVzV7fQHFToHFqyrGV9/LhSngLmijbikJVK0
tInjwphhSnkLVQD2RTaeOOkFEDrUq4YVTpF/c/z+MrhwgpMeM6NoAZNUkYFpoLgddk40Q/x4lIJ7
KfpbL/MvcwsX6NlZgQE1bm/5G00i+f+UMCTbzU43DtYmVdfP+1/mFperF+ie1wq4U9fcYP83MHpt
JQmh16IIWob/+mKLK9W4AnQbKUw0G1TcofdoSjAhqSDZ0H2ywRAehQXfGYF5Z0Xcr/egpj6vyRpf
LWAvf8TizrUFydN2xtea25ZE6W4WuEIyREAi14fShzqT6ZfQuuIBX/Ff16IMOKA0KPU6INxZQphN
u+hEMlevfyird81uOiS75FDvPj84V50KEMSAo2IbCv+8D2ZkBCUrCgM0olIfTZtA45Pvte6Ks7+a
78+o4X+aWZ4Xlno68WCmx97JPo+IDVmff1QXmRvhwv8HWNCr+dyl0cUJ6hOJNYoYRvOXuQhG5iN8
uXMxqIb+SIi96zUP/UfR+EMMNQCe1IDtxQRm8TYzDbHfTOFlZqDIn5izF5o/3/s6yG7VvO4WTDfg
YMaoXAbJN83x6XbWk8lV8PdcwsWPWbxzm41DFXP8mGZT7c2IHX7WYbmf3/V/0HCYq47PnnzxrgVv
prZVs3/1tWA4GbtZZSLZrVMVz3/oM0OLG2l6CW3A04TOhrMnEDOa4jstfrKdKNdXwPVXLc0AS5Ci
QWn8j2+4yPMsozVBdBWjCsodo/E9nqavGtRDt5kCHC6Qds3fGqtfGxRevZHAvc3oZROj10XPDNwL
vZUVeEAoTPtUE74h00Cv3j6/91ccOAa7uoeuLUx9ULzqQEBb2vr8cN6zGm7yasWvXIt/MIDxquUA
0A40/3vH4rYEuV/lzkUA4t/PDBoCbgiaUZBbIddbY0+98tJgDTzjNhSHIAu1OBU2TW3WmTNEGvAl
Lw/i9FsuyIpLvjaIeWdlkRwNXukNUnP+Udj0z0kIZbd9sisf16iIrzj/S0PL1EiU9pjWHraN2E2z
Tw8VoASgGDqu+auVt7ac2qElxNoKvBABExHld3Q4WMAefn7Qrnnhd8+yKHMLy0gqYz4IMoSWYtBu
+W26HYLKH/f8HppFKx/p+sH+10n483Mubq1d9KRLBcxNpQVak/oG+/5/72z/ZWP+DRc2UFFTN89g
Y8Be5SxVmm7d0z/ZmNQacdsfYsSFy3v3BhdRhZuyH5uiU0HLPPnLIbW4tVJZvFQO0kvI1JEToD7K
H8qi+onVZigQGirVonFsuqe8cE5anBe7rgAQoAQl9QBaU3D48bzvvnrCEZAhaLgIxqZpvzNsExkB
K0T62qVjhtUsM6ZYF22tYlOTMmt8PbXvWpKqG1DD1GGbuaCs80yxKTSVA3GQfR11EftTB00mTIvH
b6qSFUTypA0WP88eyi0dxpm1vNNOMmcvlkPHW1sbjIexiluf1R5oOSave80L72up5STKeoiCFLx+
HrHHH46dcnZgXVOBRtt9HjMt7Kq2ifQ+y4NUWVZgcFk+AZU9fgNoGRtYiqBPS8C3SvtmcoNq1Ixj
Cvd6EGZXhorIMhgNKr5D0L4MdL0koW5lpd9npjpKaXydJl7skrTPQeDr6kZYdDEYRsGVX+4No4O+
t6smG2g/5XiHmkAL0HXL9LkD1+aurtJjplnY4aynnp070MaMvswm/lI2dcuCBNtb9L+/bjqolTGx
RWWN/qq9OJvK4lmuV6hES8z5dXPYiBgoLBwemQEK6bVvHMhgPy7Ij7Srfa3OD1MD/DYdvqzc+zlO
vT+1uosI5nrAHcx4qDm/v7gkIIesOwsShIGqpuS1LGM9mIC2OBlS2Ht7gPGmGo+gHZ0CWRtdkDZV
H2V1W95//kP+BMzlD3Ew86dYbLG1D40NzkVtdQpPjybYd7lHrzmSp3lP2A1BWR7EfrPNA6hSYBz1
nw1jPrpZNDn++gHOIhRqLemTMsWcwvIpUHfGaV56Sbf6Vu2bPwOgdfzUx3IX7NOYutl4+1fIxElh
AbKIZeXAsyfoSPNNI6ttXuqnhhorDvcKEBU0f5jbg2YeY3t3CTrqvJ6nrYeERYLeoERP/UQDtuvP
UwqMtMK4K4Me3aqSu657c1BfftgLw0sQUlu2VI2eXeOE9Xelo/KbshH8OKWqDB1Q7oD5pjAeccf4
TtNzsEJq6Uj3JZgDpT/lcRokchJ+3k08TJW9nylAz3BX9Ys9ClQIRKuhRlTyr20u8BBSRylNJhVh
nQ2sjBKEzn1XSBWUutT90pry84QKZ2+Cb6jxY9GABLb1oAQ7JCrdNSrXvmCgeycG1n6p2zTZacxs
voJy6Fs2gDtNdiQ7QvNS3CU9WtugnmZhCfhi2DGl35CaQ2M5MYwDzasOjom+pp0xQh1UJIZvpxp/
9lqd+dNYOjciHb+PE36EDTrJt95uqT9oY7PDi6hAzVV1pT9YtPtp6ABf+51TdY3fuVPxPNhJ7Oex
ATYuUaL9XzQU/1fvzoTwqnA3PMPSh2NkZkg7bGZkbW37GtOP0CB8IH3xkDLxiLHBQ9XWNzStHpIm
s/egV2JPWibMHxxqvCC0ces41AtBIwcbna+eAbx+T3UWSfyerQTUxXcJN04NL9NvLegEUGaP1D30
dEpuVZM5ZQTOJ+/VymPz2JhFe8vBGxTZVdlsQNHLDpN0KRhYLAsMZO4RNKtJIKXYxSx7Giat2E66
oQJi8FyFmLF9w8CQnjNVdomfc+NHHNvTBhwlIKcH0XkTupowI6ctkl0Pib6buuX1N+i/YKXYYvQ5
pu036Yw/W9s+DRTBMiho1YVJFec1KhQ9hsLmJKPcKUCAEBP6RB0lvrMEEyjTGn5WNrSyJRO3I87e
I46G4oGZ9EDZ9HoeDbItn0e7c0O7GHqUq4XObhJNn747TU+2pj6mSNiE9ZTmCWL71NA2lLpdeajk
5dBsCbjATh1l49kY6uRG0woJ/eqJuUfqubbPtdw95kbG91Yvbko7lpD80gnbtFKoO6ypiGPGJmOr
SUqjCTCLbZPoachNpf0aTOOrFTe1XzP1ZA39cCjjUd8MpTUCYGYZ3AyNyXgtZAXGqN4sRGhmE3qJ
bv2UxGD1HbjTRrGVVpFR9exL0+t9UIvUPkhIhwIOEGfirHXEjXQBBj4fGpB253MzyaOqUuB400Hu
88stiQEkP2KdJ50Ypy9lm7HROZ4CMEhM+vQEK64ZNOSdAeRYuiYldIsz77ZroCmyY15TnSfJDcDm
p8LAwS/KH/pkV985yO+AWp7ih0GV/KzrjsTgMBaJDLG8GB97lbv35dRm925p0m2pZRz5EyDhmCy5
3+tKi+9GM63uGFoEkCFiMfFrYYLZjss+TNPCoH4jev3Y8zaNHDUJMLFydlZFrY4sF0Okj/mPSq9B
n+tI0Ppxl95wJryQg6JAQEdJQLsgA0buUXST8ZQ2LN/lRVPcl4zlvqWQP1lVH29lr7IfkweJGCz+
+zh5zcHpPPw4xyYbxxLigTt6MfhN7Kq7trGMvcPs7E71ZQ6OZ92MksHqX6fe7kCMaFIRyrjN8SXt
YecO7Umj1j1T3ltuNn1A9QlFvzuaAQHvJYB4U3EyoVW3HSAec3RTjfqWNY6jX2Ov8CFRThc5MTju
IYSs3cIdpZHRl2yLTQ58YyuGbinc2DFJW+vEbEcQf0jJc5vmdeS5yXDj9d64S722hgTwkAgSyk5W
PEiN5MHmeet7pQaJkAKoQNceobaFxaqHEsINvsBu9wFkZPUO8HgziAHVhTcaZllks6xan09TMvnu
0IBwTMQKfZpKTljvhRCIQYQegKzyPnZGtunbTr+3CyPd9KXr7q3KVRuiT1UIXG9933K72tZpVZxA
tItgYmmz9mqeHKe+gnwNc3FJSVpurC7JntHUb/3BlrZf2wrEiQ2UkdyMD6EVU5QTGRmelNbaIXHj
CupW7S+Iazlnkmr5PtOcNNIawvedyfsNg17zySR5+ZSVRe53dPR8NZhW6dtW/dJkhPtCDCfRa094
GbmfMuPOkt0vbBqVv5sS6glyxAUCJXD8SBg1DzFIbAJelv0GxObuLaTq4+NgT6gnsvwnnJS5A5Co
RQ9YF8/McdybTDnJJstqD/TkrPN+eW2VHXsJ1sRGK8sjmOzsZ10xJ2w13P+gIeCtjAXDLSPJcB75
aBngTRT6V55PSZDY0/deNVtQV7d+jpmK71ppHPWeMR7AJYN5C1oz277vQB1YZ29xE7OQoCw6yBpR
Ci2pt6Jp+Y4UE0ibc4/KoE2G/ogQHYO40hgRneoSmf0kpl3tgmSgwTzgWOSiB8M5sufUH43c3Wku
c6uQSLv6MRTgJa1ZZvqxJK92Br5PMwcYxE2+NyQ+eUPxo2h1Y9cjFQk7O0lve8CsAolqxE+1wjiI
lDOyxfuOEa57V/0soVtchrYwxwq6euLVbdIDqVBV3NNOB1mFVvZtsenQoFIo4Ai4ak09VrddaVq7
Bsfxiw6cpC8H7FTLNAYUppNu+t0lRukjPKkHLy+Uzxq9Pada9VUTjnfSwXKyH9F732vENPMAngFX
VrKueKuH/kkUzH0eY9HZAZxG8pB7xk8hSb/PIE+JS5ZX9MSGlh7KBKuzvjYaWuC03SsGOs4DQhlk
cqcMoB89TWkgpKu9JEwigDV5PHOICnuD2ushcWl86Eud7XSVKl/YZn+bCVYFIxRRJ0ia47bGWN6G
mDPgPQMeLJX0sTLr8jANjsT1pjl9ZBSEin2MzCgek35TFJae+vlYobsAzpH7eTv3WbfL+rtd5A06
HUTx8yDG+K3ELsxWZyxFp0CgJoUeRxxQlIug74/n7SVXb+9qbbT8bBTq0TH5XdGocm8apAJ9Kavv
dERMH0O/IVKTZd5oNdHjiOVqPMnEhvpcVxByj+1ccSAej2LIwYdIBLws8lJLnrrSysPETdtIk63+
VXR99pRr4o3EZbpL1JwHaU1mHRzRAjtZj8cUEgNHI3Y493ON7rw+h9fT1I02Vm5oFsl09PgI8dHB
xcfDn/sNClUOBfh2dB9SOTN9VmwCY6SXIbMcwIgJjzfwm2KEi3Er9cOUcQ7qJH3auyPjFnxgooCX
IyAiBNQa1w/iKBui5IM0Fb+tsZAR5B1EUUNlqi71M6YQoVKOBMNvLWGUYYegF3ixSX2z7utHcPAa
d6B49u40szGfW8b0R5CNuo+T1qY1AFz0kRqleOz7GnBmBVZSpvKmCUGOm4EzOKvlrk7jNKRmO82O
qL7znOlnb2ftT+Q/ee83BoBYeeP1L7iF2S3hVvqi6WQmJOsLlLqk3011CpRTTr91RHg7DPKnIAHI
+IT16fGXR/nAApHq4NOFFjY3D3VDp8NogjoTLn/cQVTCCSyrBR0v/lvrxu0pdFSGBqljmVn9E+/7
9qs5kZ0zIlyAPhuZTlLHbIujlUQapkmhyswJdVJlGSBetbUjzYg6lsTqMSBIdTeakIeHZlLQX8yu
hiJAvjkAr9iYp7YC5kfYYANNeqF3IZKUCddH43usSJX3uVuTbWeDM9QHPH+8kY66q1Wb3TLPKTZl
2cahy7MmtEqUg6D5IcWmgT/dJ4UNLlrQ1Y4+qLFH31BTfWYDdfy4drtXIkFW6nOmHkVCv2VFWeCy
UQmo9Djix2LbACzA6bjXeUGC1IIeMnK+J8KH/tWgUwE8fs0QU7sHC37gqCFj29epVUc963W8HMPS
b/OiBUm218sn12J6JNLBCnEW7VfT9NI3Zjd0M4Bd964onMkfvEagk5KigsOpCztLxzQHPECnvjGT
sABN7c6KUZSJsibPKdPUpqZK33hNhwBPGlSmzbhLiDT9Nqs2ZtHRPYvNMpxc4aHT7up3dV8m+Ld2
jm6Entj3ssLh1rHOto+1ogwlG5LvuSJu4ectqHIRSvoymixagNdvbttrGBiCNnYwrK1HLFy/NvQy
UtyWSCnCejLPeWWDDlhqVWAPWuuGAs+KZUILrf4c+6PnCRik2s/KscafBQA+NRPvbOY9p1gNz5Mb
KmrsltZSHG27JpvSUsdkGn+An8p7ajQGVBiX9tYbQSQ61JMT4oDbh8JqnyEdUm9tgC4CjYkqAOt2
vicZnfyE1hhwgLeIPzoS/Sy4h7pOkNvH1qZLDGBUkyoP+zI2Iwtfb5e5rsQsiYOuNFOaF+Q1VtHM
Ptfvuz5vcXe8/gCxhOnsNjWpopmodZ8lyEOJZ4l9AiaoqBS23I5NfRJFaWxKxFC8spQ/Gp2FlTmW
ZYdhNKtdUYE2fQAzmZ+a6j5P+2SvKqfdjS4t30oH58NF4bKbbLvjm97xsExcdeBJBoVQfz+I3rwd
EP8jLdfLIAb/WKByywnLHtw3Xp4UL9lc5rZk8MK+7Q/xJO+L3n41SDlC3h5qt+DE9obbwhZo0VSK
bCzu2gdueWnnD1WJVurYx/uqiO0nTATrI2FdH+ZkQDFTawizg6gjWZpFRM2kQuIcnylpa0RHaNhZ
saM27kS+Yw6U4cvbT5Shs5gUBrigG/LCFbWitp3oK5q7FebevZNYZ8/rUBDrHh9Q3luGRFJo5uIp
M7Mukkn5uzCaGLVI3e17K8+iWiloxlVQw8jA7uAb0BwKjBlU2pUV84GcN0KQsdQByAI93zIlBODE
AHoe8BT61ZC+6AqBFGUa3YsqYzvWgzUcG5bjtlOm+KmrxOvnc5E/FdnwhglZfeANo5sptp1QYRfI
w3KuM3wnoMn5kqravDF0KcI8icXZHsmvgnfOzx7c7GHXDPw8puMXq7bHsOI2O7m9dSK2eWPT5ICq
l2zxeexj3wOaigbBgViFHbU5EOUa4hi0e7vfAANjMg/NYOuI8JFRH6wOrriXSCq2XccKtGkLdaQ0
ObtyiOCssKDtTk+Q68lveA1iWDnpJ5lK/sUbUTYHSVvapwTfOGjG6d4Z02lve0MscDlTx4xqoT+N
rvdmaVgnj+KWxViKERBsz5P+nFSVjPTBdrdccVqAzx6s4lK1KCNyVpyw9JEGHZppe2wt4UdXabGF
aooTWl09bWKU8uDXmm6EVj0NhmMisxNW5HFq3VrSbf0Rnvg+y/I7R9bc9ZsUDR6QXusvndKfueF8
pTlq3yKlxpYM4GsG3jGDu3acR8QGejaNykKejBUpi3vHAYJCp8qyHlTTGZuqzeFSBwNJnCu1EPMF
SGE64hYi5yi7KCTKMju/1/ATQ0fXpy3A1mTXasOvsXRjn2bxE3pX5D6z4uoBJMYCamfc2Xu1Xhyq
zHPeRqfmm7wf8Huy4geYt6wXOubfOwu3jSklwwSk3yGpoezogVM3oL2nRRJHAz6ZPsQdWkoO+o2g
erZeM267v2rDudM6KLy5GDS60yO3wO6STbF0/QkIpvwhHnTI+KQNKALDvI4t3OqKM+cRBAyFr6sp
q/fAxOXxo1dTfUPzPI0Gs3nE/nLpQP6t4qcCjvi5n2S8dxIXtIwZVwVIQj3rxm4m64F3CPSZAiN9
lbYvZYy0DdqJLZMbt+6rwGIOwA5iuJEqKTCgqH7ROsf8K0dMI/w374tXDykQBAYGOxgtTGhEZoJT
0Ctf4dhBRxKzr3QydB9l3kPbpRSdEA6+qTY2Ascbcr+SdEAYLvUtqVDPkULdMQCh7pKh04ZtN8TZ
L6vNwWMOQpX8HBdFdWtKDEPsOhnhvbwfxTSBJxt8p+nM0I4MpTkPXEq/m3K00nhPIlEN8TkF10Kg
1PTNyonuz6ncZqpxeu24vWekfpo88gL9AgF09f+Rdqa7cSNJ174iAtyXv8XaJFmyZHmR/Ydw293c
i/t69d+Tnhefq7KI4rgHgx4MxmhHZTIyMjLixDnp+xMvJXjaY2OPjwIssbxnpVD/nhM78fvUOBZm
CFdHQrFxjqLYd/T+W2TaHyPqmNtWmaPt7I3ZNrdtGlRzYR/sSv1khaa30QLnqein6bUZs+/wYo+b
CE6TYxYG3tbqhhg6jtqzSU6LoTgEhVftTHUaeTNCbe1FYg4wMMa9Qpx6ijz7IZ2po6hOcZxLgydK
ExnvklnQv9kJd+RU3NNRaHZBq3r3bciVB7WYZvxIk77syV8onZ6qPrybeNI/eFH2paBvRtwNsvQH
LE3TVmmZPtd6Y74fbR6NTLnBGVmEypsLf8MHiMvfBq2Eiv8UZIAHjUhDRayL3U188oZd2EfWTtD/
ITmR6rtiiE6MRKutYfpqOYU12WUWvqus2nniDT0h/kCceGLjnftC7Vu4IVzde5rnU/3qDqr5mbPt
/ajNWT3qYwOEsFDyniHKcqQE7lat12yCvtONHQ+bwLjnDVP5ijefDnNUhv84iXf6Ele5dpg9o9uU
YV7EK72EhU6JoP3TNf6xufckFEmit7bSzTSrqJlCsmLoR9v942FY8N0uikQu9M9CGu6yLdXNmTZ1
XlX7Y4cqNMk1Ndidq+Tb212npZXA5EfTQmDbr2Y2R7BbJYGda3uuo/eD6w4EbmO4b2tC8m1TC1AL
yIRB7BqiCeNdDWq6WtlZXuI0EA/wMm3vsn2wbTc6+awAOq0ORq/ak8AWFcQAYVKHLbiq+EmwSOQ+
bEXWJtgkCHytwskXGokXy5NQF02bDjVFdDJMkCQMhT6e2g2n4gAX3p4H7e3NXGicnRuTGWu1wvMG
qhzwvNoPSf5Oc5hVI+E6rRJciT6s1Ly6MCTBfCzFnuycboBP5v9YTvFreOJRcnsxC4McjG+omuE4
MEYAY5KcXT+1Lg2TgE0DhJp9NY7eLifPg/KjPGhrM+ALSI9La5JfUMitzDiGZ01/AYnjMqAPCOzR
RrfjDb1dhkeKFZDt0iHjbQdJMrPREIVJyzMacx47cchKLtzidDqaaXYfZ8kK3mPJJ6ChEFSkzHeD
7bsMGQP3LAUpdpGC6MbK34r6bXYelH7FzDUzKMrP53YkwJ4Z2tMQaviePhf1faa0yWNn0lVIzKLY
JlkWU4Gk3hCEzT+0z3m39JRaSqt9rgwGbcvZchg4svqjY0cgK1LrBFVqhdbxOJorPXXxJWXnNSwP
eire10z9SjvSx4i/mCEjv5B3aE9dFlIhN8bSd9S6fIAcFq7bNOy3Ra2Yb7ddeunYQF/DnJAJCbNr
SZ/cmzvHqKy8pVJa7ho9u9fb4O5/MyEWfwZcyG0trU8p0Bq7JxvneoQQ87aFBTgsX/psFVJIS2gi
NXDQ1YS04OC0Owil0yOhAEhZudP3tfbeXBcYF4AL+aNBLOcKZmSQf7IbV4ozmm5l1H7wWG/dg7dP
Xgmkj8Y91elHIbhwe5FLX8o0GQiH/BBmQhn/oSQhTZZI51ZKAOrwhkjWgFFLx//cgvgFZx+KSjCc
FxVF3aH91M3pEV6UvTVWr7fXsXT60UtmHowPBlpSbOuZlWzQS6XRmY9s7Oqb1edH3Yq/z1pyz9j7
/rapxS07MyUtqFbVjOa/18CRftqeYmoU3ofbFhbvbhv1C3yArbtiD7IL/nCccQI6b9/1HTR2vvGo
vaAdu1OP1Mhum1vaO5sRT7gvuYSgrrjcOz2EVNLrTThUADfUesh7iLoAPNjOx9uGFu8eOJFI6QRd
+hXIZ8gmva4U0EY9Narm3rwfDhE0r0O4s/KD9zJt9dUDteR+ji7Yhh2I2Um/LheH6q8LMqKnOBC4
EZOk1oPlmS9p6G1X1rbkFvBTQCoHKBhTEn6oVppiRKJZaE4On4uCkxvet5sv7ec0OPwHzr0K2ryG
c3PdWRBRixirXyXiZjyGFop8rC0LMx+Y6Es10QLQHOWDmjc82Otjq8Z+bOfqxhyMx9srXrpeoHTk
vDkObDLy/KkywNOlB0AIkb90fD0dgscqosfsOn2wVazo61xQgMtLKqS3DS/5q4feAdqNhEhd5ivI
RuDScdIzjArcIAE2lTQ/LBfMwdpk5poh/dJ3hiG0hjinoE/pEf0bY37uUrXbgO3g0Ydw6sqj59qD
dJXpbqEHA1c1b0zJXDyEYWVYaMJQETi6UYNoWxx9ub15118NVivUEVTyMR0eUymjLbU2CEwac4yO
ha+NYX3XvP6pC7K9GfN0bk3wLWtDQgsJLqpENjhHVoeUj6wp7haNZvclz1TBRljfcVnfW0/WoXqe
jmvEzteYbOYUCS6Q+8NmoctgaZPx3F7vKOI5cwtaqcEtwUK1AZ3KsHF9NYJ96DRaab4b9Fh0lMr+
2+0NXlrtxU+QvCbvTtkpUxvxEgqPzoPAn2ebaQ+U7OiuDD/oInpdZgsslwEkjgGAUEseB1Vs1O2S
IKI0nJj/TG39qiacwIr4BIRs7r9q0clDTCseaTfl4ClPhfWt95LkwQ5d91lHgeidpdX6x9JVw38a
vTHvigCGgS6bYhWocguFcGsPDpzPHswYytRZn/pksn/c3jKRDsqroHZHP5sZB57IUqJlVafGpJlZ
+QaFm9H9a5rRlaL4r9cvOgH1trGrA2DihuwYSQLyEjBhXZ4yw5xOJy041X5y2rfNfTv8rSffBCov
BOigrKWpVyFEWLOAeMLRJDRZJWstyplp3qNXmXjfh+qT4rzSigB/eHtNVxsorECwiA1c3jalDYwb
FwAVOsS+2eZAcuxtp2gPZV3dU2948pJiJQBfg0lNlRzVYQcFCTP/udzDtu9LqzA87D2OP4IDzBDh
rt8I7cKduvXrAwXZ59srXNhH22EP0bZl5MaV9bK0wbUKtwdF2lZ3Q7if+5+6/q5V/r5t5Trlpzhz
bkaE6LM0MiIxN42UR6T9aB+Kp2aTbPuAwfh6NyOCpx69k78223cV9SWTkodQM2cQgmH8X8xkhfrN
DPvPt1cl/oaL4yVZEHt7tigjUtk6zakAxwH3/YiGYHA6/m8mpAdfRzMxC01MtNGnaPb82nqw9bVh
y4WdcqCb1AEokeMjznW5jlMR1ZrHRCsaI167yWuHQtbk/fGLCM8+tyKFb8tp8pZISzAKHofxqVsb
qb8uIEgGpIy0VEiNIVslZv9o94zhbQGc7MC5P9soz37WDs6h+ag/hPvoscv/NNOXTEvuXddJgFY3
l//cOt/j1P3BR0MGzPEbmia3PWIpRlzso+TXpjdPQ+rg1+pLtzvdJT+Fop59N77M93RRAPEfkse1
s7QQJS5sSp7etWbHRC4vdtUeP42JaP5nX0Ob0ZQw262sT/iBdKoubEkuX0HZ6QYhe9nvY3sTH4Ww
d++X1a+h0f9idnPNnrjXzk4xswk0FnpA0YKCZcZlkm1wZzIrmu3S92tp1NpGSheKkjZ9as74aFIg
INAg9vtgOYlfOithfSE0nW+inPI6YwDkzsUOIsfbJjodvbrcp2O7klmvmZEihxOdzJp8oAJEAITp
9BgH2ca0D7c9YiU8eVLgmEY0aKwOIwifR9lLvUZhubgIi0lXnggu+Z7kcIESggcvNBFjYdhJ9h2d
skz5fHsRix8e+luLOoAHkaW0iL6jbjclJkZc/X3gPE/osQae9dfUb28bWrpqabn8tiSFQTM7Qfqr
claHF/tb/Y5C117/Gn1R309v4qY1ntfq0AuJ34VBKfglNJWLGc1jH2HsfRzP6WbygnGD2AOZJin7
Pu7oxuhRtLLS5S31qOghk2HarnSWrORE8d9ioXm+McPP3gs4Gbdd+W6LzuHAwyyaZchVSc5RdrGd
9h34tBNd0CLcjszMaJG5shSxRVcxz0XKht+LG8pU3gwaTNXoYgXAfXKnAFXadM68RuMmNuTaigEB
umX8Gt+8jHThYFVKWhncwMbfVltuEC+nNbwxpoPRvpuzQwJo4rYzLn0i2Bt4RVFD5L+kT6TOSW01
4k2Q6x9nYwtUWrPf9GmFHej6Zcj1S00PXmQITSkUiY94FsLbPO579N9rqD6Dg0H4Do7eQd8IYoq1
LGbJH34tCO0yTwgQXZoKU4dBCGEqK+D+1rSNy0TdWhvuup4nFiS27f+sSNHCGWBGdsICkoR3yqt7
bxztZ+MpvAveNxB9dMd/8Qi4MCeFDM0eDSPrWJTC7KeiPKSIwKYBZII/b7vD2uaJY3D2nUpGImcr
x46rvyjxxzx8iK2V4tnSSTrfOckV1ArxFR20JRDIr1b84g13t5ew/Pe7HFNozD0ab5dLiNrI6xMj
qZjmbI2vhRF9stSp/3DbiLZ4bszfVsSfn23UULR2FohVMMDH9+8evQ/63Y/mR/4OWehN8hI9rpaQ
hUvJwcFARYkZGsEJfNWw4P8eap2nZ7NTffOzcVR2zHTjDgehQz1+XVnhVYkVDzcorVItE8pNMs+D
G80lj+ChoZgjWqWCnZeZruM6xd6Sz0G9YmnwyXL5ykVNyC1MgKu8PKfuw1CqYFrAoOVrEUickKvd
O7MiHVh9MPV8UkjKozv1PhUUROm9SFttcyckApRViYDFZwA6kabYO+jAf4WQMxep5kYNi9ytfO29
+yKUSJL36aP1ZDxaL5qP3uAX5876ePujLW7lmUnp+AYZA4RtjMmyOU75h5LidLe/bWLpeDGzK4q0
XITUkS4d3/bmYdQH7vQ2eWfqT2m9kkuKf1/+TrYDcbpoJVARlq7zIu463TxZ5N934hPZd8xA79Zp
RZfMIEpD/9eko8RpulwGOXGhKHEiOpz1nThKgilVPzZ/Xh0QQ920KLj6rqnRC4aG7AEFKF+x7OdT
92qN00eu283tb7J4GwHksf/Digmq/XI1ozXXw6xbIjQEBz3d5PfM2eU+qDXmt7Xyv2BIXfI0wqtY
l5D4M6Rb1qhDt1FykJiCPbn2KDIr38zh7fa6Fo1AVgr3JuPpcLVcLotyhOKWAv5LZSzYzoie+oZa
HY1wrVO7mJKjJYJbOwJ3Jfeew1lVtGGaayY1d/Fn96BTlmgf9Ltyl2Z7AVNStmv6DddsLQTYX6si
vNq4h7SFSZZk2mBrPNnv42P+Iqrl2r29z1//jROeG5JCn5KaowVQu/Yn+2nW7+vpYDZrHrgUFs5t
SAmK2g3AB0GgQuZEF9DaCw2+YAt/LsM15u4/JG9rJPVXNiliE1iRzxJnWJfRQykjEMwj9qofRdVf
2WnkgVtHay236zAuWZGqD0z2lgnK2iqpq/PDfmmhrosfY4jViRc//jt1mavkAvFn12L4FmQCbX1N
8vtyiGIUGwog1uNpo2ZHO/gncVTG+f80ll/akXU6HXTpIT6jz2AXyV1yYmbAaV5uH+GFb3S+FDmL
AMPdNyhhQL4w2OFGKbV/6nCNzfwqTEjLkPzbsMJutmEG8rsi/cccoAfeGHaQgaY1w3J7ez3XpxYd
ZqhLaP7CP2y7craS6YPCHBooekT37me131YMGM7v0olBtQ9z974iXLUA92+bXfCIC6vSEtOsGnur
YLw3noq/oqiFoTEpbXDI9qGMxrvbxhb288KYdJbL3Ay6mQFwX9F+FspP1fiQzh9um7jGeUjbKPzm
LDlKlBaFcjGMAPLvzUEpBxYcmGrvp72xm475arAVG3SRVgh73PYqbS/HupLPHC3Yk7uYDay3nGQf
BO9R0H0JZenTIVrJYUSOIhszRFZBAk2AMqUcBm0QpjqFNqILblLVaEwp+s/ITLZqrwHX/PEv9vLc
nBShXG92xl9SjKfqLrvTdyn86G79fvih7tHNPg7qijMunOlfgZcdpb+nyuU4WFFnY4RCmeUZd6mp
33n1GsBjaQd/aej8nwlpSbQTozoF+c6ckgbBids3B6Vo013nxXmymWZmaKe0WQmH12kUTgJCmQSA
Oo9KDUZyynhIRrPCahRv7BeGLHcQRx3K3WD401Zweq9xIC7v5G+D0inIGYcvDAjBqL4oDwDqN8m4
1rFcihznaxKH/eygKXHM9HKkspMespz9xFxXxhhBlQ0M9Yyb265ori1I/Joza302t43iTKqPSpR9
rKPpa2oEwXZUi6zbFX1nvllT0B+jZIjUTdeE5g+G7T7MIzN/upu/WLPeEFQT711TeuFfXW1AjtKr
sX2n9MX7Zi4PkZIb71K7cP0wAF7Te8qwtRT6HYiFwHbKLfOjjRTU0SLYxh7aao4YinOd8KPSCZyx
EZjN90FFBknXUCw5DZ31cwyswQ8Hu1U2gT1QCZsZpEva5CExGIWdbEXIrU3hgxpOyvvb+7UUac8/
jhQoWhTk6tpmuyy7iHa5Ez5ysj5VubMSIpaP028/k45TBNy/SaJw8LXQ3TADtgu0Vxvk7ujteRqt
hIc1j5OylzxhNO0U4nHlCdnNbfHDK/edOa+42lJedn5YZXYlxG5gYMgw41DiO9hwl7qwLzw7UDp5
h+GuP9SPztbe3f5g4rfLkf3sg8nFRd3WCwVmD9Uvinpb6y3j6MFbMHGY7F5F5Wtu2k1mG8fMzlYa
OSsnyxYX3PnJ4mFvuj2xSQ1ROuwje8cA1Ovt1S1+OTCpQBuEjqj8to/mvHL1mhnhQBnfl1DN5ZP7
F4w73+YufPufTMntr8rLSzRLc6jf3mstHbbXkxLRI1hxkkW/J5Y7HqybFH/k84UmOEqjEGLOvdEe
oX/6aQTeRzsH6qsG8MWAzJmPtxd2XeoWl4h42pnoYZNvSAG38uAeAuWm+ikx6njaR/uGQ7aZd3Ab
rc66LAYQk44VAoZQ9snZaOIOaWtoIt5Wx6LYdfG3ylzJBhddntcIWr5Ah5CQu3S8LA88e2B+05+Y
I2+Yb+vd/LG3IDkyofCK0wYKJ6huFGcNnLu4tt+GLQkUmKvD3JcZa8ut/QRAO8oe2uLT7a+16PFn
NqQ3eB3DyJaIAJxNjM6bd7b2s27fFf0KWm3NjHR4o7wJtKzHjArpydSyl9xd7ml8bHV9xdSiy5+t
SMphHDs8pXaEqVO+D6DAOA3f0v7ZhtikXMNerXiGJWUvcWplpNqY6vdC7XI8jvfKYV2rd23zpANl
eWXpzgUOOCffm+IEZQMQmLLeVNNft51hzeHEDzkLsdAsMIY8Yig3m/uhH3ZmoT540BTcNrP2haSg
VIZBgwow21YZh1P6ok9v8bxPT491unZHLt4ZAM4FqznPEbnr1o9zOM3dMPknC4Ks+fNg2P/mrj+z
IG3ZXGQjwEZeGG58Z8f39nho3L+c04fbO7a2DmnHusBjVD8Rx6f/VEzP9Zr40nLMPluGlB9NcFlB
xs6XT+7sfwRhrmhPRg/JfzGduOhkZ6akcAoLDRBkYYoZ36J8YBh7w7Dx7f1aLFLYv43It2s/jUUV
K3wW1Zi29ZAy0ABpQmRsoYLdFV32oar1L2jHflPn9Ott2yvfSkZZa2E5k8eK01p7++wEG1yyVoNZ
2kK6yVzowD5BFUhfyy6NU1QomEjrn/npO5ytFuPht5exFNvObUifyVYGdxw1bEyOD8FMrLwp7c6x
dB42dMBMH3KjfxEWwC9oQtsKHLyM81TKqP1PWMhTd9+MW50B+DE75PVdVK6c2sUNPDMlBe45HyvT
/BVRDXDpAdIDs28lfzr8SB50vh7xI86iqT4YYRJa7CCcOyr0WcpbZ6+0ksWHlrPxcxNS9MnaMc7D
QESf4Zte7FXvi2pubHgzp+4QTW+3PeK6RyAtSIpCadK5zDB2kx+qd2372BTdzmthReBZVfVQJsRM
ksEad4z6j6rzGDTPxdrrQ6zn1nolx29aK+m82hVj840ZbLxSH/e9kUMVmTX9AWG3Yi2BXjrN5zss
HYMhbYDeiUASJPd1C3GWufICXjFgSkleSK07hYpI9dsSAZrZgqZk5eG06CSWSktRgDWu2iyKrUDz
1mMhQcNMGYAA23vXeJqGL6HzTTXXZiAWFwTE3hVNX6GPcun2pjEEQF0w1+8tw7f/EdhP0Ykzte0I
RLz2609/TJMvHJPOueaqotfoSI7Z6uk4jlMH74ezraOv+vg0JdpKPFwMGWc2JNebVNMKeoYQ/Sbf
VVRqzWhXpp9vn7Dlrfu9Dmnr4PvubLNgHYN5D7GcCSPfbQPiL7g6P78X4UrOpvdzGQUafKzqfXCf
3seHAc03/WFN7GGxuM0yoFQCTk07Xgp9hRdkZeWykOk+enaA9zm76HO/s3wIAbZryN/FRZ0Zk4Jg
Gs6w/4pFiaEboWsyMHCjH9dKlYvF0fNFSV6ma8X/fR3TaH/abuxuc+Pk8JwRhFBWHL8zRu1vxTJe
2lD9kideSKJuWhsbIjx4Z0mnVy6xRW85W7fkkXbe9q2aEpoiWJwcA6bIdsVdFsPtmQXJH3VlJL9V
+IwAI/t4j07ErrBgEF+tO4utu/LL34bkl64eB2nWC38xH+PP9n25F2K4BeNbn9xnIdtg+EhbRhvn
rl6D/y0GxzPL0vvX1SgpwTfC+xex0TiEcnDoPlDP2qgFbK9Jo0DdlHy/fQoXs20m84lUontryAqh
iTEOdtnEIyEyPJJ87HNGRzfwgKEf1Z5W3GTVmrTEnBJxMpm1OB/Jc74rDpXxZD0279CNPej2y8ra
rnzGU6koiVYT3CoqqjyX4b+oLGR4BuGVd/lnfdhmHyH12ppfg33xDsZAyC3uEVjbG8+37V6FZ8ms
fmnWTeBhomNHShylWwhlPWXauWvTjFcnTjJiXBqx6tJJ0gYjCmoZjsYg6Fq68auzfXESJBPiJ5wl
jdkIYTUEuOIkOK91sflm3uu+tzeYJbS34TvYyCF8ossltvDuX2wh96eHELht0+C9NB3nhWZ2Wscg
AzozitbWm/JktH5nDMfbhha38cyQFLgSPe4g9wS2EPRm8wrTlu7DR7omArPkEWI0Gc00UMvXlcEw
0nrb7iE7qUGpau4JqqQyt+7aQC13txd0/dzkq53bkrxvUFy1Ohma0Jtp7/L79kj84GZVH9buuoVF
0cO1mXJ1DAvlPfHnZ+6RRvA0Gy6846W698h05nhDMfz2ahY+DxMGZFQMAVCmlf0gT7uetVToWsdb
l6+UevH2toXr/AASJNADYCtBUJKTSssIvUYzYiNlGSZ4rZISsbOL483wpu5Fl3EtP1y2h00XJhQx
MCudKn0G2qSfCt4NO0oCuwyJXe9Ds2/uTvfO3do3+rVB0hlG4QqIIDMOgPLlh2zZeRD394OQE5n3
0TPIxwNjG95ueu9qmx4xPaC/PNN24ec1WaqlTwfIHNAvV5oQub50D9sIGPVV3dYP8oMatps5/OP7
kl08syBLpYyam0KQGSEj53zIhuf49I/q7foKgZr8OFbKiite5QWSNekymYe2ndSyVv3Q9aGA31YB
40Luj7LcW0m6v+2US0frfGXSGXZqxlrVRsH/zOwnz0kXNgMkSLzEDVfc/5e7XTnI78/kSPdIiTgU
/IQuSF/QTYAxrGP1T48c4fSNEbJdigJhs0V0Z+Me6e2CyIO4C03c7RrGYClsXXxM6VgMPcxZEbR9
/tiifHNK0BnYK9YPhKL65HXqqq0Gf3be/HFCwlc1TTEEYfG/gPVfemlWDEZeC9ikTsKe7rQvud9u
CprMu3RvGCsudN0mxYbgeAMbSluPQZxLa8lsFxDywX/bon5j+6c9/K6DuRHYcQEPiUsQ3S+fb/vS
0s4yQAWpl2YTbhA2ujQKH7lVuXU6+LVyqrZerL1OcVpseKi+DzvnyGz1M2zXzzzYP6K6uYZfun6q
wLegGyZqTRZkGRCFXJqPOvh+y3aAh+Bbv1V3jV8dxof0UXhV/nW9QSG2UPJnipEQfAm1Qo9246U5
I3OilEI78lVZqT7H4QxiPqqYt7u9qwsnVNQ8CeJcHM4V44ERl0GDSoJg0f+muJBYVo+espKbXBe5
xNb9NiIHOL3QSlRd6tEXs6vDdy5Y0VlHd2AD/2PXb5BHPazeT+LAX2/g/1+ZI21g65lK4mXqf3zU
JF8Ont1nz7cZbcj3LgIT/+IIXqxSCnZGreVDVmq9bzQowxihn2eYye1sO5XJI5JyFFHyT0laPEXu
W9m4K19y0WHo2FK/NqAFkQOgmbVJ1znkZnGV3Bl68i7Ote1tZ1kzIf78LFPygkRt25A3Vg0rie82
0+uQwJl828jSVU8FHgIGsjHQv3Kv2wmKqk863laFOU/b6VSqH9LTnPqn3sg+FpGXvSunlBA+TOmG
7JpsLcl/RrETfmrV+es0VO7RzUL3frJov1ZRZRYbNwrXFNaWXhUXP1M82s42Ix9jGNlUkvn/DBAj
DrLvGSSG0OwACEZ/FaWZ/H33ntnlT2u+tnRqwQLg3LThwChLodCrVFIhQ2v9U+RukNfIsnLfxunK
l1h4dhoefMBI2tAYucooh37GlRI0r8zTwaof6chtCvt7Oa4U3Je86tyMtJFWZDkDc9Gjz5CGP8/7
dsh3t11qabvgnWS6RCQjDHVefqrI1msPciOORv+JDraZ5ptpXLmeVmzIHJo6/MttqnkDfpnsnOr0
BpP4zp67/9GMFNXCrnWgBuUSNCd9m8AxlEzoyXTZyklfuuEN9GsdQRGCkK2MWtRHlBQdnZAdPL4x
oCriZ/I+9r+8c5FB2JBs+2to2sUN9GDdguzLdiFekT5SUprJBB+53xY6XLw/Om0fRc3Ke3zRpc+M
SDG6FOBaxBfhE67GfWqou7HQPiu5kx+TTrdXNvHXdLd0BcEVQgwTbGJMtUiePTl9pRUFVxCYwrf2
Tjsiedcfqy1VYvia/W4rJrM5W1/Rr9rke4R+ssOaNOzS5Qvon+YAYB7I4mT8VVxNc9F1A0NpbX6f
6BqCSsM9GKVnEieUwuzupfGU57pEkZt8UdeyLV02v8vD99PYruzI0qPRhLOUSQTTJoDJc5T5ZANa
aRF4b3ba3iZUasZd7097fPk++ztcLSKI7yl/gXN78heIjTnsDCjHhD1tG++irfvROIjRkXCbf7kd
ZhYC2cXipKjMzRgVpxj+OCMLXqZkP5/sFRzOgvteWJCqPDNkRapqsZzKfFFHdPX+arQUqvSVVGbh
KF6YkeKl3muzWcLK5gcOSlpmi1RF9ENxrU+390v8Wvnj4Jbc8i6wAobTL0+8YoDXRVSi8+2qQ3nI
/ZZF6l3X1w9NPD1VXn2Mk7V0d2kDz01KKyPZCNSqaFtQ5h2E+N6+G4OtPbSvc7f6SBKNH2l5EMUy
QAd7GuPpVwFtnKa5tylgTTagvRzx9tArt11ggUoePrdB/HVQBL1g8Rq7ycpk6sIXvLAtxbkmT4ys
j7ANer/PbT89+XP48/bnW3B3i+F7QQ4n6IPkPO3Uuycb4Cqa7clb0D2O6lqWsxQtmEim8A3i0QPy
I61ihtc9OQWQYMPC/8HYVkjWmpv5n9BPt//q/mHoEOcwxPjhFa9EOZknRBR0QlO9L6IXBN2M/q/b
O7Z0q8InwVOI9yu1TbmKFeiKmrfIVDHgP78JHOdIa819Z31zCEnJfbhvjtrKjbf0br2wKT7jWZ46
jk2ACoo5+2pXoG2Y7Zr4tR1+GuVTMLw3vHe98cK0wGYo9jkJZadsb69ZBD3pFGCediUUgkjlyuWz
WOcbBgbMArPdPowoWbnJcA8+fR8kzbhp0j9HFzBDrKsqHkOJmnaQdMQZW4VrJ7JbXztZ1rGeq247
Mi6w8qZdcH6bZjwvALIJWPbE6/NsV0MFss608Fq/aP7OnWZTWyvNl6V7mwFOqsYWfsINLuVDTeGa
Yx81k59v3oadtq18KroUWMXzNXxdY3NZNSedNbTTk3by6ukXqWTYbEy/p13oez5avjtYi9qUcdXV
Ey4WIXvH+SKlbbQCNAknG6uiz9y/DykKBK/dnX4cHlZtLX2yc1vSQehDCNMjhQcbQmjbkdH5xkfI
ImWBWrZBjGj7X1QDF+IwHxGWIS5minIyztmYWV40tpMv3mru4XTn7Bkp2OqoJHcblNpnX0C41+eA
l9f6/+3KzV8nrawAJTvsnpCjVottrq7cMOIYXX+53xYk96wrIwz6gZVVIfJifyFwu7OhwBy+NP2T
F1q7Wd3fDiQLV/f5VlqSgxZJNwXQSLf+xBxBNZVPYdG8a9LTwbCnFVOLcfrss8mvnzJVes1t2T5r
028d+Ml7P93BckTKfkKvNNiEfvX6X6g+iDVcbapneUIKhJKcHLsUt5oSazJbP7urPyJftQ8PBmpq
W32rHpFt+vrnO8rjnjkGwP4Qm0iREoGBqYo1HdaIEHE1M88emHSefccc/TItV/zlumUuuB1+W5Ph
oyeo/Gc6krRCx/HBqvqjlhnvoypvd5Y6bk2gZ7WjbifN+5ogeez302lluUtn4vwHSB5raLNaQCnV
+ooa+RoqdeNKPrt02HnvUaMmjdDp917eCXXf1rXnMOni5cpONV/LJtyP6e72R1tKithH+H+p/Ji0
YcWvOLt59KEZG2TUxl+BGp37zXwUlVTnwIzrwyqIeckjAWzAokKWRwNb8hEnmDgnaLajrwd9PuLI
7+MDsAqLXixkQfs/BwThJWf25OnxNJ7NsIroKkZ3876/Y6D27vTgPU5M8JYH+6lZwfEtfbJzc5JP
uKchHhxxJ3j9g5I9mshuK8HP219sye8o1KE+wDOHFqb0zDk1U2UPInBZxWNWfq3ifOW5tugS1AJ1
KL6YsAIleOkSkIbbDH1as9++od6w1yCz2JAo++rWfli/W5YaMTAIoCUkOqKiRHRpTjsZNmlbMgJs
t/bOUXBMIJj+DgnDlSRrIXeEVJvGliXGkOA8uTRUWiaq3BU9EK2Gf8RNx0+qDe43dfZZm90l9Vp1
aClXhnoLnj7mdWm5uJLB3ohzKwiHEb7aiR4inPMvys7a8Urrd2KEHEXuP/aNC4PSViYot8e5TmUy
mUWrsu/XSp8LzkctzeaxAWkV5DdStIh6IKzV0I6+E7uPzaw/DzR5bq9h6ba8sCHt2pz0gUbzlRjx
gv41HB0I287tM0IECCyUB0h+7WKLCuLHFbvi75VuS2Q9UKhhgdD66NLmVbk3DKWWtfhh+lR8gN1n
e5q37jbtfllWj2jMV1/SfbASgsWBvWVXOtBxZXpZNmM3bvLxqGrjh9o2PnKXehvFjYJn25vy+2EY
1iCg1+vVNIf3NpzvIDyuILnj3FZFj4air+ZlsfGg8gtOw91Jz1GQXoMpirh+uUaduozod1oMI3HR
XB49tZhchG2NHvRNfdcd0kO9c+5hor5b+Ybi75HtQCOpQvoDm7fz60Se3Wajop7qqeDOFFz20Vcx
Go82ta99XpeuuP5s3MlocoAShDHQtaXPpk/VRKeIBGSqwp1bfjqp72JzGyufOkQXuuzt9squPxY9
OMqoaKfo1EZM6WXT2H2aCq5yhDKK5EnpzXw7z2bxMhqK8+K5Q2n++S2ARVjfadYQMqEvufxkep5G
yH1icdxPNOWTfap8oDdA4CoP6H+vzsFe352X9qT9bE2vtoBdUtcKqmMQb06etY2blYrnQkjWAZvB
xu+4RDF4Wi9XFdihHVcKNaBxHxyGx5GU4PQwlrzayo2+LQ+qebj94RaWhUGuHGD9YmRZyniyNBs8
BQ1u39M2k77X7U8h2u7/kw05F868XrNiFxtT6Zf2QXU+6wgp3LYhPrd0ss7XIc9MpQm6WlOEMFnV
EomtV0v9GkSHqPlgrLbaryudfCM0sUS1RXWBZlx+o0r1aBWgNO8nGlIp8bztI2Xnhmigpdpuqpwd
OOS7LM++JIP29fYql/1DMKJw0MQXk85Zz2jl6FCB8bv7+Uf1HTEMavyxXzXwQ2U7b/vHE1UQpmsm
/VAKkha1T+mUNXN8ilrXbXzXDvysjPyi/G5VD9b0NVltwC5ErAtb0gnreX0XQ440UjhtvOSjkzXb
Br3LkiHzZNw1SJGtbOZ1toAWsg58gCtGu+74xhEt366BY8aqkXDeTDsMcaHW2XasNyMoO5pE60Ug
fcFTz61K+cPYpwpwUtoN7qN4YoT3jj/fu7yx0+26QtfSngIPR5UIGA8T/FI8cee21qNfTRrne2/e
Vepjm6JuYmyG4alYm5lciiWgahhyp+YrzsblwfDiYGjmvq7RE3GPcaR85jXFPH33cvu7LR11rlAK
kiBMr0dyuyBFampkGKIZWiRjf4T/j7QvW44bx7b9lY56Zx/Ow43T/cApMzWlRsvWC0OWZZAgQYAz
wK+/i+q6pyQqQ+zT96EiypaVSILAxsbeaxAPCs9S6/DSpmIjPp7cce9HW70u9IWU2QNPDQ+OEB7n
7m4ho2iJklf+nUz+HTHPEzcOuFshvIByDHuMT0ebLAFG4xZfzKAWLDCPymhh2djnm/nIyakE6ApQ
bcihYht8fGMM0kEN04sxKn4TSPYtjwY9awNajt2Ldmm+tFc00ZDMksevX+EJ1MvyiLi9oUp+ojVg
5f3gNQFUJaZogZHUIIeEZpRHTTQ+wm43ZHmiYhbnie5tHBQnNj2ucsB4gOgFudT1gVcWwVAEWjZE
fpPqFYlrNP02Hu7EDodet7mozqEN/mlWG793ADJANukcoSoRG/vxvIwWR87x8t8oui4hf3XyIUgv
PSMLGHU4kHx8h301+ZznyCm7BIUlIBeMx+JVQ8ag7apEAbi3QUo9UTuHaCWAiZDkRDHBtlaLhph9
WWQEA7LwfMFCG/A5kUBD2hCN4WkRu7cb83nilX0YcLUFJ3j58tZDqtfG/8IcMRvKnMuV34rkroyn
Pdt4xs+RDHP5hhJEzwP2O6s5bUZV9TaOcbBE71zjnPJr30+/fqrPWw/pFkxwgMHHDv8kyF/3TZtp
PfybZdt/n2H4nUkWCvib6wUSyyDYKP18nsOPw61iM66OllIBhptGL6pMHo7Wxggn6jKw80GvD01F
OF9+QrI5QulUjMiQg27n7hyU/lFKto7BE/xJ0e4TW3ryb9WxjysfXTbgcnEbxhUHQfrjyp9Ns9W7
vF1WvkpsGfqgCpqRgM4y1kcRNmbIWJSFLC5gh9IijG0BFE4+MhqcgCGi7e1+anjwWWOQj0H8bBIV
qSSHJF55GbxJxtKbrcTz1Ip5N9inLoc7Z5MEtSJSXdmhgzlrezfvf+dTdV/nQ9j4xVb2d6LWsfQx
UeBdil+w0l7NsEe6yisrZ5lhcRAXTlqlLJr6OEv7N0FSILu1gxd/vTM+e9zg5vNu1DWAVieenQXw
IoRXBfDrwvPSdp5RAjDm/mIwpxeXsPGsFlr9iPOl3WMl5uGkzdYdDXSODtfI6RzLGqgjZ+jbVGq1
emAd6R/M1tpC4p+IhviyOJAB7wHqCGDUj4uQ5X6ui4ni5gtw+NK3HGGvEoE/H1/poR76fFP19nNO
93HE1VbmzkS7yQqgB1pQQPvj2skuXeNa15+RIpfeVsFrecefdpmPciTI0XBGXqMvRUU82S8PaO9G
gLravYPae550GyHXOLXYzMVYcHEWhED7eqBp6goB5Ddah3bL9ZjnDSzIFMCekSpckcpuyFyodqGG
GNJMCnAtddS/RsnRle5fC9IMu24k1RGeGd+sgSOt5vVDRzmkKoU4Gq3bhjOUGnYGfFxSS9ReOLql
cTt13L5zoIR7CEpRnpvtcAsiQH/Ru+yeZqwNOURt9nbf/pJuweOi118dQV8zaph7u6JdSijD3dlp
LeiZFpYbckP1NzqsQ2E6wV6UTxUJ3Zp2keHVzlnfoUlizZ4VG3392BV+G8IwAPCcYrIufOq2e+r7
DNYpfXbbiLLAHWjCPFh1/WC1/Xjl1gFYFQYy/giubdZtUA2tGemaOaIKDljmDn3Kl2wYykiDWlIy
tMq/H/KgTbUge56JaK6csWPngaN5LAo0TYuAJW3OA0NUTxnv9SkExRtPn48tfDgBSe7UjHJHURko
bE51HyvWdzRkQPbE4Cig5KIPGgTkAIALKz0TUBDGffhK9I124bDsVz0w9Ur6wE3h4Mdjo8gBqZTy
waD6N8ctXwNK0HGveraDnJkXFvZyQdHa8ZhZzgtw3/pBa9rfZqe5T0XhNiHkvx+CQLOjbh5+VIUh
om7wjP3XIehEqDVRWgLWAYifz43sIHd8PqimjxiYhfP8Iul3i1/4VpagtPT1UEvystpeOPyhzw2Q
DPTB1qlGDrnGoZiwm1l3qzVHaFFgrm+8LbeFE0EDhFoAApAm+kve8TFMDXQArY3jiSqrOdhBGc86
O58WysyYQz2niQpTe/76yU5uaNywIYYH+COaGqvTQ3hF6TVcorZ0R251uJYsPF6HQslhit3UqUKe
/hv36xOZznIiIyVAoXUxwf74pHQoqeb4Qx8hW+kSU/hwJ8VfxMp2tNBGNzOxqKbD42asEj4pcQM1
4iI2aF0mJa3Bjs0UR0Hf7TchGctle/2q33+z1WXcUpoiTgYe0RRNiXVRnNmHATmzm+ZnwUb/+dQk
eIAyL76p6BisY2mhaQaIuG+xFO7I360tFPupzAdTtbS4fR/Hkb1aTyzwpFVNGGAibVhJEpoTjSr5
W3ovPPtWevsJWRGDUTLESDjf2J4nbsgWzLrByPIdHL3QLf/4jnG1k2IMAGykh3954ZBDANm0bZjc
icMPPEwkPugNQKh33RhAFAi6gRTw/nJq8Sw0bUgJYfB2yWAiY9dzk7r2aMR2D3FThMXsx9db6MSu
fUNDoeOD/gT64B+f052bGTUQrBgleGL6RIT+pKej99iKYcemAn4IQbNRFjsRkOCNgtrDQoTA212t
UltNg1kj1Ypc53zmNGrbXQDZYJyC/9FAy5UVke+zb5JTZ5mbL0uotG7s7lgFVyLfD+1WXvH5Ng6K
EJbJn8Os02bfzCl1gjf23nJ7BLI/Dq66dFkv2dVWjn5qX3wYbTV7pT6N9dTioWRa3OId7axLH+RL
MxTRNsjr1Op8/2jLo79rJ1GnVxZpMBg9AG9/XuwcBBOxSS47vSL+msGlAvFumEH3S8gvYphCHbvi
hhvnvrrywLb+erGf3NW4ReE2h3LUZ4erIjB4ucgfv+GQyn1z6SULVl4/33pLJ673UCj4a6BV8HKC
EhdYB0tCujJWZI9mWTTpW9eYkwvv3Sirm0GWLUXZFo3TOVDzRZXLIW6Iw4G45XVi0sDkgP1Qdd0j
LbBCWfnzAQpmRjgpNide5m5V+06cCR+eegk2714jPG16UTrL9Dq3xXS36U26NaurYBWwAngjF7Pa
lWXs0TzWeHPEOb0V/DfGWR/waJ4VWDwYJ3sit25UpQ2a4QssQ0b5LbT6ulDstprgJxLC93O3bi95
goxAUWNM29fTqqh2cpQxcfKLTMiUjizd2Aont9xfa2dtB+mSsWsKHe+qSdD8NlKW0BQu0/51i9rG
UvfiKAer8+B+Y9yNNbs2Wxd2w5jt1UuKsjBWigTlYFyj/6SQFD+/Hu7k8fbuKZcV+25FclW6ytUx
q2Xf3Bfg5Ftll3TluHdk+SDcZi9xO/p6yFNJ6Yc3uayud2PqdR64sCL8VxI2XbWHxZfLupRowy9O
JO1rvdtM/Lbe5iregL7YeKLHmP5TcFTfFj0zLbLjETUUYycxLkJrullGObVmYeuCyyqSNBiUro4i
qS2i9Qp9SjQHz/hPdQbM8V0V44Zn/qrR4IIntblHH+o/YiNjjnGnWSrgC210dWLYyg44UXixPQrs
h4XLQI1I3ooWVvZGAidsEXobGe+psxD27wBwoImI7GUVbXWSO0E2jX0kINTqNG2o9UNKxVUFGye3
uldsp9TL12vpVEB9P+QqoBKvNRoQnRHgi26nl92xG5y7/2AItGdcTCKgKetkrAesuSkyDDHNag+K
/J7kNPn/G2IJCe82BOAcvTIMlG2nOg8Frk39FrrmVMAG6+l/HmK1GjpHTqXPly2XTQAZ7NgMzysS
ff0YpwaBoQwWHQrBPi5+Hx+jolYjKhewLN6cu17Sqwdd35ip00OgyAdIDdKHt6bWu5nq/HkG0xov
w+5/dvTaEtcu3dByPNEYw21Nxw0d/XbPxnL++Bi9ldt20eH2uiCEoLtwZaQ2BLfQP3rKCC6LTbpH
u+Nn9vr17J1ayu+HXUUoqcqyrzNcqNSAuDR8m50t5auTk2fiNgrgBCT91ifL2CgJ60CMwCbrMEDr
Ieq0Addfs92yjkFjA5O0umijq//XWKtzpcqMSassRL65r7TQ0mb9e17kedhOWXleQ/SChp2wrEvF
dHGQQXuvO26dTFkwHckMoENHxJhqI23SAYDMtCDKjod6svd2lwXhzFQWGeWoRmDjCQrwhflYkrqA
S2rLd2Zby1e9ypudACXnhsxwi26E/T0HauPc1QvcBVAai3Nm2GnAqfEEq1A9ZU1OrjwNxLUGJlyX
6OV7OzAaoAjtSz0s0eCDtYWjwm5W/NfYZuZe5950F/iWtwu6UmmhUVpGWthjdW/oIjv2RQuouQHh
JbfUgbap+Qx8IDMbWOlYGQuSYTT6GCIfBorrTnHlzQsBcnDId1vQejfnBr8ezYbfUK955sK6qAgs
m6JJ6zB5Wae6ULJcdrEtNPIqtLJ/0IW67lAKCsuxoffMpTwipVHEVeXY6Vzo8lonrhfmLu2ug85m
NwOZygvud/LSz2xwcMCBVHFWMlw5FWUR3qJ/UbT0rBEap2nTZ1SG7sTH0KPtmdvWP62e/i6gj1zG
XHTBdVbK4FvR+/NV69rfSM2/O8H8OufBle+NdeQztApardy5Jszv9CprU10boHSEq0A9hcLixZ73
BoAgshTTLxO8ybgaUbLMUaMrYuHnLCKjdcyIK/euwfy92Q/qOGZ+3oaENNMIXxhmG5GTt9lR5LDs
wAWA3xZ6bqQVayAa1ePDK2c6qty8HPKci0SbtYZA10EqEuc+s3ayqPpdD2TkDckGCFtPtQGtdo2a
ZySwcBvvc6vcux08Jo4A2WmvwnLKR5kxzQqNWif3k87k+UBAMkh8KWhssL4J0byYoqKdHsua/oSJ
E9wphsBGCQyLJuYoXkxhXwd3kKabYwd2VbTjHdQmBlXUMa8bP1HufJ07uMBUNurqzcTBw8Ua5Teu
Lgi2lfFTq/MrPhn+I2TzKpXmU+2Hpd41l3o5O4j6pWrT3Ff1C88XSb/Soqgc5W1SS/2+awKkBhAz
mkwfe4oYOMA1eodKME058e5bneaRSy2xr2pgvVsm7oyqkhFvaQ7tYIffy9JTKObpx57zI0yA9CJq
y06EQcVZZNodRfuA2yPckr3Zv+4dkd/nzqhp4KcuUAAkTxWUfSbHT/MSIjtOkbNwIFAvU2ajdqY2
nRcF9VGcNq+aIUMR2gOp3inotwZtpXgiHHuiUIWIa7vIg3DqK+WGQQ5Lv1COgtuv09z5wyUK7Z4W
1wHRSGTVvcqPWCUvbkWmM6Odxl0xjSz2deth0CBOZTfeZTtSGneeVYUm90Q4ZsGtC8T2j8kUfZXY
HVjtuCr61hRPHaX2Oe3rku49OXTZSyVg/RBqUDfVvpXEsoBoKogNmx9fqfHcGFrmRRrXqjrJB20+
E7Ms7rK+7IvzDE7JVVwZpGzSfM6t/Ip5yDtaQDwj0Jh3I6uu6NhAcsnJeOzJ6he+58M8Ww/Yflfl
lD1Iw7msq+6pkcV1JSqEwNp4monrRH1F5nBwHOLuOG0qhYnw1W65Bcg4N6lWYPVT+zBXzZA/yRGw
vsSAhdFx1DxwzQmqfonO4UHrgEwZ4x+BW4Y6JE0q5mc/cNsev0E61j34IoNjLKjKx5E77U8AhCDj
V6oGhNC6cXa+dAlPyqwx7jto2MWCM5pQmaMmS6tpowR1KhF/fxytznSdIUCPNYqIErTRaBqEh7sG
cUqJYDhP141wqxBqetlWQ37Jqz4dgxDpMVFNAVRwfQHwVe6KWi6H+k4cgiJcROtgJsTBZjHj8oiI
s/s6izh1xgMDjMYJmnjoGa8elM/W5MLVW0RaEwvLPMuNS9JuUXxPDgLtP1RFlorouvZbFSZDiECi
SvvvzP9mVTvE6K+f42QVz4caDCQbAGgG6/VjFlY6CpmmA73HhRGnhXlE7xbWEfAtcX6zxQI6ka3A
0R3ceXSP8URr1mQPFXTDNaGWyKWIIeIU6/9B7oURUMDGUkY7a524MgSYrIPGcWQHj6K8r5xzzd0i
8J6oHHwYY3UZEro9zkEFyIy5K6+sGFTvaECRdYE1boOeTlz2bBPaiGjzgAsBHvvH92PPgeaUHJFb
agzaaHZYSyQk9bUxeKEHiS1OZFRqGzeME9t4mUKUxrGlAJVe3TB6qxyDrEenrtdS7l0IH+fwGdDG
Ykz+98vvw0irK5n0+kEYS0+wfVFRe2AJLq8/jJ2Zuvs82aoTnChO2A4YfICHApCHlOTjXCJySL2D
wSg0dmq4i5aRnlthMb8itm7VXk6tkfdDrW4ZPdVqfTDVEGl777i4wJY7ezobI3plJdrB0A4b83gi
AH54tFVNQOozaSwLrqZLw81A6b98LR76t8oHSxs9zDd6uad28vvnW+2BUpCcNN4MiQ/tqpTnctp6
oK0JXMUlmtG2RfIOEgLqHKir0NS5NQ9NrN2AWL3bYuCcKM+9n75154RDdsCA6BK2NDVD4tJobJHV
DPHAb3KkfQBefP2+TqxEVDkQnvAf7GHXV/hpbJ0GiDh0nqpEdpe1+a2dBqiZbVSKPl0PHX3pGUIf
SIeaAa52q40sukHLJwqL9/q7TO0zOzJC7ZZceg/8wjuroOe61Y1dH1nrAVf72ck6D+isEsYFQTEc
RvRTQsh6a2EhK7VxBH9qoryNhda26+OEdD6h8GraWB08Njo0NHazf2M5Q2pNT02f5NORZt9083ro
zY2Nfer5EBjhjwTpJYALViFkrA0xZRxtUaRie9L1uPiQg0+3MIzrqL88GmS6gCeAUAQqMKvVX2dj
zbgNw/l2lpCrB7qV6ocml3t7di5YQCLlNElQ1fuvl+XGsGs4WtMEKJH1eDp6WOh+/X4BY28XTdfB
Y3k6wA9w1KMZirlcgtm76pJypYlXN3aRo5F4fLKbLbX/9fZaD7B8gXcDoMTR9E7vtnCB46HmXo7T
r9bVw7a3N5bDG5jkfeK5Hmm1HjprKms1uEv6pGMzh/09O2vQC1087g9TzH4BJpzaxv/6KFuPuzpf
ak2gld8D8zyb33gpYtNOSjKGs9zYZCdnEiolSKlcyK6sM7ai8B3Iqs1NxIEg3/FMHLOJ3VRt8cNE
ppV8vfzWacfbQ/012DoKCzfoqiGHAHnN76saywMWe29EOxFKa4t/dmonA9WxFDiBX/90Zcg8XI5s
hTfnP80pnJpia7/0KopdFwMzzOMSiJ1NzbaTT/hu0HV4JBZMZiUGNW+qA3Cm18OO3NjX9XkXG9Fw
kOjU52cYd2NiTz0rJJ10F/oTvo3/+7gf+FQoQpb9oFe/R89K4Yo7eFtGW2+fst4L4E0ZEMUCBgq0
lY+j1JmrteDKt9F0hhlNFjJAdtHEKvXOzHP3aut2dPJwW3R0wZiF6hLC8cfxkFca0p8dxOIzH4DN
6dJ6pEcYd16MYFSMMqRP9u3XC/TTbWlZoe+HXCb6XWCBRwmI5FCBjoJMJloALQNRX4jOy1FCGkLT
bmMGZ0j67KC7V7InHV4gG9/gVOx8/w1Wk8ztqbccYsHi45vx3UkXHhfkl27VC71a2k3W9RZBYGvA
ZUm/e+S2aC3RzRiwIgmo2mG1yYY7GUTfP9MqmYT0szBRO2txe9fP9ITtm51/EPsuVametkCUaNd0
t2WP9Um35O1d+rjfeLhbg1i7yo0GXoAU5yksVxBzir2464H3NZJFWWGrLXpyDpGlLNxTdJnW4CY1
B3VXMxznqre7MJhI7JRboi9vBLdP2++vQd7SpXcvatJH7MDJRqj+7R1lzPaolKfzdwmt9CIpLrO9
xRLrzPpdJ+zO/I82xrvBV5MJdEflZCWekDwvkwl5j7g4ZMcsXFhV/9F0QnID1COkfZ9UclEUd4fS
mNsIlhWXvnLPnHlriNOrA1RQ5CcgFeL4+7jsaTBizTsYgx7eBCbPNGjNLy1dftzC6Jxe/ygig8QO
MfNPXPlclHLUOMJz/6LOLocEHYIFPwpqWgrVksSIgMXeNAM+Hcvejbos2nfrpVFlx5juNPCdMlIr
JmcvbcIPi15WHW1O5/p++rbZ3g22mk67AYp7AuT7jTsARHMEV2BQxXDJWsBpbFO0+9SJh4QFgqSm
B8WPdQXDpkD5z2ZlRBlaFr60QihQgsIWfx2NT44CuAEucQurcC0nVdcyc2HNYURd74Xt+I3Yr80W
AvRU7PBwyFkwMgHpaK0X71Kk/soqlsUO93J5pO3L1w9xcgDAljFJHjbUmtYBWW03HxSmym3LsCvQ
rtnyeD81TR4A7CYwtABJrPdSJmtLwvbCiEYBl4/sCD3CZN4qJZ0YBBJDuAguNDYUy1YRCJt1UT3G
0VwboARW33spIzJsZI1bg6zyNwp1KFnMSHHK3D9HIoDLbRbOzpbp74lXgmovEC24A56oYlqThWaZ
BXlmDThYb0L1beM5Tg0A3ScwQ30fwOI1NXSmbe0yT8feZwkJfhtb9pen5gkYYgDil9o1AL0fY8tY
4H07S0Qz0EtqRDqj4Ca9rULsiaACUU+gNVHfAHR5vXJHV2VFvWTTS9HLjuo4T93rEUWv5sDS6fxP
26z/epH/h7zy63+dpd0//xt/fuFCtQXJ+9Uf/3lZvLS847/7/15+7X/+2cdf+udRvNZ3ffv62l8+
i/W//PCL+Pw/x4+f++cPf0jqvujVzfDaqtvXbqj6t0HwTZd/+e/+8G+vb59yr8TrP/544UPdL59G
Cl7/8eePDr/+8ccCIfqv9x//58+unhl+LS3q6rn+tf6F1+eu/8cflvF3B3hAJOFQ9oZc7ILfm16X
n5j630E6xhKGjj3UZiBv88ffat72OcbT/452BuCLSzyDHN4SnlH7X37kBH8HqgmfuFS7oYkT2H/8
vy/24Q399cb+Bl7NNS/qvvvHH+tDTkexFxJnAIZBNddEv2aVLgNrYBJwpDUQcWZAseqi125gZysV
DoXCc0NrLsurbG5gTchrzp7RbqnEZet16KDWwtXyyBsUOtbv5u/Pr/nhay3B6F2uhjCBSr4PkKiF
vbeQYj/uD6OUDVWzNydZV3QXJlBDfVxSEDjCNjczWHDX7vSTtr2vRb4HM+tQkhw/BJEDeJmhH+C/
t/GNVlIfyzdCKrykqLqHb+YvEeNdNjD70O8eYcCbdG5WP5EssLCpwO9GlyEb6gdnXEAUtVWC3FX2
juuHTgkrkwiH1qbh8Lqwh+/iwQwYwkGLKBI+YfXSiC3s2vdwhWrpMJVRhhlEAxElWR4VGVqtrVNb
U6hrgfvdzxj51UhqXQtPsE3dDEjvrd7UQr6ASg16IHBEh5PY6k2xYpbtYHM/tmUL50HIkkAo0vRm
5j4Cv20EABvowgFBrez9ED7PhhlngSmfWAMUSzwgyPfhYAtcmjiuISCOV5leRmateT9bTiyFql7W
VvDF1HiVjtTKftelpkEgD6RPLc0hanE/2wXKO62uQMQYbQt+qtAJnAEfJcT2QgtNYCN0pV790msD
otuVoaosVFPn/q5Hg2tYTLOZh9ClDIB0UIUBg6SeTdmCq9GGOK9Lk4Ut5LrR2bcBGLlnjQDxrmbQ
ZUv11hQ0sZ0eDTuALPsAkrHKetRabzbDUeglA+3FC4AXoa54Is1oqwMEWa1HgbtygA4wJ9MFK9qF
1+azPhwpMGexSdD5Dkt8c4pqOwcCa7J4ZTzIgOd9iJpTP4MDaw8k9pus/GH79vhtVsZoRw0V7RQG
4Af+crhXZFBrEZl3BvGWNg+lTXQS1r3uP2WdAeBGSwxtuXTp86+iKGwr1AUjD40A+y9sUJf+Ie3J
o2E9GeD5Yfl4ZlK0MOEI7YobL0pSNob9kLF6pwwN+JleU2MQlkxvzJjA3wdwWu7z4AaQj6kDGxKQ
hFD4AzpLLLPtPFLcVwXqtxP94WB5WmHXGWOd9MA7RJrBFA1lXzb1DlUHSPZTALfcyMzr+rGeFAFd
seyViIGGIOoM9/ASDvNak2WhBWe7KWmEKp6QEMHB2s8Vw/glYwQNwVrjYZlXxInQyXDYjjKvYaHs
VAETC5ZlWlhNo2aHwrB6HlPXB2KI9xa2tEOG7zME35qQEgOsUQdAMSMe4XLXJKQ1i+usNmoWNa60
X53B8C41V7KXXq9FXcR2Y+Uktb2mnwDzERJFElnVxUFIw26eFj9lpuullsiSizxV1ARMTcwZQ7Qj
Y9mnwwBC3+Us/OAHEuG2SXqq8iLJTGkBDeUSgkJ/13oTKKYtKdGiCRy0Pyn6fNdmZhlhrnUNVg/3
BudZ8TFDeY2iH4vgObfWXEXaPMk8NgDQ7AD48LFSZtzLg1gvC/0mGLr7Piu9IWaV5o87Z2osths8
uxiifKbSjQJ/0MpbZ6TlVVVTa+fNgvQ7WzDvaHulOCMA4F1WXNsrC8gdlvGwM7vgUMJmLoQ6jA/9
1YrTMQ0Y592tiWkfb9rJE2cjNw+jbH4oj83Pvt+ym6nRumcdtYk8HD2zQZWH6nOoDXlSlY4BMVDi
u6nZ1PTKmWz3t1B5mfgdsvcmy8F2dBysNEIMdS1BHgBsyPefFbq5583UaaDOZmiRX5UmGMJwH28v
pkldel5T3tJG6Ae91+6zXJwbbI7dnhw40aDdM1ZNe8g6U/te6rLDfCP99eYqZ1i1bJgupoIx7bL0
WYmKtEuLB5m7OWIjl2UK3VstbgR3sGNrAORgr+1ckMLMLrjtjU80YNYzz/osagJgVmRhP3SWmK+1
xpQq8rxaHu0K/L5lq8RBbd2SvGPf4CDUxzPVS7LTW9u+LmlhpUJm2KS+3g3XMsepjWhtP05FU4VG
5xzzqS/PNFk9aHk3hlPehFbhWDSRvUY9QBK8EaHARdPWPJ+m3uwv6Vj7e33kjzwDb9oVVTvfc9YX
DDGL1A82kpuDaoC/dqhpFpfUyHz2Mtq2qZ37sKvJr4ba19WPYW5KfumPojRiqpnarRC5wHIciO2m
Rd5ZVWShI2KhK42n2HX6QhWuvOECq8M2nlo8ihdzzRgfA483bOdVDlIBfepyXKIML61lOX/zuzF/
IG6Qn49tYO0IVlAWikLrAJaDDcLOyrMJLdRSFF3MMm94zY1Cty4nl7Hf0uAjmOOj9TjOlMO8pFMC
b6TSwAh3idCDWLiFf+sNusESiT3pQzqZOTF0C/hvLZccB6Kt9w+AoY+w/SKTVlzkfSHd1IKOlhGy
dhRXhT3UMyysYNpuqsxM2xFU9dBWhiBnOBTmg5imYbhWkNYgh8EnbgVjg647N+TsASkntDa/BnSw
z8PeyafbtnbmObZLbY4ncxgeuJ/7ZdwFfRGkfq+ZaF3p5tiECPUNygy9VWkN4k8vOMSgjOx76QQU
5NcsN8psJ8uuDnljt79oCx3h0NfAaK+w4a9aWzFwO+sgmvOp885KMOqtO1lmmn0n7LyA9YN5wyzn
csSeVxXNE1QKVKggCU5408iY94Um4wpYTz0e7NJiF+jgGS5qEZbJYUQA3JjXYY8alfxOqTnDPVof
Q7gQX+rWjPOacHaufEvs5OBr0JvCRQhnuT4WNNQ7gx+QP41sTwDXZodxgoVWpckBVQ8KoOQdB+Ub
iZKBOe5gq51nN7qvwFXtCnLW93Q8jLmZUgXbQqXtpMxQX7Cvp8HZo9ixM7HnYc3VIvDIbEzYRF97
zfjVBFLb2aWfAuUOCCGoFbrZ7DyteVGQ8UYek90MA2hKmXFrDSxt1QwtAgFF9tIZY1YbWIns1XPp
98pprrvpuUCBaxzaXwZScuFMIuz4HLranFDNl/tctxMkP7+Guk0njwCbbKsHyxxuuvzOmNw7ZbtB
mHddWoqWILa7cDUxbgZMVDYGkcqFEVr1BP/hQD05VvNj7CY3D2kD+T/duUUa6zXAIAFGeZw8Njy5
oBjS2FVSZ4dK2MQ4GFXpm01slhSRpeHIkWF1qUkhnic/LwtyOeJc16w0cOoyIAn84iWu0xYMT45V
Zejjo5FpBCat1Zw1qcynxrFSt2azn7adO1XJMGtum1jK18ywgxe67qUTM1TzXSfzNAOPNQEFm2qd
Ng7yqrabZtr1lJbYOQSKDK9zXXMowAygWt+2aqJAH1Ze1YagLJpuaJCJD/cQEfMUknakC5FrKYFW
E1jAJdCBnfcTuifl0VWBMBMbUt3ogNn2ILHHZP8YFItZ+5wjnoZSVvr0A7sS6lUirzFLZTEgOdFz
p/w+K/xN3DgtnJ57pxoTDthiF7cMjN9Yr629KEmx85uue5SwV9OKcESKdz7LgMArvfbsMwPFgt+9
5IQBY8QMDa56KgBendYhqcz5MFYjOwsCOvXIY1GUrS27e670WiYteHjIdqHFjNVLmWIhmpmiSCjV
2jRTg0CtXSNjHxuAUl21zQBbdumoS7AS3X1h2/xHhZvIobbmnh/62gRwNm+c+f+Sdx7LkSNLl36h
G9egxRaJlEySVSzqTRjJqkIACKiAxtPPx2ttY79YzXo23WbdJUgmEOF+/PNzkpBSzd9Nk7td11mr
JK7qIUtaENe7mGrpUS0ujLgv8wvc7PI1tWzHBXSPd9C7LjGEDkt6TgPRXhkBNC2pxgrhtV9z1BOR
4fnNtbUzvnDPWAMG6fW6nxkOnHXjL2dZY/qwfBe6yi7Mgf+GN8Yo4j++QJsrZDyeWlMUx3zswrTu
4oGbL/LvRdk+w7ZDDLhBbiftKvhnMxplJas1rHtjxHCqB6X2Q8mLoWLJHTFMBGZx6cZR4sD5v6tw
zve2xnFHzip4rRuLUtcppH3u1yWQe511nNv24td+CmgX+4emIurDCjwxfZihEUd3ZcbBZUhJzem4
fNv1WNuTs5SLSIqGyziKcnNZKr0dGad1L7wIw80q6WyTsi6xJCRX9swvpNqT7o1rczHvKK8vWQTu
Ng/FofX+lFC6V7uwT3akb/JvPnctnfDv1A72s9dF4oHqPnCSONym7K5oi8X50r5v19g0CVfXO19H
zM7toqpUko9lVPBD5qmAdPN772zXcR2c+sDbGAn19tAeMwEuTCBTSLla4GNVxcEj9XfQlexIQCCT
psSWWJbgItLGtyQT6uG2LdR3iGHTzrGTLJ3Nw5a4bePEIOj+MslTSFHEiAScg8sfKMLCn8IHk/Uu
0+zgAjQ6EK0nWwbVXYatdZZSpKnh7Mmoz0wq6yIo/sZDOL4v8yaLr0CUhg7HmtvjOLYjzjHTuJdZ
iIXYVrjBlPRqLHalqew/Js5mNwmFM55HkcvXiLjHP0DQ9aPktC346YdyPoWj+9xGAdeJEFl17Zq2
a+/Czr+sY1EHKXXXPB+qbY0+hnnrToIgqb1W25oUdG6XTJdzGg8e281eQDy6/92ez7i5FIfBXfJ+
z1UmgTP60jnZDlW6hYXRTR6YKq3c+kfvt+05M8NIbpygFcG2/MeCBQR+GkvQ3itHS/lQ4W9zpt2J
35cgbPzE1riY0g2NVKGyj7q9jmNztwolPpi+tcWxLHz7WPbewG4ghfSsQqdKpyHy/npqim3ecid8
bApT4FRc9O3dMoaK8of5czrFQe7hHdssSaPeRCvUG27NRNT28dSlc5QvIZvNsr31vaZmDlytSInD
ZDPJKQHK6o399fMwRvK6TZXLEq8YnL8aH54r2UHiLd/66hitxX1ccLfnHuQ7eYnFXadd8rDzMlo1
KyJi+d077uR+mwFx661TMOqjWSVVr2uWcW9HrUo2W3uYrKm4Cg6kT+O6E9TRtZhi6olp6ntvH066
fxJe12Q7e+XsoXGIt+PGAO/o9UadAnqPW3ee9Tnner9awta/xiwQD/xMytMwWOI0l4WTjpUId5NX
u0ffy8TJCvDvGbql8/cs9G7XwXe2N7twq1t/q7ibx4mshiRu+B1J2PTzGe0ImtXZBtD+TWxPXTX7
3HL1iN5UL+2lygL7JfJXgxFO0EZdqripHopad49FPVLjxbO4tyc7+xlyQtElQsCVfApu8R0EVoXT
k5NN/aFbluhSN3Nx7oNC/VzEGrOjSYmcBE1d7OyeVqLj1psjZLtkG9CBfg11FpAmUemR2JNFdzdT
S9xc2lZqe6Fao3vEl2r1jq5QW3cJZVsd9RDmqT+uKh2EKQ4Bvkhu6mo7vFM9xXSih1mwBDDrm2hi
SYtXdWhvrNmxvlxt6XuxNc7TJKzwlFnOdjPyYvweFu3p45Ap6sa+oawxnBk7XpLLwMGUsrskflr1
Fh0D1Q3ECJVd9R5a5fKD6w2Dtkqbty6zqFkwmrLfGvqUG7ozZhZrXozH1YsQWpAelhM3wmCz6mVn
abkB7F+7QhV614bs7IyoWrswICJUYET/04wG2Yb9aZ0af+BmwqT8rRZjWD5XmzzV49w9LHrLjnMW
j/Mez6X2NfK36VzgKlTT/lX6Mm5hfXS8Sp0iEYdJ1+jio+5d+4qRt43DcDNep40fwGEVWf1Bt8UJ
srhVS5ZIgIKRDM48fFiYKJjdUvS9RdfhT1cs+ew7qxvBvIzV4Y0/qGr6IJcbWaT0Ron7piuL/C62
y8zebatWU6LHFr/1sbJtUgqjcEtUGWh+f+Cb76W3rbmV3uL0O27L8oWDaOFvnA2JjiUvKvGOptNP
URlkvyZE2fey6qbqzkhD68HRttScVtzeeND6m5W0WTlxisf1FiaDseV9X1iERlj9pu6IbGmmc7a6
W5BUFtu10xjSdgS6EOWu5GH4oBOeaS1clxNWrDbXfFXR3980lc34uwq9jfQj9gEhwRpdmRs0Lbt8
CFo74kigFNHsmc2eSHrtr+GpoudC2HNivlnLniPa3ZgZRMKuVsRFrIRDGkioRHXyY/qdQxta45IS
zduoBKhieTBb1lyXzjRc8I3kzNqaZm6SrMjz31ydk0rlwuTyHNbT+FYyKaiPg4iQnYo8o74yUd5s
e7/Iureuy3siqarR4p0wdv4W5kslE1X0fNIxPd+9mwlbsYAXrIiOXdn/1NxFA0VHAJ/LLdTs2pY3
4IB4JN1jFazdp0vs1XaoptE36WyMsfaW79XvM9g7shOWgsQ0NY2DkV47+/SlfX4lW8+eE69fPpeS
X5BENslqCSsTwYoD2xgXu8y1zWUt3PF3LILhS7pr825FZqvvqV7qj8JfWN+aqePD3dII6i538fuH
WXf8HKpYDVcTrW/1hmc2uGC5ufdd0xOJ5RTTn2Hps3tbIdvsJx1Xt2IL7d8Opjf4pYW9PZ/zcMs0
ImUsr0rKfkpLN5rEwS285aXZ2k2l1dgMr8pxh+mYDX6eJdM4FA+Z2zVNOmWN799If2mpNq1qfct8
o9ad1QivZrUg81/dLuIj9wZsvS+zVD7SKiF98Q+7mrxfdt9tx+XbYCYdF2ZNmNqNFBeu5M1Ylsoj
6Ltcewthupw3FOHVXQ4dX/xnLlcCGcu8HQ0GfsFiQwIzKUm4tMcytd1+NXBU9sB/L9qBvTx7frJE
G9NXli21Yz5M7ttqj9h5er69Yb60Wm5+yLAS4xX8FrlY5q7dKi3j0G8oNUv3EQkBty+3F96W+E1j
WzvqMAnpP1T+koxDO6Pg6JytzUnLPtv5a9A+rKQqflG8yPYdksb9wLcdxzc5ZeGHHjUrRUvVFWVa
eWP3O67z8qWKp4je2sqt541h4j2FsUxLP3M2osE77zO0WsESY+jbX0KXqiGszp1esBRlM3TO9fwW
5BIHcI+mb0jcqC1fPacM3ueN05oyv3mSfma/tX4v68T9VuGTGdnvzzaPav7RVJOFrLiawtl1iJTn
1aq8P8FWmReKC35684QicLPYesakylMPGpteZgD0UoyYGNhOCdTt8lZJxzbppgvIHUs6vJc4tSKY
FBtpKScThlrtWOXM72cd67+cKN6XqTuXcynKaZWY6b3Y/DDqHc/odEtWboAh5NyPn4svrPjYMgd2
90HIWthOVSr8qh3FGT40rMvu/KIx+c4iQv4tn3modmTGlX/wUxigaXEC1Em1GctNnQHFhlViCd9K
KAg2Hau3Cb1brXZhFyAkWigpAtmzUIxiCio6rqz3hw1204lZBY6ZoSw5SQriTGj++Bl4O2ujEky0
3QVsmpNVNSVkoEcUkKug3N1Cfui87NnQH3ypnZmrW7sMyu18PU5lOCCNfrtQEKo72U8h4TJ0WFmp
ZsaJXdMdpgb/lD2PNh/aVhXFYyk6nv+ZSp7xTJw3414VGUHxle/3yORVyIZxwt/2twzYNksiU1MP
+14+z3TsjTCpO+gYm0PfzqKD1uuGxVzliWhXoEjMO0w79UvZlGhtS4YhdOJNYzSlGLv1b3jtRKCK
jcpYLM0DJOWqj0uYGGtCD/BkgIg+zx0iK0dctQvnTflpIEQzJ4URmZOabZAhhVJI+IvNcOQLn1Tr
seNp93bDZsbfWdzRbXj20rwOgykCdkqb4Wec64U+n8WU/GbuZP9XDuvUgzOVq7+rF71wlTfS+lvp
ihK2cd31dxh0RNAz5rN/jEs5/MHYbQR/qOK8Ozpq2eTO1Mr6LPjA3J0wm1ySPNB0/CMT3stUr8ZP
YksVI2V/KT+zgqWBxB0786VXLsSkWduCzUS9tiHrsioguENY8s0B4p5w3/ZDHmMZtKdFtMEMLB7a
73O0sd6OvyomlqTWZ84xNlb5MnibYpfU1N6PovIQT5USpOE0WozdcSlm8/KvjZ3YyalVkMYmd3/V
bcuum9sNFcqvztYwaeM4e/lXnFm2RAwP0jDTyIhhVrXJpiP5jEmyRUaRbddPYh68535jneTw7Qdi
9v9qsrFfq0qu+yiXzdMYr9Zy1/b1+h7VDq4g9mDqx6Ay9Zq601REaVS18+fCZ4tLduB3T3mA5x2A
tfL+iWb+h1L4bzP4r/+/KAkG5P9lqP5NYfw3TOK20b+b6eO/YhL/+R3/cBLWvwmyADVljgxpxRDm
/3ISwb/xmw3B/8JvTOE/abj/cBJe9G8vZv+S1EDfBlb/nsr/w0l4/r8ZMADXAMB8u8C49v8TJxHE
/2P3AxsRpv7EbQRgCSxe/y8kaF4yfIg8ghkY030ockysdJJi/AoZFx2s2S1H9tGlEulsUWSJIitu
lV4jnB5Cw9mCCIn3gdA/Zo+DORljyXu4BT/YW15f2z5uT5mJzXxYQtVfaWTX3egEU5jGaxzcl2FT
3YltmX/pwkeLr3r0jKj+FYyog6eCNKizHSzLD6Or3tlXmaKxmvGmPTJAIKisc4dDkcXsWpD2juJW
dxeG4ANDpLgi9GKz54w0YzJ0zkRndstedtEXu39lak1T1z66C4jx0PT2g+Wr+NA3MpwOGTPCQx7V
1MQYvlgF31E8gFs78sbDxdbC1IPjWWTeozsELdC345xZF6ayy5Z+fq49d7gg5m/XqvLj7ugWZv3R
ymq4jbY+TxgKyasZ1YqIuBWUP5T8fkJPWx56UeFyDFSWzJM73jM0bM+jP9s3yLPVfTa2/pMczWdv
RrCQQG6UB4P9GdtVR1uklgt0PvtQg4p/UsKIyyiVOqDi4LKxjO6lh6NPkXL+yGaJ09CaHn1/ktcp
GxkIO134AyOI6W7Mh61Kun4MHqQzbFESljRV2+rov8M41o9Dn80OnaM2FvNFT9FkOeqxcSx+Ttjp
Vyd8GOTnyCd0R3/FqM3BOWCvVBZS9E0Roc9T0FdJpWf8a2q1vZd+2WH7qNdbBqDrc6a6mP8btkfX
yZzbqWAclBX2mFSuadudDt32YvFhTXwq5rO04ztprXo3V419iXvaAhr6+byWHjPcsqZOg7XRx9aL
CtaObTtIIz+fEpeF/E+tPetzjWJGmboTeTq6S3APkoDBdaWydHCb4L6fIlbJDUSh6XxnV+i1O01G
xccNBuA5zGD/M8HafWnapBwDedKi7NAq9YsWwRikSOjetSSsIdH+Ih56OqObJo/6e1/bj7adrccO
LZJKpMIp1gspL6oe8ngdzA9yaf7Yfeam66xSx8qj8xY+FlFu3TVlLM6x+QV+gp8+qd3IV+1MfV9W
fLWCRvQQRTSqU2GqPX8EobTNFu1l3VKihrNe75pmqO5Xr5ovaFhtomHpqn2pcVgvGTA9VeVK94Hg
8BRWZXxUdUedSfWehItz2IKO7zUe45PEE2XfLXF9ijX7XAwDCFTNrTqpzTyfIceCQ0lZkkyUaqlx
nQ9Hj/VllW6ZOIFXM4TDuApRoxrdL+3U3V51UbvugtGvbnAgRQzL+5egDaPdVDjNz2gs5ivGEOt7
uWyvmHibvVUVeKX4Qxaf8ZD5k+O+wiKnrPc+C9M741OfYiWBSb/Mot+OCLEdidZ3XBWoAPLB37u0
ENj3Od8zvF5tD27mLTerS3qfO8Gs0AYzhYrrJ7ahQsYYrb3fVFOT8O6JNhH2tl6cysAYCyer91g7
q998d0CiOYTowyrQLH1iJPaaPc27Qqwl/ZVf/YqU7eV7B4e/CwpGfgysoTmVWzweRR6Hz5PrPGSt
lodqtfs4afG8aIEQMEzELs/5ZeUl/jYWJkSHXEzqiJqlTxw68ZVAlXhlTWN2nwLdzZR6cCGIezWH
snQnrPVYPL3RqBjYF8avYg2Dj3FjUgGUU5N/237broAZ7F21pt9tO8gNyrXbk5Sr1VUIf7zEpeCp
nlWvEuXes1+03Jb1KHcNrRtJlfGW8alMyjvMyzzs56aVqPp4YRGlk1292tF31OfLUwbWl+1Cf2w/
AAIF6M4m3HSYrJD/moeQHpStfDHGu2kRIY/D1vspVj3yrissjS82nWti5TZkX9d/4xLItTSBlmES
mceUsHCQ2U6Pc/syF7DTyrEKiCkGt/u5sqY9S7gTo58gR9MhB5X7Kb6Q9LqclR1hfYJ7jO/J5TyW
46uTL+5+Zuh3kb0/PHqiJs4uEEHGn7TOJ9vuUDIJNItOZesWJejD6OxkaLOOoYjAzV1mKonn1dlH
sJXWfim88s93UuVBQkzft3Xb3WwMrm5EvGG1kg/vXRZ2O+2tzcWKCg7nUgHhcKD7iYMp0V0kO30I
hT8RO0S9Sch9caiMh4PSPF1ErqckkvGNijL3K5doRR5+mDdmXmIUNwdYiYtq7ZJsW35Nqqjv/ByA
yM364hJZ2GMligPxlIVekartu7PqM/4BU3bjGUL2qrLZ8sSI5igjjQzMeOtOq2x98By7PThNZj24
7G4fa5P7D6ZowxeGjeulKM18NJ3SN51w859213VwbmwvqmWysOsuX/rSWOdiYshj2wWoIewjrEOQ
L+KOCYz7YLK5AFCfKZJdLrtflTdHDFdneYMU7xyntvOulpstjA29dn4WMkQPr7hXeLN9/KQsB4KL
0KZ19lKf2RoHTGA9YFBqRchBIc+UyUaUk6jKu0NV+9PtPKD3MEm1UOF7ttvq3TcBc7KK/Dbv+ws6
nLeH4Ck+jWhNvbPntrxEs6vfrdx1n5yoaPZV10+flnbBvXrTMY6ZsYShaBmi4wKLlkL/Z4/CU12Y
1G49vpRbtb2hOnUJKH3+UofhduJDaglub6ATrEw0v3yqlZvR+BUeV8bT18nYVTpoGbJetK72VUZb
e5BDJo5YiAYIRGp9gT9Qr4bugzFAM7Qfg8EnqodDw/c9pORgbLMrKxyp0tLug5docvy/pVitp7qU
U1ovTjqLjun5drRNN1dXRpnhYahHc/DNOL0pRSnGs+09zIXKHowbCg5Hh96QMV+/j5uxeNJcDqm1
xSinJsum1FVC3GZjlh1ag4uFI5rhOA8Yp691D6AYROV+CwIACZzI8lMeoR+TguDusBihuVzlBYTN
IRTBObWzAznoth/wVobDg098bNYf5CKRlb6E36JqDGM12qR7y3p8i4e4T2zpHE3dp3lQfvi4iBW+
YfTi0aViHbuZ82AhLbr+NPKco2lY2R/GMDv8Uq62X/h7LLPvdWiRuKFBEkMGLSZM/VkPKVVKsA/6
+BJWy9Fz8zTu/BQyr/u5ReovItW6H0ZAYyQ2a0ksF5KE5vEjVxm8r7py4ZzYWWObKifCvpFbcOfr
DxFPX+gT+M14DhYS9i89jjfMBji5i+0tVMP9EA8N732w7nJa4MT0KvvBHe5cZ3v+UTS+/kYYTnkN
otKOnIz9hrKPDx+w2aQT5RVMvEPT/lJT1CZFlLWHxgj1AKkNoSoWKh85KfgRL60Ff5hr5I3Ukbph
hM695zxOXicOcE4POMokkVftGFFyx/rZSfh9ymkyHxt8AU5QQEh13t8VbOIyjTM+UrU+RDNfzeCt
fD/bOJG+4mKUFIiu+kFAAo5QxkHKxVRx6izQEweLMHuxYRzz+RgZjlwZUWXYi4gv0vauw8boL2Oo
cuuBaE1umb0EK85buY1jT2WVb4NritQS0BKVxvVh9ZrmSApzeWx5FH4q2zYfcxcibC91G+1Doliu
AkvOx1CVn8qK9AVtvsJNTABEFrhZWZ6pks0VOxePrUTU/TG0s3vP2x7tKLtsZHqAdug3ViGc2yob
wE4XSFN44E+di5/rqB/igsHmvDQXYV3ddWQ8FTBxGuKDz7wYh0/rOhZqRSxkDiB1ewjyokv6In7T
jvvWhEClddn4e/yrmetSNeAt1hwFXjWnaMggs2SD6OgfOuKQ7wvK4qvFKJmmbkLqL+YvuNsfpm6x
mqlwG7PWWJEfUCCwWvoDaY8ZAMRbqkwEcYMr8EsWyO8zKPpQ7KI/Nzj+P+Wu3N68dZBWUnc62Gsz
fDB4225w03M5J4s76zumZmaVXPksBme9OLu19+VW3lX617lU3j28mVFmRCUs75jycZ10zl7lqJJh
jVdbzZrPIRvqe3ql+OJMLjaFCGInX7gReF+xnLsg/oUrIlOdULSH7+LJaZodTLE+bSYlTWEvAmsf
5COlAaoUF8922IZe7jLPNIehmc9bYNNyibOY+i2xFvEa5LRD02L0j0zguLYqK0SdhExmUJtsfrum
DTwTBC5VtqyajvZDjJeKlExokusaaybEgQTjs+qTkDzVNJ78vSRQx3LPF01llvMXWc7OWfoK8g9D
Rkwji6OU9VtNInfXdgsIL3YaTjt9FNKh9XTd5pZTmVAYDZQDmZMGNbvdAap7ycxo63n5eTEXM4Ov
dP126JcKw7xpw1tx6RDiw9/VDKfiz+E9tP3fcpDEs3eooD4ieA5p0MZ8O+Wt6/AoLbK9oOyNaUFV
s2sdUUPa/Jyybj/F1prWqnYOURel40wURelwwM6/0dePTc6hyiwxGdb8qVYkVmFKua+1u8O/4yeI
ZJfAiO1U1KMp2C4pdXSPwO9pOLekrWTuvFfNcoQhJ/+kiG88myepyBocIos+GUTcp53xGKsV41PU
Idzxfh7EKu8C7B5YmPOLU2UFXBt5mzDu4NvtHRDw7HUrPSTmroPH5kbM5+IzE/xvmgGiKh3xO1cW
vgogF0kuzbsf+0/VbH5GsM6HuEPExJTpvqmp6qK6gt+Q88Ypw1s9udSheCMYbzqOvd1dHTHwbVn1
bR1XFN6SneauvhK34O9FJp5bujrYwexUy2UjWMc7fut2e1/iyBXV673EaI+pVMV9Uh/owIlILP8W
G39L0LmJr9oUgeFJZ8HzgPs6G3yg+tOkX+ecUzbMey8ZJCpkZN+zC2MdMHTQh7KJnsvSe9NZjXWg
pW76gD8PpZ23YfpWHoL+RvesUbXNKYY5W7QNGBUhtfbjH1CHIK2D2mFa1PP3zXf50Fh4elndvoH6
HXM6yE6u8wEU6FIt7kttaTD0OX5sC+fOCF5poswEN7Mnqlc+wcexDn7CMX2POx/iUkGlsLfgKXdM
1oACqVg7xqblroMeSdlWBB/nUZ7gQQ9OWO6lX4KPYGbHyPjHbGL8Y8f+sIUhkT5mOFpjfuhc+6JE
YaVgrddllDDzIRNZNhH73RANbzDA39QkA7ZuPcvmEYCn3m+ivgM/vc+4wAOtP/OI4mWJ8iMy/X6p
poelH+tkbXNgl15+kBdNbxzeY2bpXkQD7siSyKDtEykJtAnzdDAGrx9WGg6QmnzKemSXhwFO1j0G
dbOzh6XbB0W438rghr7wdavNe1OFb3l/L1z7YZxAeHnUb8Mse5/rKSmd9kjVde3B8SLjPaxo1meb
sb0jjHXD5OhULc2h7rA1HVfsYsAGCbdFsYnlc9a+bHHzm/rzdWmzo+d4bx3UC64eXWIh9Oz4+KG4
+j9YT1q3be3u7UFiKyWWJJutE4/hq78y8bCj4ZmpcnALd4Y76jmQ+bW2r1nbP9hDd4JhvpXhM6eT
Olhl+bNxXrKwPvdlIHarkwMDR4YO1bv0kk41iF8Gf901cMQJPMdB8Ba2irejpBhGKmj41NyDDJdn
aQf3S978ENo/x/5n3EfMKBY5nm1V7DZj/kCkz3eqMPvO754D1/kzr+E7je97jgKYbDU6ScAW+X5e
HpCF3lVesfkU+FhGfp/ZEKMZq0+OubpDl+Y6fO0cupZ5/rNNX73RR4Dyah+BcpFWVXEmK6ZX4tNp
53SdOtYq80czerdtC+jirx+2s/6tF17j2NYHNlUrPBz1ia0vDjEL7z0MfO+3IdyHAwJKZHWALECD
ta/7Pay32RcjnnmhmfD6jMsbuXpQ7160c3QsDt0MhFu11XMhs4JfFHf7DaQPK0pDkvAK1bLSooUw
AomZCeiI2zB1Ie2BjCNaGos6binjbocR6mHQzpJ89+7Y8DLSCqP+0OKWqhuecsO1BNCxL+N63+fy
3W3KgIZA2vui9m6AO9/DIHrgKDzGgjUYmJBtdlG+skdgT+KIIv+ah33qb9+OUPlPDwO9o1HDLTty
OwZ8Ie65vEzR+O1Hulh3dsnVWwYYaCKlQxzIO9/ReENkih6twsoqC363+pt17GlbGJa8Dbr5oBBe
Ell6HHyLc1V2fO9EYwZBzeQY9VYmrN+clesN+9X7DqWA1k2M03rHeGxT6XiwDSP9D4FbbFCM0yvL
gzs/Ws71kp2zUZ+hfakkAv+pXrjut3gj8cJP240KKuvUQQxkYOioewzDeV9UGWcn5wsGBo8s/xxH
b/zKmlcWaTyIDsyqYMgncyBU8TSDwyLdebgOlzfCHk4WbwMdwaku89smRrqZwbQBeT9EVOwrzE1Y
pgJBZumVIEBsgukt/S08BFpQ/qjnKB/vNrv9GYAxqAozW/0nKoi4rYKnQjV3Y/TVetZ71gx/Wjyh
6/gtcIkDEAWQxMITEILEAE3t+AUPq300EapLP/3WwsV0PJbJ5GcDS2RqJ1aeeb0kdLVbwg2bMrHw
E0DwYz3WnxkSCP7ff5nH75y5OXk2pGgXBE9DRyqUsqc09sfigBH3XljOZZMRul3spmL6W47+eRF8
GT3gbxSNh9rh3113tMfsrNrwrXd+Zx53ScnTk/sfIF008MFejtG9WbxPWeCFt64KfY2LTZBW7vuv
y/e63mBRnLMsIcZp3y/rnoWibB8odMgWZ+td27h5IkQQQlmIx8XJvyaLad3K2HAn4r/ubCGUijgJ
pJI7N3xbqSSwYxYH9lwPI0+87tW5UoacQjynvl/NPIoeDEVnZl6mSL7aA1rliCngFLe7yGm/QtCw
gcJO9/kxD+qUwKOfQdU+8YMCpy5wBPKcNpnNgq1N9ytc7U/Z0GUonym3sQFkw+OMIQ+oAx7KWfwR
qujSaoT4WvxuxrGkkVP7ctSXHDVegp6hzxVPY4tIEk5LvIu3lvOjiM6x1T2Uzss6Ob8m2/rluCd3
C2/8AsSPUXOA6TBH//eQ1N1+qup3FTM2ybvm7JswiULu7d/hwoks3fPgsGM2ttdwSdrpOo8y3K1x
yLUU/JkC/49po2fK3FQNP1ZWd9kcuzRT/oqjL3J+9Sf+P+ydyW7kyJqlX6VegAnORm564U6f3SW5
ZsWGkEIKDsbROPPp++PNO0RGd96qRC26Fg0kEkhkKOQDaTQ7/znfQQyywvjNQDNahbXcFUMRVPYQ
xBEb/lA7VMhRK3SzO0yFY6D5HU8QTX+fx+bUu+Nh4EjPXpnNUYxI29V0RwoZBWHzYrgdKZC+eGXa
sq/dYmczizlojL8DJjpbKRHB/IJnTz9QrFDmW+xDa76fz0RP6f1tx7coCl9kEr9Macq2Q0hyBB9e
z2i86i+u05Kk4KlpsbNIzcLGeMn9N3Zs67QqJMyhdda6UBUOV7YbK9HVKpBhvJuYU7eD6g+aKJO1
BOHCshmElXhP3SbeCTsb+DLDXVUOnxbPTFXpG2dw9vR1NUwU5ElWqHN63u5QTjeJMEjC5xaK+KB4
eI3Ng1caj/rIkj7gbp4N64EU3GPFYyIg93vv5pggMSRz/sGTMFn7aZIsbF52b6XmG912HFXa+pWN
g5jc703/JSdSn4b4JqJpH7ImBAnK4amzmdHI/hzJZkuHIv7IDNa1CM+5k94W8cQH7t+lbXc7ur3C
M+beunV3VQUuN9O276NodrhKyEsWffuWi8Wnj4vCydyVKz6S3B/WpaRkWlq488qPsFZ3zOWrXR2b
JLqLA/agwxQ+1QYkL6PcjXa9zzUTAx6eE4zg45qt+qYCYur02R71jO5BV55snwYdcT9UKjm0YKrX
fUGeuYjxqteW962Ns21jh6fabPZ+j7I9FKswMi55a51opHse813DMA6pKXdWzWRyNHa1o1kQo466
i1w4ozrHzN5jDu/5jP4B1sSxOFQTw9Gq3oSDd9Nk1YZqQm/VVXEYAPAZT6YYeRKFdYoStZ1keFHe
My72XTWaLHOufXL5fGMSltC3N0Y9Y95w73Gdr9tccFsNbx0nwhBmq5e1oKHNZG32+bXPnc+B8HFP
Q+xqMWEttgkZ004oJC4+xy2xRXfDmu6C47SYr5iABrU0Lm1nMNXsNT5fubKHB9+Md5EevkyqYH47
ohwtljDbfBpU9imT9xZtfz31bFSn7G5SD9i3sNJO7deo3B84LR+GMrn2LceZsmR76IjoVCq//D3S
/peMCOTx+OdXAsMfyA3/NaLD7qtcYAjNr3/V8mp+tkH8/dX9v4Q5LGCoP4c5rL6yKOnyn10Kyw/8
blJwfyMc4yEtg8ilRO5fFgVIDhiafDBZhOHhx8GL+LtFwYH/oNsuYDkQNQCgloD8PywKPu4Fa4ny
g32xXf2voRx+QecxycJp6cDrwySBkcL8BVCg2yku7JzdhQRZzY1TgFrrXrrMPoW9arfm3Ox++lz+
7mP5GdKwfAxc9VNUFn9jYvz+G7FmmPghbN12fvmNSRlhGffYS3a1+WQbEnmWbIOWPnLLP5h+d/Uq
/EnhYL34nfNdt9R9mlQfE3L/ShEJU53zFTvOmbqRtVs3r6U1gWTvmRixzP4nPBe+nl9erGH6tklF
PeKzw5foLB/fT/yGbopCVw9DE119gLmesylriKfcxIkPAYnvtKC/MU73HHbNR2XL+SoTyQaciUw6
z09TCdYANWBRSkN8YT3dYtYIuNU1zeaGDMKbkyAVwCeY1o1VW9+8zr8Slgwsl6SK1cVs37zbKPHa
TS2tbTOMrNKtQPNDcHoqCjZGjsiRycJkb+p+2pNMmT5Gs70Ze1ustJwNutDwIlpGwRxAwQVotPHe
VJW97pRV72afPJEyx+g8VKlgnQIuo0T5jShdF2B2NJZ8i5GhSzReEDupcWW2p1EtEblb3yySrV9U
1r6bPXagM9anrNM3vtbeQCllBkcpCROOdLK+QqnJL3qS020XkdxsTQ4UTqdtdI8AqSeSh8ZT2TbO
i5e4tf2D8Dim29WD07BfjwwaqMZMHqWdpLu00+VO1PN8BmTmH9IhfDZGPIz6CM2C3TW+a58cD3KY
tutUUm31sm42LLNHAiVPEY0t93NfDZt8BhlgaD356iEzP3x7kQUna8f35+/x9na3kV6TMukL55Lk
NpvP9HNItPwu8zmLO3CoDYoYrHhHsQNggDyWTHSTHX0DGGDaWncO6AEem14/5Bw3ZTQTZ3P8UJuF
uSlDfAg1hQgAre0VwQHsoD2ggEm3nxKJpjNJ/+DP5nvhk9sxSmNmcoP9dDYLPAeZdefMidp07VzQ
oIymSyVyeeNoIJV7WaIWVRWimXTaIGa7eMkmRu6FF/5Imft+RqPz3kxttkbMoikloQF+X7l5eYUZ
kAZ5ZIw8TrlCU88og1pQSh0ZzCtVD4XA8fCaijl5Nz3teYgz69ZqEnkmL9HsTCJgp9iI3sVcZq+1
2+gP8Bto1NMF4RFqaxsmLJF9UZ2lbUzhc2B10njA4loVRxVWNz7dz9/qMRT7FGvAqvCiPGhyIQ9a
UhUB1ny5sRWsBWZAtzGS5mObCOpJSic/oOxBUa/RwcOwrbYyQ7sQyZxttEVRxGGvtvYY3zGpaTd0
tbDc5L6/Z+2DWqGP9yWefW7QKNuqdtpnyywnZnhSuWoIFFJWEKoq20TMzJXKqUWph/CeLJC8YcJO
orewyxtsufPbZAr2CHNoX7PJUJtBxTkiSx+HOzMBLyL8a1M03Um5E8MRvLgXeympJ1LkBZkpwl3b
gV6jbaj7yEbn1jUYfC5yg94yfQ/N6ZIM4smerE+bw/nZLwaxa0qv2zhSn4n7pG3LXiS01hbyvMXR
aKe7KBPDIOp6RXk0ZJMEH5rsxvqzZ5yzjpTtvuF5f86nNtkTNk2CKKnI3DlV4q7h0JbPZIbeZzOv
0A08ey+U+5JaZvpUR25zbawuvGHHF11Yghi09Q0ST+QhY+Dfuy1av1yrcjLvvHn0vk1aQbCSa/VK
2q06V7CRCNNI5Bda2tfYZSeOlMjrfVIYazOs3tMhb+j3KNsfYVyzq5xEdOvYFQyRhBoCppLla13F
36Z85LPs2vuWwoVd3Dj2KXd6seo0/baNhkfyFi+joz87sstdrMJVdJFZHe+lrczFzdIb942lj0cn
M42D46UwLFggv4yxECeDG3hfGSEdLKIyOI0VxAQKjD8EmGF/cCX2XXISbRxOCEEq21ui4r5uGPwk
K85Je90qsCClTGvRbWXiYJWtq9uqdkhkWMyogxKL75sgs5Jss7DjrF/HMQ0p9Gjpj+VUjnyyqvhh
V12+n1vT2mBqFelZRFg2RBh4YZJ9mu1kBkntlScm8+V+9G2Zsy8PxQeuZqLw5BDJ2PkxWcnMSDbs
sNWRkILBvt1tg7CMnItnpdUVWo6ECJFN+2i0tUMUWvqi1Zjf5yTB2ud4XfjYCFzcSRfTV4zpd7gJ
6zE+Yh4prlHagfic1MHwfEaGNOcQmXTUtNX0cg66GGdT5Fo9Q3sHfE/uz9qmpW7vrlQcOPjEiC6l
Q1BUvrPK48Ve7Jfelhh9epGVH/6oqd65w30y+FsDfXzmrtnqVM70XPUDbYQgHiC0yA6bOk58/4w5
7wejMf+5VI2/0XjGv7e9KE9mZxOFr7W5O4FJkdVN1bnVbmDgGIiSUFow531+W6Wh/aEtuYvQGub9
aPcPUEHCI8CI7hQBtdxUScqhxwf3kEfZDfOfEjf+YGybbDgCuZKbFOnxrjFtXI9O/qJUSXzOxfbL
06CM97Qi6esoy2j7Gb30kukcS6eid1kmJk5CTubr1xLYwgYBhGJsHG6MvitOZCv++81B7ckcfV53
mQ/2pL6NMbPRmTO0h16GZ48n0IWdAVmy0cmLVdbzkOwItweZyoaHSuQVgloySMKOc3MT+vK+zW2C
IQp0iNb61ovFvmNdkYG/dbza3k8c6vNeYkZN2wHpp9X0eF8OwjvXmWUcpG2EPzoxDgSQjfKkNbHa
w6lRe9wbPxJ8kYeEI9CpNjK6tRouUpZsbcR113RTrY56WvUjFVcqc9ZepLdHjJTeni4fznehhSoJ
sZr2r5mIzNy4I1NnDduj+8PMlM1hrZx9qrHGu8mhlYeTVSOCVo8uKjYQ5UlnBI3b08SWY/y3ZcdT
rXJsHkmuczPQFRBknVa9zskYMjunZLyxsbzEY6jOUT+mL5GWMN0jIIkDsY9PqoeVQslYNzKRo1as
wNH+YWdJeBqk23zBc4C4OeQ4Ms28HC5DNLk7iy6ve9sdri0Bk6AoooehMYpDb3r4Z20d47tVAEkB
t4Ws4OiBJWFseCw/my5CIhdpiaXR0KxbjxTl2mst+4x/uTkW9FHvZkfcJSHqW0aTQmp78suxmYI4
mtT3Ii720iPT0xFFxoOW+UgkEzegMZWYMQfmz31d7Ps0MW6MkZxD74AXscN7piPicchxtLO8FEds
+J+Mmssj6V7085zsct+3V8adewqJGZLq6lNRYVXOylgEHklpFwORME6vQusx+FV9d+28DmKKNXve
DU/S9LnveHg2VlSyOtb1qYUQk+pDdC781P0KqR+4NKMyn5Mk8l+8lpCJk06wQqLBGwPK5dy72CyG
u8GaJHaVCPzQDPosXpUDUfYiSasTUhzgpiR9FQrPSWMOGUJBnaxMK1M3xhSxIdSylLW7vAuN/NFu
tGZtUn9GoDx1dlbnHHE0JQ+yci911mRrx1SbVmjZmUDFa9pAqGxdPztgne3xcgBQ8/V+61TigZUu
ITSY+BtyD5A54/RHpbqZOaH1KTv3PQ/bx6msrjNnsQsQjO+Va71P0DMeS0AiGKLMBffzWLHJPuZJ
/JrZY+uueWUB5dYYqwlEr30tYzeZc/ENTRNtZd0PhzQJifcYi4k3c7p9ErYODkcEJcKpTPjrsbrF
/vRAcbS3hc+IKbcZ3bUeGXxe9h3fZLZKJ3VB4KzuK9OEsZXzBLW7BSZThp+amzALb1Dcerabk6f4
tVPcbByd4UjNA2yVtlMWRBYUrLhoqkcXU9RZuqG2c1y5jQziK1DMDvTE5JfMgaoSVSUQjK7GZt3k
NptRz7zTE1KTKeGJ7dCCvCHAvI8MMWDRGMjnRLlzP4zVJ7UOxLAnZqSpJdatnoKmdBhyDq517LOW
GQdM3BUwEGsjItS0Smv2o0qI4uTJMcVGtI1Sbz4Vld3h7wWAc54yJ6CckQNXo5y1zLSAJIlBGpI1
snRtHDaafa6Uld/FSZavjNaMiD1l7bEZRedtNZmVL22j6esimc+SVPQnhqGXOSs+9JpwMxFAQXAO
z9KKVHL/Ecll70v9xIPZRkQhMyb3r0zU1b6olNcdpq6012VhdgFm+35atTYD2wKI2L6r/b3fwcIq
0NNXQu8QYvN0qLj0OGLOYfsjkrqzoVOX5TgpMWDOVNVBoNCWVmv9rW5+DNE4Hvrcw/9HjOyN8al/
O8am/12TkH9aVS56YAbWpsl0EDcRFAsMvbvEse+b3KW5tLKuSvofdE4+ZG0cHe2Su4GYfbpqJ/GQ
xGm7Nx3LeAXol+xqjuQj05EWuAf+vORbntXTjb6sdMKn1C1Ow3Hn+6Lb0Brt5dRLcZpdsdUvz35u
HLwJolNqioKWz/Kz6eb8QUYmON3C0Xd2JHHxKzfgyTKvSvzIh4G0BMw9Xlnd+XiD0jd3ekaamLaF
Ud5yWDfvlRh3g5sVxAnH6R7YHXbuVDRvpSk5JQNI2nWhjHd6OxkrGxDWbrE6rFqf7mxF6GzN6+u3
+Nf4mDxu2ApiSGASgeTG4w1sVJQeq1zmWy4gxh+p3CHn33n6eB7MLN02nMPXIrz3qUu9DAVFgJkf
TagB7lMpsr0dtXzpoTufk5mT66z7UJNYF2e4cg9WGWvP7LnJcANnOeRFHn4XI+d118u6o6U7AabP
5kXJ7iikYkRQkkQVfknEivN5oEEBOmIcq8y1bVX6U5P0aLSZrl1m9I0DSIVmKxS0h4yz7NcM0eb7
jJVrq9J6+v8S4n+JB2saaF1/riE+vBf/cXlXSVH+UUbkh37XEQ3zN+JEbKFtpD/LpQ/5H2En/s8i
pdGnpIMG9ukX/qeSaFu/+b7tG8QgLBOjsEcNwD+UROs3WO+Ij6bjm0JAFv4rYSf7l7Yn3h2CCygI
F02PwkD/F62sJWJkusMyJBYYZgp3THYE6dF5CrSjcmp84oYWLKe0v9V6OgHIPdgpx3XdpFEuNTcU
5D4ghzFgGXF3cSk+WzmHJitH1de8JtvEfh0hRFjq4JK5X2U2zomm7kuAWanHQCn8IlRqs9zRDVq5
7ABHXfwQVbJKemzXnl+8kAbExTN6MC0646F39b0mYEHXmolCl/NnnOatirpDUX9bEJss9cQZNTt8
zHvz96Lmv6Sj/5n8/bP6/b/+O2L7/0QdnUvzz++BVdkUyft/wEX+j/2Xmr8iJpTFH8J/i3z+99vB
/42F0Xc8ht1c/BB//3k7OL+hjtuGTyoQ9jqX479uB+c3UzjU/umQlU3G5txD/7gduL2I6VlYFQlM
AEz9S9k/mNx/1I5NRtPcqwJpBdWfLCES/s/asa3N5BJdrsUkKfsHvFzqlcRcse+MUJ1sDcpLUDPK
xlBZmvkeOFpzKkfL/R52gqBGR7H1K54g97uKavVaaxls11lnj2opKMIoItI61I5bz0TMyeavYhJj
Aw/ZNH5PuxC3GpgJHZuWX9GH3A7cAaMil0OXfa4WKbuC6sn4j8BB1ZQ33iwHoEpq3E80G5+jpcc1
8AiDPwlmw/WpMGq/5tvDJzQ081nUmbbVJ13tbStrP6a2IILgDhhYNQ+tnPcjC91gqlcM7qZwJY89
mMLt2qoyTEmyrfGQFV6LXWbEOQ9JcPIuMUsDKhkmooAGinRfL46enPe69BQJd0tqXt5a2NTeWQJ5
8UUSlYeh97wTuBlUDwp5CxL1ow43Lsdkb+M+w0SUpuWpWeCM68hU5S0bOsbQXTSKL8/tv1XoNDDh
jiYeU7HxZ4R4iQr+hD3evqJjUL5tSWwgeWeCvGoN4yYdarVn++ztBvzKICyGnB0JShxezHwqv5eO
H5+7xhmstd8DaIvauA0xs+OJDIAfDPEN0BSkC6ZCxHEwwO2yaJzuQrZX+IgKHQ2k7IclBkbnCT6d
Got3hBFoU5gTBi7BfIZeHD+yjnUU0uY01kEeNzBZnTYu3ivADETE0p1mYEHJYD6T0PTiqw5bOF47
nYA0w/rcUdIIbNRnsbsYcItwjSZbsmEcqNiVRA9hX2UPxgjcjnZMmpJlmIVreJ7WLpV2uZuUmQaj
IRB8MBndVcOk31qwV7d+n/QviRmNF+ERn4PhxotNovTdsjDp4ayKNnWVaXeoPzO0nAbSVyzNeAPt
gnYOot/7NsUgqWSGoojb5Mm0ceV0xQKF6QXNMqtoMsJdZFj1wNGvLu6IxqOhJXZ8Bnln3jqS2wrx
MT/DK0ZAGa2z0F02eYqjJNDxQ5ijNHRdBXYu1Bver6UxM4E5YA9feG+4jLLZeUAa4SipxuLLsyLj
OKfxvBOAODfZ4FV7Qq51GvhWf68N8KWtJs12WpVSaZ261sbpvGZpu0riqzMl4bGEosAYBSYI6drI
fy6MwbxoDckokZiYs0w/Cp9bQ9Y3XBH+N1FW2l3sa7zvehi3vZGkXxOyhb9O/dSnS54ch86wnzNz
L71bo87IXYmeWEMG5prAjvZtzHJbrqa0ZmifxJ96b89qxdFO7CSosJXqiLziy3EFhcnOy8ypL8D6
vSf4mexsGhs3KdyexCs5GvXkKbj4C/mqYU07RKVnc9Z3672jZnnSzc7HwwZtj2bpBIcdpA9I5rZM
YA/AMWyVA+TPXSwtogdSCQhiN9b0kfsNzjDZMhovuh6RtO4tuIS+2JRJ3l9DrXH3ldaLLfCzaUE4
nOe0VpgCouJcTPF8Yq8DnMeyuIM0o9iUeVQjR7aPRmyKDREvQABZrE69XIKIAKhJnOKiPhGSMjaZ
T9q6UdEr24JXM/anba4RRaMIpLtnFVaXLAco5YSVHTRQgL58aVSHtDDHhwRg0NM8ddMJ8lL13QLi
GBhVwm4/i+FFTnN/b/updWRuxgwJazzTvkHrMR6S+0V2yrETtKW4b+3cxRKHvOLj8wWqBST/PHfT
8MHxzT4S2hmMoKP/6lzxGKCmO06MV04p9k5bxjdm2TU32JDfOvS4E1lA7wqN091yaebgZdAJQKK6
QUiKzV+gYonmqI3vRd9Gr/GOiT8RRzZHFbQp4ZqB18nX0bxmSfXGIaoiOt6056gelgUgxyuOS3+N
T649lAlnmYpH3aE3zORFwXIKcsj6m1TgJoWayFEzs6BGzePjpNntlgynYkmLkHh1qHkUt+bbSiNW
SMDVPYxk4i6N7Kp9r1fz2c29rzYTOILy3PBRPvTzhKqwjkvxDc4yihXHKf1ozPyuWtcsLgQVYhtp
OyzrVbUjNdrwxmts1oRnCNwV1alSC/bFQJ+C8N3sjLhDF+2byl3XnLCCzrEqoCWDi9wJLoY8m74N
+37YNY4bA36AdRURdcJwzWgsC6PoDnb5kUambJVQ9R1AHLa2NfQJFrqMcFyYfRhzg/hQscMcDZBl
TTHuG0d7qAoBpqgyxkXhO3qhKA9J1Lg7RHA/KEBhbm0LfaMzyvjqJjpDK993b/RugMcTNxjdWU3q
jSzSJXnGyDx0DgP4uP0QJ1/QttvbeHRACY11ts/AYJJxEZmRoWUYHlSk1j6OmlVBp9Wnm7TEBLr2
iZqfmpm2SGsh5xcRknrU67CQdCf6MhT78iGezCs/dl9MrnHBtt9haCP6Nhhkn9exW0PbMwTBHtdv
c6yXcaQF1YBAaXHJNngmb0tZEPrsO3FFnIHwijT3QqKWR7Gcx/RWxxSxZo4fYdR0iq2y5vLFdsv+
RJD3CdQx3VoTGaE2zLVjxgCb/Yfbc0Kt+snfz6XDesuNsmX9qj612hV3pj6G6N4mc3NgKHpyBBTS
IKNr49k28+YlbSZrVRe6dwNACbaY7TJYwfb6ostJvPqjVz61DRUrKzNGprAnbz2k/nTncJLe2hCp
GK1hC0VWNulyyjwyuHjp9XwT2kO8iRvedoefYheFvXcQOL5gM9tHMs06/BWtLC5556egBngjjoCl
V7hMBTPIvKDayN+9uSMyZCkFOSQIq+YKHy3OJy0WGI66bCVbzd74oT48cD3CVnU4+7eTL1/cLsTJ
WM37NpPzyzhn0bZxtQIfKYikbRFO+lvHsnA/mB3jSjOCI9GAbT2YIO12JSDsgBg7Zr8setBS7d6Q
Wr+JkAQ/gd+UFB/M7vfJVO+JQXtHgpTGYu8KpsZJZ3JSihg3QOK5tGHqlAGNZdNlcLXuFBcZ3Lda
iGY9MXhbhS2GybLPvOfYboAcJXq7h3VelGxv3HmdpWRjV0bBEyJjOFau3XCYqs1c2PIpxzhMi0NF
yPNvf1amVvIZIYaroO7aZqM5hRgCbFLaJjEG5zy5zPBIIporL4r7KZBcoYeeND7LBcNPD5QG800j
9Xcd/MoJ4J8rnrxMYP2UqU/AssP13DAgTYtgAJR6EbklNyg/FkHWvS9Ffpqz1i3Pelmq97we5m6D
m716yl1yJGQT2MK1YxFhA2PGsaODoQU2rI/9fd7KXkea8yI852DaQ5NsTNyZ9smPCnhJ9qRg8ul1
umjVYYSmBm+Vbd9zA/1nVdj6nnDaVzzbQe45323Iyjx2Op7DzJYWC+S5IaF7AY1+1LUZZbbZmmx/
CxVea80+yIH9jsDCC6zwLY/6T4AQbH1x6qzz1Kz3fiKIZ0zGmxPrqGFdeZgt+Jtx1oPn8zQaIqLx
2bLJ/qQY+Q/6nJuvmBm9c5eVUEJcYSwTLmodvEbveLL4RJTc1Lx0eUE5GQegk5bORjCavf7GdmG4
5uXoATElVRckMDZBbejzK95pZQSwSxQrLDoaqAInxi6riK6nbELztmXnxMnxksctDDnSp8am8boW
LnYOiwABoCk3fzuF/qXT+n/nIP6HE/2fHfv/B57WFzTOn5/Wt+q9+P71s1q1/PnfT+c+5rZFeEIN
4lGl+9Y/T+ea8xtWN8+kh0Z3BPBPiwaqf/nedE/XKRUD2QO44Wffm/GbhcGEDh2XbmNbuO5fUav+
eDhHEbBtT+gWAoLNloq+rj8ezmXthJhOOE0DOBzlfjTS+Zkwv38sVN6cpex0ff3TR/N/Mb79H7/R
4cFnWI5pClfno/lFHoNGW7WkQWBjFhg7rNihHGkeBjh65agUGr6ZzNd//ysXffEnrx3vy0EXoROJ
r2L5RyxVXz/Z18qaaCGPd0DjC8SOAwMg+VXDQ9KCXTmDU4wqwejaDdNNRrb7lUoeDElTZP8YLZV9
DJXZlxDbrPHFby2GMP/+5S3v+F9OwOXVAYVBaTGxQVqCuPMfX51VwnRpKV1dyXJiq9wXjTsFVPC4
SPUlU8uZw1ZQOOXUBf/+F//Sqctvdk2bawjzLFcaDsjlc/vpc0k6V6QxoAWWVsK861L3KHcgsMpa
VMadfkhKnZxw4prqtosq4gB10hHmyRgUGjwCkG1WU90l2b1j8FT+XR5nCYj+2Yf2s0PSQNH64+fi
8rJ4cS4mNZ+741fhaLRLLPgl0QloQjCUcCfeKQCaDDmoslgBO0jEXlOaVwTsAZgym/A5fnAy41ri
+Nt86wDIXpdDm3aJm4RtGQ9Edt3/yYfo+H+8pIWpu5apm0jOwqDFSXcX9+RPH2PuJRztGPCtUmKV
bGhDmPsczE5SZkygmQwDoJ03hu2r5zga7A+6VSIFI0O0twoEFPv7yHlz2xi/jFH0zVUbBfnVKZMm
8DlVu4e6XxCa1PNAGE9ig41K7xjvnWL6vU4HZAtfTkxr6sjP4oAnFGyqgVjweLX9xPiYQ8SefWWG
HSoOqMxC3s0ECKLFhWFZVypSZnNjqdZKilVeeqTVzSQukbnaiFjINjNId93FLhiWHem6giKnSNpN
0LK4RaRIWzZBD0I5QN+rcPQ+qH1aaCfQSppDl2nttp8wYOzaHmVgHbYaYRJ0yWoA0cg1p0HGVwfV
VY15O9ExOxGPFiJc6WWrET9QQE/Xrug1tSnaYXyPBGQ9AnY+N4O7IG7OU+LMCxpRSlL0On/jjApI
FRSnfTZbVW5eVUPFWtZKB2KAoILSxqGpLkXCk3jFVpl/09uCCKUB2h1IJUlY7DrYC0jLJcUKO1sf
8NXUEmDkKgddNO6g7ugfkQuff+XjtImDyFnYixkz7pUzRPWxwsZvbzEmxtlj37TNyWsGS6PBK06n
2w6DLRC9ss6eDYFbN/ABsH/CXRTkQpQFAsHoiEdhDxIf+qTAPwgCNBnQkWy8o/GLdXoOdeek9S3a
UqYhXqx0D22Pu9bTv3sqlnLLuG5+BUsVrWOWlU92ORh22CB6HOYJlg3hxG6Bc5IZxNJvnilMAjo2
sFsD0pl2MSQJy/tMymHQ0Kdchn4NFt4Ge/2VIUqrjmEqB+BFKfzex87uMeMoJnP+No89qAl+Ud85
gFJIYpht8aKxsPR7fCzuA6T2cjw4Wu9Ry5pHw9XDzjqhfwLtXEGAJIBSqL5E0uUsq8nWOFqZ907/
D2NjVyvl+9zamolfIFTbRpfp55Q6hOU0F4oxL2EaDYQnME9JXnSnaXaX4Nv8aWDIXS175J2VmP13
3rEXH+gWxAPZz2O7Jx9j3bRwkw6R2zUvEEfwHsMEBXQE+aQcadvi+FlunbbnXU+jSZI58yK6dGPK
ryRx3C3BYmhSVBBxwdpVa2zHvA3jVePBRyxwu3yfI08lK45zJlTTmPy1ITEuYxhM1V454IBWIQ+H
raGLL6qR0keN8qkf2HyIrLb8vL9umow8QqXDK7UYpR8NNRJzlZ4IYKRXG2duqofU1iZqOtoiBdmp
yyBRXk86uDYZvRt8ySbFDTICVxyhr+ZNw6I1D9N8RAp1Huw5dT6ScSoIuZkjtvI6xPtWiENNBPtc
lgtEqdKd8lQ5JktJWbsWpp1Wpu3WTQuHLonOrrZTbWhfpeerSy1AqHa4MfDdlmF8HOwptlYebN4f
JWYtKPo0/oE70JbaM7KJd6OKPH83ipL2h0TN91hokqXk0z5J4EELjFuLL1Ordf4JmppcG/3izO5a
PByNqatNNSQNBh+dx5Wuz7cgzFB2qrYdXitLcImGbmRdzCYW26arozsOgwlCLk6dhcnSbHqnNa8y
mtuAT8bai4YEJC1EznPtV0SnkimB1BuX2rz1ldnjxjRp2enq1NuDpBFy3Q12Qn1BTdF4jdpwLqPM
BkChTztikaTsCg2dIc6K7oHHffbh0e5Lr5Pqt3mOaeraGjN+MMp6Fzb4bNb3OcMZtcem110nwNL6
Wk9C9+QQrZWnHrDdpp9GKIQFhAdHJ5APdjVjAYuhvnIVz9/ITeGrpcPF3c6+WB45UWl7V0meSLtC
v++qQzL4M2YK29DCQ8+tkAdDM8bbmiuWO1raN83SNeIP7rDpTVBjeKcx0Mv/zd557NqtZNn2X6r9
WAgySAYJvHqN7c3xVjod4jjRexfk179BZQEpkymh+tW5yIsrJffmJiNWrDXnmEm/MVqnPenMuQFU
fLSl91AGnnWRDtO0G41uD6RhXyvznSCOu0r4n61Z3Zmlv3VT620Kw+tmHnf2HN/ERmfj8Wvra1s2
ZkQfwOtR/IcspBEMGpRHHTSeHWN65qHoCgEl879SCRZFFXKJGzO3psjnx2D0oUJbjrtDP5kchgmC
PbkW8sj2pjZGSPs4qMxoaxshAfBlr7apO3ZvQGX0GUNirNhysHhCDoek5cn6iaCGQGyWxmE0Yf7b
icaDvOLIrohPjUP3c91kfnXuE3MAhiOyCp2vRX8Cgd1rUs871GsivnSJt0PrB657p0BpZe2KGxqE
r4ajAYB5gUdTLIZQxKochceYxjn1laQ5fwiCUHiXo5c63tZ3ovahhJ31bCWVyR1O8y2pGH1wBy+Z
pCoURxB1o5A2ng/x9ZQXS2tBd87FAGV+p8jLanF6Ihv3G+1EawkTGa1kgsXcA6OPER1L1jYeBG5N
F7g53tl6YNYiTFIITa9xrmpMJgP2PbtS67LMSS+YtGLcJrp5voN5hGA6NRC8wFXIna/1kmyB/i+K
1nMtZnRRWWgNO6aV7iPvbH2RTGJC9G54mDibgbyPZMqrm5kFaJdIYyq2QxtmHx7NjeUeqe3UmFg5
ZTU5Nua+OHlQFPQ+vkZwQetJ5q61B/BjI7YjtTFL/PQbATjGI4E8MabyLAYKAP083M42UP90acb4
YWo9avpxXyKiAvpTXfr4HJMutstjB2mG/QIJ6T7CN3Gwi6HY6CGkRxnXzXWZ5wXaTyvJrj3D1197
pOF34I2gt+fCQ32eF5fSMZ8HhNSIUGzrspRZ+GRNoMHpyXXmCxIGZ7H4+Qeapea3pJXqMewbMknh
frxzZ52vnRkIlHkxTwxfLyDzo7GMDvSS0zy7Nc3LlavRdoFsylDNNrhdSr2dOcCtU0kvuUXIg6e7
ynFhMpy1t5ltyPHQAx59qdIuBgMN4MasS7rV3sDnTEdgA7vUHkC4p2UBzjHS/N5an8BFwhqBBLAZ
qxJrzVjFzwlS8NUMsuckmDmA3qs0v2TvSzqEIPyoqMx0vBhceWbqNZzyoHFXgKb4hxjV2yTIivEq
Xjd0PMdAJiAivHlyaLe141VpyjNYgfKuzxzcRlMoh+OoNSMzo/JuMLObD/gKi3PemfXVpKqJXLcc
WSZKM38HW79AXOFyqBT6CI8tfeE8Gq1bf9S3kHKMPQBdUsEUnvLrSBYQz6pkXNWO5BjEQbH+KCwb
Vyns7XPTGO2j5IB+SCZcxLnfRZc4zcObWqTnMGmvFdzDC9yWpBhR9Z9CZRyLpEm/uEE5vjpBDzuZ
EmefZe4tOZB7KjdIIlHZ0qRnSOQxcITSisS0YuhNGpNr7cza7C9nI4f0NQOyqcZs3JG34Oyyxocg
xvhyRQoHUNmRg3npyWw/FcDNLY+4yzhOzT3NwguVAZH0mQhc0aMDAevmEabPjDZp7XkrU+r2WqZp
cBxdppKS6cl5aqvuVA2j8UChZW6IwDXOwxjNeFv5ufndEfpuUOWrDVMu62kK62zvkaN4hm2JYL13
3qIqyqlDoAgyYifQDe7APg3kZw31yN/1UOe2cbB4XQ1MJlEENgnTrnVtMCpmWtXSFC6EC0gwjIGf
MFc8ETAFK6BPR+KuIiKcKuUSJTBNhxQuIUFLTJ9yu2gfojn95gOLgzbkpxsEy1g9I8gKK6aKyANg
5eyrkMFkRvYkNX5EJic4lIscj/kUlAHt9qg424vPTFnomrvFfkas5rQOqypk3WnbK7RvBryERakp
EBNG0HZXLmm4PNFL2pgLeCzD7tYuvrd+ccCpxQun66HYZWONQa4qav+yT2BOwLObAQ2hJcPRl+wE
6+47PEvvUzWwfvpFfbb47I55GxiXBFmn+6m1vUd4txyYug4KDegpAO+0QqFOsOY6Tg6tC7TAgFDi
2WSSaNCBPnWl74FeXxRyszmw9ZMSgQvHR0VnNAN8tL4TWxwN80WARAihaXjPb6LhbcZyA3yg3fX+
+OQFTgHnQGdHPYmb1jbnrSQrg7NLMaE3V/sIDf9Wftf91YsEEEv6tBGWyfKyCASLEXd8mnJ2Mdlb
HkjJlQeDUuroUV9wiitgsroi3xHyeSe7ihlnM/jRs4iNG3ym886wvE9XONaJX5vgFraWox8jp6JT
um3q7mqCM3pmLeC8Nho55jmbWBobU1cELpmDWnxBqx+0RfFdVRksAkvYJNOeKQQDHmYISHVN50C/
CyM0bvRcjdHeh4r9nCeKpK2J6TJTD1S7xGrsFNr1BWr61vrevTVUcKoCJkBVZfYgA7Ny51rTweAF
IvLXlhea4K+PIsvG5/G7zlQvklNvbFZymoubLMlyIHQqVffBVFW7oVN5v3JzAu2ofIIDAZRf6Pci
vF9krxxyewbAAGu3NZKE9YzPtgdH6+Lzy/seLl/aDfyENejYlb1IbO3valsvpPgQKHCDrnzOFklu
PXXJmb+YX9MAj9xjUPfOpR0iJ19FTWN/QYlrnxgvDVcGDM9Xwnmam9FcgpSYQ9QH4Tiv2I9QwLpe
U10Ormu/MqKsbtxEJKcahfBlYxXyxl7UzKLkeDESBXrLMdI5BV5a7Kuir04SZwQpGUZkHosG1aYB
RPmyixt9W0Yo0+vY519z8l5Q7cv7LtcG/Qx7fGnswXzLxw4cntH1zd5h3qtWaZtOTCOKlARk2lxH
x1Ut/+AkgJd03GJidB8reEwfAZkdW7/3pg8CS9v96Hh6h8tzNL+bO895UKAjMXriMDMOQcyY0ppV
Ae8yzvXvynpD67gGfJhL5EByJKOEQL1dPXc+DEx8RchihfM5GO2Sox7U9W27yPzlzJU2GDz620AZ
00k3iu5nmjbvOIf8Q2qa8ku5eAvCwvkArorbYCK7w0Ci9UDZfg8zKyYxiXPsygWOMXpSPEcupWyE
jf4ghIje0sX1UCF7pxmAQohmDtMW0Z6GfPYvoPVTI5HB9OANtXcrMFPB/CHgyk+E2IwJzQ1dJcO6
ABe1B7Rn3FljcUtmBqE4Dq6F0jLfEfqEiKXwc6TD+NUUfgb/whSdWCG0qN58YQ9iz4rUMLgrmTNz
SiIaQyyWEmLUqi96sZmMZWqcSY1Ou+WGI/jCopIvXhWGpNhW4iRxT5IcIkkcSk73hirW3sGA5Xn/
boRZaPWHjryu4K7KkA4fBul3xm4Gnb2vrMn9VKMLwNiE4lqF5X0uA12+Rx3OJQRWllOYtyGpXdOq
pJlxPaSZE2xHpx5J62qEeTL7Bm+16mfL2zYsLDBVzFRHTzUtJySQbiXeTL9yp12Qjf2LT+GV7oam
9vdB1xs8hWSWnxGr2reYhOgpkRBGw2yybQOdflhhYceDPCVpfJCNCqMdbTuq43zKXO/s1EMw4ktO
J+/gFwFTumKmzXJRWSH9s9IImDiatYPYqDFNY5MAmJ525piFe3Y+mBbl6Pc3LKdF+lp3Y0xvO4Xe
uFoeWucL8+vWvIrSIXNRgY5pRYDnNCzC7jjpWDxXRkZ61U7mlNwwkZjOX9sISyULy9Amu4Sq5WMw
Zf5gcSDAqJ/1dwj9dHBW9pg9dYDGnjg9gXwKSIl5mZvU7fdxgTLkSoCuhTrjVNHWcUb7qsdCzfE8
sZxog2cOKNbEqfUS2p5ujzkNRKLiuqC9wYIVFCdl9USFYwCIkZ4W+UWRVcYELR8fJHbJTBf7woti
Ss0hvCVQSKE762kM82jBqCOWvsq++T2N1o1pOjCVCBXqiAKJG9b0yLQynKx4dUEHeZDEtu04jkTH
GLYsr0yhobSk2DzpvdONTA+ydhkbNBYEWaL2MErtWyyQYjW3tb4Z5oHX2w0R1N1FsdVZ17pt+eOK
shOeL/27h6Di8dyZg0AQXI3tCAJr7rBzz2Fk4/0MmNetoqGhmOggaPFHgtreleHSHUksQwPPbdWM
BkP1z0w5xsNAALtz55aQgrLAwTounYB5KYdEzsxOIb1LqvLoMgyZOqxlT/4LwgnmTeuWBwJIKdWn
Wichc9C1YlQ/r0wvBfSajQmtc0TCoKxmM50hO+kurkDYqWjjl/GowH3EtgKkFcTuUQ6xpKlRyfEm
dAiUL+aC2KwcAjVIgqQTYHIo2ug4JYV+IK5SUSWDF4G7PUxsINhDtXucizHAgGnlrBm6rD4iG9bw
mtgG57ED6XbfgtH/6FTWP7nWiI9tqNpruxXgRy2sAjFcKrJekiLX476XgWMfHLih7THKXO0dybSj
ORs1NrDuYXTai7Ze0CaUVTeWJfFE90ORPWF1BdMa0aWG3VpXvmQzLZ1HRyABZTyNuQWZdKRe5xrj
pUFrnB1aF4gSvUoN+XMM+YtiPm9V/G3AXB9tzEj16aEdbcp9Gs5FvqMF0/qIiRAe+ERjVStgw5Pe
8anl6zD4SI+Q38GqLCcn3vYarRFySwsXpZ7jL9ZcNg+gtrsrsyGRnB4Dj4sAluFtOmrH8NB1cM/O
85QK7BgVmIRNKUNsnLGNDxqici6tfa4FRZWBCffGqZnjn1Hq8K0717Gyo2HFBcjEoQZdIIJQA0Wk
/Y7SyMz9sy5aevPeZLCodSkusGzqnBMZDjI/CZcKccs5jQcbqihCBNfpxUvsLCVnLPLx3kaNKREv
9bwRgkM77xuK3+PUDizzY6YoJ5ZkZw9hD1Zzjt/uFl8ZGRZ+oJvvshQscl7nW9eSialFM8KkrCIc
dYm6UTZfoeGNHNZuhdJqZX1/1gVyh09NhKSLZEwWV8ifLbmpBsaaXgslbK37pnxZpKkt2kLXxFbe
dtk9vVzvNa679GWy6kjDMZDZk0XBWfGipvJpFvQBVo5fg16ybdKXjNTk+swrzSfeDeNsTmk7blrU
OMlRxGPBofr7o6VyK3XhjGads0rCRXRIGIC4spvCeQuGxbgPKGFJGez46SJTC6hMo1OhrhoouZF9
+og5pR0U9LYnibHfK6lck9rILxhaoi/0SVe+sv0lcbPHRrsfu8ZgoBkYLslDMpQ4o0kU5Wk3A+QK
MDfGPU4gqffCmTN2iyZinDIUg51tS6Ib2nU+4KLeZnydEVTvnKltn1v1deH7rHdswD30yUIHOw43
ObBR3McXSGnIv6hVp+Yvrp2X75NSTguYwbYmaJF2qm/bqAgpTcHCwjBs5wmsgFfWj2O3cO9qRBDp
YTISb1EPMraacpNIFRKebInGOTLfyPT0r4bEw0/dagu8oGB/ZEyLevc+TQbLOgyGCRiblw3mR9T7
T6k9Kczeqdfd+bDEcFI1Y1GSthB+tj4ORVmG1HNlbPuLPAuHxAzA5Mlxgllvmh4hFm5qfPTrEm0b
xMTaHi+C2vKrHWFI/t4xPBr8HR1+DKStxa4QuVlISGFRXASmVQTnFC2P+9GrNppuEpLHwqvG7Xh5
nVzP3QVCGNjRHU0S69ymKpkP5dAxO+TsLDOwGR2RkjXgdyiosNS/NaURdszLjPSpkrWYUDymFgFT
szsTZ2LpIDvKFsXaK6Fx6fxkBUtl4Jk4lEEjDGhKPfoT9T05L0QZkEy/rczO7yGveZG9ofsTL3QT
ej5DULNfMDaJo6PPXeJoOVZ92uHnZJd4I5wqnuGOjU3eowMEk3ub17H1OPcg7rdt7RPOJ8qWRGqv
dnrnukd9RSUXxhitxTktTOuuD4t019AWfFYotd7DWARkuJYmR19iBJs4nJ+JsI6prtv2ToVzeagm
4tPg2jO/6VxCECiVrmsrbjZWZcLRLYJZXVDIcSWrEv2GMay6tyUhikQ5hzw+KHr2KL3rGwbX2adZ
NcO3dg51zFs1BSTUDfUdojz4v2OfkzlU1W6zMfCSx2tc8/56DIPpWQkdH5BYbjvLJ5g0jWb1oiEs
f22F8h8Nyt6N6ngUFFDmTULo4Wce5569AmJkXQ5oOI9qKMR1ZIPXOUSIFSySOibY58RNNpu4xDHI
YuAcOFIR9EKbpHxDWOmygPejoXcTGAX2oTp6lbOdHIwMuGTqjf7ZlTbgBuQaa9eETj4tMS+hTsmF
9cldJyuu82BuE7+7sbVDQmfABrnPiVK+j+IFVR22hQAw2dDc8mZbHzK6g69W1wLVgop7zRtUGZgo
iDQEftz27yPoNXqGjKGYcg/JRWdbroXYmceQOXRc+KuQU+5u8Gti4DEWRtczvdZwFVdtva+dEGqZ
bVYkhVh1kN/PKKO/MbxmsTMHTmtRLgR5xpVfITLLETBGQ9SN8NNTG6h2UpzGrpJAmcHkkUbfl/ys
JomCQxwcJ3/EvgvO8atLSPGmr/vmwprnEHF+xmDMDJ4dj8bWcXICshOVWUIzn5OxeZ5G85sX2wkc
hOERNwssxqFMtxPdLAg33nStqwjWogF35a7sRmejGg/DKh1PLCUEdpw6jSrChVjyEE229zplY3lh
oqm4oZHKgz+PdbGDAyE2cD15NvwwhqQUsHGs+Wg+IYGlFRxh/duSTEhj3Cm3ImTIzyHvvOVETZ4Y
uq29oamatZHEzT6ax7ZDEAGu3yZd212NnIzXqXbuAQjnF0hHiOgRwoMsyRTxYHHPGE9zyL+x+2ka
V5UzlvgdK//I4Th7YtpAvEMKT1Mjl2QwD7BHru3R988g0ssXDb8fhfQUlY9j5Sk018n01a8Ap/se
AyYc0+ZzYRoj3dyOLTWGvwxHPhVxBLOSJtaqybOzY+TpFXR6N9yRQAxr36i+GcoaDg603GyzaILW
/ycazYmfGvXqTLhWu+rtzlpwNwoheowpmSyQ8pTENKRaKwGw7o3FPxRu/1Z18rMYBy2HJy14YwoJ
guVIVy5ajx+0HA3rJYrpiDU3qVmpPSmd8xz0w/tI3PSNIXJ1neBhjf4ixflNQuJJBwEJWi9BUppa
7Fg/XrboY4TLE2bupjCUR2bAZAebjH43S2rucTAg6Nb7yzVNseh7/qk84sv6nnA9SylmOkLZ/i8K
m6ZdJMvkPLAJ2UsnMykFMyjB4rVCMgRLP9Jj/6ADBOCFST2N+sFLDoz5F8Av+FyEv5NLvlW2aEo7
AynrkahOXT07Vgfg3iULhkbb7I35/KoJS43eK8dOvuVpRs59OXjIUhyBn+c8JWb3jkmX8U/vuORn
S7C0hAPDBr5NaGkY6zqb5dVgVmDYOeGO6xwrgbzF92yi+xH4WA5RTx4vKCk0+tt0DFS9MTuH0Ryc
ArN+AzG0SEaMKmUV5aWjTUY23gN5EUxP66QzjiKYUoOJEp4jxP7DfHRk4d5pmWS8WpwT3nAYsNch
Rqb/Smm1kwbFJXxtm8yzhCwIgN+EqxF+gw7FJWUAWfeRKC2QqBPZiZg1Bec17Th0PlD1VCczdcHu
U5SBMO/iGgqpUxqfeeHF1BpaK0UAWBp/xaVtOfs4GaCf2YE5vWeejgURlbqvidLSrdgmg0YUUEez
u+kqutCcIEvNEkBnzFiLRPb1Mcu7KuU0k9I09lXTnCFPsc1485hkSIYafEChKqd0U6E75SxmxMU+
JChPIjaXMt8mLrYfGg0R9m2Sn32Wb3Qy0HizvjnZRJb7u1pP8xGov9D77xKr/1WdPkCu/K//eC/7
omumu8+QwKgfVaQgDf+gOt1/NvlrMf36F/7bFOr8p0ApgPvY9zzPN1lPxs+2+6//cP7Tw+xp+S6z
Vqyh0BX/KTrl76BCddGDYpS2aOL90xOqFrsouDlJOj3tEtyn/+///rSmtr/8+4/Kvl/WWGEKciCJ
leRjKbZcuSxLP6yxxAHllewQgARTEJLD1brFiMbbDkTCmRUCxCV2V/3OAL09/nCHbv6xtP145V+8
2cuVlfAtBLeO41IY/bLgqbFNWdzIw6FDw+quInRctUsE7TaUzPE2CB1ovjHDgdKX9/l/Q0N/uhE/
Xt78jaMo2F2I00RapFxfyF+Ugp3dVrhuyIaG2s1xek4ytnzPbct92Wr/kaZc9sl5qbCoPmcgU10F
bLZrhf2PN+rffpBfthvug0Twa0N8cpHjutYv94EgP5KgDSQ1aR7YwwPNCG/jsO0al53EnrTBXqJv
/nzrf1ZzquWSCtu9a+FRxrS/6KB//NEHUWZ1TTmyTpLZOQtJWhSTjfEEFYut58/X+v0B41rIaX3L
FkiN1S8PWKtH3fUCuSGpLDh7q1ZDxQAigrOiiw29b1hAqys1t+Ltzxf+V1/Sdl2+LLuUT23w85dE
I6cmjiSEKRdMvK9cnTCLk3h7m5UREi/z56v9i6/Je8z7g0yQyzm/3NKq76SH/RnTkXad85DoFMCj
KTZZmHzkjekf0+VW//may637oWRYfkbWFAu6gcd9xXH+8zfUs+jdTNY5M2tHAFdbBMoJ68VfLvP7
i2ojgZAWqxfvCfKhny8zTAQ26rRZrFuZg2+5/SA/rOt3M1xxOZhLBgtqTLLZiuIvS8TvP6FNT0Qh
yXf52Eh6f75yIVtAEZUm7tNheWAPpRYk0mv+QMxJE+DPd9O0frud/HBcBmk6ay+Tm5+vhmszLWpk
ZKRP2skT7UQ3RP4p+r1p4rLcamyGYDSZFFDHQIycVmO3nOcmpQ0GW/BfAMUVhGr8+WP9fg8UXSDa
aSY/t4fn9+dPlXoCNn8wles+quV0FkE+rTETp+NlTJvuL2vRv7oYTgafhQGuDXrvny82T8KOdJix
Jlajc6YTFu+dUKJnaO2x+vrnL/b707tsbiYmNVYGDtrscD8uQi6rHUmXfbkeEbKTmjvy9ObM+au/
mBx+f3yVySpPpWryqwrnl+/UES+yhE+CfiRJ5TKZjGyPx8HZZGi2ypXr+OG7MHT+kAfGkPzl2r+v
7crk8YVCwtbKZvPLGtQVbdjpiu8YcQB4Q54/Y+ue3Ri8gAUF6xJLHVvP//i+KjDqFlFcyvv9palN
iEGkm2PuhWh7Y8xZ9vTdtfDnq/y23mEYoaRh12JtwI21/Pcf6oaeFlnCAIEk48Y0bjw7CS7JWrZP
aUw4qLa96t7k5f0HoOTfbpW/mCTYuFiAFP4cubyoXPWXoxkZdYMhB41YD8e0fw5k6B1g7QEmIM3V
oxEzT+EeC3o2botyocwx0gs/6PoXB+y++AsToVJ5SBEKzn/5qX8xtvDZ+KFdjBuSUyt+oF/rGazo
PsH3dOpJCSNfjgDSYZ+4TohEw4KkqwqVnNF0RzeQ9fz1lMzo4BLQ6XE8p5+xQuS3duhJlFtP9vHf
3uvfXgIlPIZK8EWWNc61f7lxg47pCMt8XndIeJ+bbshfZoKi6NBOWXw7J4UhLuPM4MGkTqQMNBnk
WttptkCMUiA+O2osDlavlhjvcLBO2ALGkW5Ar8JNmzV6IhqlYklOHcvV2ybpcZijWrHRbHCz9Gaq
ivSjbHiY1oOVDjOxTpwdd2ORW9WacQEFoF1NbUvmpRaYNbX3OeTm4lQO3CTZaQT6466yPP6cNWHj
2mIUzU4hkYfxLlzerUYQU76qIs2H8IGvagimN0ISI2nlMcleYtTZuzLJ9hAj4XxrUBBEMNrcEyJb
ARvclOls9KtIS+9MJxsI3FANVF8cbb30K5AqfRULqbvtn18j7t6yif2wi+MzAoBkKcpwH4GLB/Ho
pzcpYQDS+U2ER9CGfPxqWAYeRVNP9GDICxsQzzVthBMJVOoMmrJj5CxvgrhZYBHBQHOka+SFq0Pn
yi1CsMSh60c3MyFwGbw7qQnooCm4iD/GhJQ0YcFTxD5RbyQvBLqFfGb2WeTZ3hpzkAhBMDdIkOKX
GUSbQfRdQBjbyCSoRP+2ZZorXsd2OpRQCb8IRmB4dIN0vI/tARMLJZAHc9MTSKvxaa1aQlOJ8UJ8
sSxVZHOVgY2WVlU3aKq94QKVHFgkgHbNnhlloFf4cVmTQ9KL0WpKWBCFDTYsUKrAjRun44KD97Bu
V40DNDdC/WyQ+NZDlWk2gW/Ui02hwsIeMdDD69WUK7M352cZxscKTNz8yqEKWWzLEAoJnc7avSFh
UBGTN9ImNbJ8eOA99xGT9e26rRC09N2U3JpDRbZMx6eYtmZNFvDBnz06gflcbhKym27JJK/ualul
94AK80+77ck896O6VSszc1pcGBVWlaAPr3t6dXLfZCh2VqJt/W/M+JuSV8BwvgRDocnEMhd0eYzL
dU0HD8ERfLgeEGFQ35okWhzxkRG8VQfOyejkzm18b9dILc/cfHFVTDYqKNuAbLwALteGSetoSxyp
TdKQCaY+mF4MoiU54hHG+aXhibqLDIB85McAPmGujJl8NOXXTtTEmfkeMrkseELcY90gzMARN1sf
ZkL6dULaDYplckUZdE7DhA4fSCzGGGVdTrmbnPPcce4q30RlNfehiw0IBO2KizXf9KRKb10aFKv7
wevN9CoLiMeJ3Ps4IZikb6wRYRiNckTlczaTXyHNJ+QSRbgPQsvaVUklbq2E8XVCjBGCcti+aNTe
mxFvYO/QjWwHpOMV6ts7BJgd0zO/3geoz9MNZ5xyb5fQuYhp5G1iNWmx/PfcwYQ0oG1rGN2J+N8u
3xZBGgSgkqCPmphAIgtr4InDRHZMGyGjTY5vac8Iykm2M6zJZ0TeM3cydTIShcOQ5d0gKUVnZX+T
z4bYI2QRm960kVn0rj5x/HV5ueOv5AgWKyTu9wHgohXCQiSBcheJ+alJnKeE0yN9LIxFjVEQyx7o
LY1c3PWwpqACIAl1aefu4Aua9NAZYH9YiU//Py87Ou8tIp5rwJYDMgJym1c6lfE6RMuLO1wDR0l1
sx3s0L6N6sh99CKvXAdWKNeDEz0W9MeOyg/vq7qrb2Hjxh/R4ObHoswukq6lYeeEGze3eESd10rP
r+g0MkQfRTq8YFRfyEvDG+mb9SPgpWfUXQSopZXcFxY26jGBVUA8QODx1jPOWaOS/C7pp3lG3+p2
Ahu/skRou8QQ4VZaxSpLMOu76WWErIa0JQCbTtezzNjaZO5a+rd4S08B4BMUccb43BcmY5kJDWAu
xg9IQdlehanajQoGOX6QeOeQN71vgRLvVW0eg0Hh9i+N99mIXpwWPRdCjvnCGoW37l0XAsJoekT2
WT4ZOvFJFPkXFrgXkPLuQ6qsi2ZgPcFhXrNrlBV6E6+Pj5ns5y2JxNk2afLk1A+4yUA9+iVo6cK+
EorwoGQJ8wmd1N/Usc6PcR1UD9iP/FXU1WhqIpmuQ2UXF7XVfQaNQvLgeiw8nltcs1rXG+EgBo7g
HZONUSJ26XvMUkZrHODppNsaYCuJTxU+Lq/w7srSQxMeCrTNroYdZXVue2inINqqXtnbKRa4SIAz
YpiyNpPve+usjDrCNEEbkDBG4lBJwitfIiXzjmE2TIdo7Bnd6gZ2rDWZ7nPQlOGOEbi/LlsffU08
j/scGOkJ5UEKI6WsLhC8X+RDMnwx49Rdd4kNDqTNYTe0zMCZcLabOQSS0Lr5Q8HwmReW3JrCQr6c
iMVlAOsL68P8DFB5YiLpg1BB8TLt0yqSX3XWeV9SNtOdFUBF35FCkd8gks8+ky7yLniNmGrFUfGE
x7Hdpt0YqlXQ58mWSmUY9pHZ9S0PaskkRBiI8RgGtRiKyttxMvAj5imt5SOQECXWSWl0l2KKy7e5
xpwDJFxsPAm3zGpzfekTaJ2vmkn5z3EYeV+aIoouTBXM13OaHM2O6A2X5hQvNl6+kZAl4gzS7Cpu
yEgzLc31QjfcEMZifajOqq4y16m7TSOJsRXTpNatx1hipZPM/FqnNury3g4PvWdounnlF0Ib4zW2
mLeFh7YpbVAmnrbC/Qx54zLz8/KQsCqtC8LTDpRXhD9hLSLVMGrfMvD9+6QIWOFl4z+QYK7Wge3y
jNswVbZ5UCb3uhyt25G8YtYA37ktOxdWcYcsoLNt0a8dhiS7SmEaYOSfI2Ot5k3sOedKBrmzRrcn
LmnApU8lINFdLyt7BTyHVzrqrXli+SEvuJsH99kPMn0gDIJQUNC89nufL+CbQRrPdA9ne422j3kb
yDXniK6+pP4o1ZPB7LSCAH4ZI/o7AiCD0t0Pkgj1HtEDzJ96Y9UICzqK4LsgRsXWOrRYeLQjAL5S
hc6R1OyznJoBKar3tauIbQNTrc6qyWv2dMoDSnvml/5IemZNWhRTEQKQDGdqYHMjW7tAHx9sCwNn
Ud3rl4L4+D3LOhUBGlC2VWpjIFEFFRVmnShhx+dREyg8cSUypGtQcCueboG1FmncrprN7rnMpf0a
87sy2Gv1gL6caWi+MpIkQKEiTTFfVQggrbukGxBxMgktA+BWc3dVGGP4hGmZZBekCzi2c60NCgwr
4Pxpxvg4T4GmMMZy61gflLvOUycH41CGln/2zH62t3SXAhysM7rNjT3VU7yLqlh4iBWd2jjiqsm2
nWOlhLwliXQ2SWLpbQWj3udMc7LlwCR+ya2BXDvP9UM+V0BBEGcBMovblVcI7qMZSf/YCHcL5lyd
Qkb78IlVnzw1hbwV5MvMK6q1MscGj33HKxj5MPYeNyqbb105jow4UZ7CaxmArs3fZnxx88qwFd7J
nEx18sWSJLlmpl5vTVg92wGG5zYfg3A/kSZ6QBFj8H9tdmdtOEnCvoI0j9L8aOEvvc7r2iYIlBR3
7G0PXVmnu9SXN1jh2R4mClTU+wjGoPTtHdIO1thkloHXWG/8Yn5iRp5sQqbvO5STPjezDs6dBfgc
w/EDKsGDn1nFySonhXfGf4oKhyw6DNp7hfZkRcNx8aj00VbOWblFJsLeqL1hMyD825k4mhH0hhfp
GOGsdHD6cAKHYmM5qf3sJ011RpT4LXSt5xl2Oc4MYrnWbfZd2DjfOyBhto41qV0kia+OUhPLoMBm
kUaKyhTU0ooahwenCUjOcbt4O7XJiQoYFa0NRG+FEny8AZdYvLnT1NzUw1IGJTz+OwoEahDgz+6a
pyS/GvEKDyczqLprEFEtqQpFPOGUAmFgGtYLvb3/z96ZLbeNrFn3hRoVSCTGW86kRImaLd8gLNuF
GQkkZjz9v6A6/YetctvR9x11LqqOwyJFAonM/e29NtNFlhh8u528qXznQudBzeds8uAwRT+d08Gc
KVZr/MepizQOPCmrW1CAFsaSgUittHSoVgXDzn3LM6Nc6XroD0Us+XFzEDPYHF228sNY7sqWB47s
gmSNWSu7cqqpPCtmDvCfYJdvqjyRDzHm7ifEm2CnpG8eY7BA/X0YjzGHpCQV9p6ZIq67IeIKbGcs
NIwTe+/sdDI95HlEG0wSddMJack4huA3j6NDPewqEgO7JkE+eDsXbdpffKn0k3DT6aot7OQWIJq8
ChXdvNPsf8H5RdiX9SYCoAcEbkUpRUkh49w5K7cR2KUNGqi9yteX0q5prXTc/GiRlNxQzjB/KVl+
ihJEYeuJ9uS6xKhXWRT117AbYqolYOhhXPji52J4Uex+P2dRWj5pw/67C1HsA0e5B7BDchUyAz8J
FoA1Bo3mzaLC4VqABoMC5Hk51TPOUzGS6andiPWM4B4nqbkY4HA3bEv7/Uh10EyXRJzf27W0v+qM
hFyPlXotEgNLSzeYHUVEXedSE9VH9nq04rS7wogZ0FYYZhOtrVjhXclq2GGE2vjQ8nOylbbh3Skz
oWBw1dlJ4RwmrckhG5y298Y4OHA22zT4MpuYXTkezXHQnxo/qsKTiBOtjn2IM5LTNWfSk2hFYoNd
HPr+GpUbnptbLPXMOCv08IkQcCKpnmll9LaUTY3X5ty6yYL5bqIt+cT8uSnad5XDxS/QUfpLw4Pl
VwyJ+wJtE0cFhcSioxqGSLd0jgKHqbotPTdKHjBtu28RaeBLTZtUdPDe5QldZ0169F1jor0WH/6h
M5PKv6MGnnvJDvqlKLltsuGg2oJnhJuLeF1mLv/HyCw6XTLyzCs2uvaM9BRb4wQpberYUxPUHvEr
DXrKixtZ2+Mln6BP7QCIyUPc926w1k5MpScMlpRzuC4m862oC3NdkK1U3yn/bGxIEVgMt6lT2A7S
m0NxCPwtTFJ6VF19YINa9OsxBgexRQwtcMf5bKpWXl8F2cm33MbnOMPWVxvWJorgPIbFsxshpgMY
fSsYvMuMuENUhuGDSjkzB+KrMQBaVM2tzsjqYJzgWquGC0fN+kDE1rmbOSNuKiXdW8Uqlg/zI47C
735rzltIZvNrkyd4dThCUZ9QreZ+QuVy+wjmZ6ZTNgXj4G5I+TyWdqggloVN6DMpmwo6zx1kmqgR
O6tncLrqQV2A5PoWgYwPu/EbwwXzJjZaOGmE7yNgoLemCyc9S4r4MQBW/ewCaT27Zmc9VGbfUrcJ
DeCER6G8twHEdttGy9KgsKIP6A23TfoV7wboBh5Gpb7CSqbdiWxb71NGVU0jN4JbF/K6wyfzBmo3
YuuRYlQ91c1QSEjui0hLOIFKmkPaJFO4tp1Mw0CIW1rjlCfZAti93XVb28qDPUeDyb5O6pRSjprF
N1jHmlqkrRxq17sqEwP8BRkAPNRcFjRGy74fycWytXduseV47gHCKGZX22AwERKbyM7k3cyF+2BK
dQwIq84HgTl03oRjy/v2qCyirtnjWXJgBhSRr6xbK1v2vWP02OZTLikvMLnh3Z4Izm7CB+mvTFMF
S/tMY0bk1kL2pEHY7lh4mngXOySi6J7zCR2yvClJenSe5EMmB5A5Qes0+YFOh3k4+AVgSdpc3xcD
0sFd8ZkEVZ1c7EamxTmrEZ025tA1mItlFZEXDEiEGezpKys58JNxl4Q6zq9Eix+SDqP6NsIvr1aW
l00nRxXxV9/O6HMf0rnd6V62xlYy3hieOx59MF5GPK6BETeUlwLApxO7Ci+ZWekD0+dhUaSe67YR
8HerhrtjQPMkge3ezHQXH1EK/w48jj/OiBHc0s5VreV060dRe5XY7hV775yHXuDuGXIs86Ih5BTt
tPvCUvOWLKlaN4a21xCUrb1R2sMxbgxKhhfJfhpR3ai+7uS3zk+NHUp7+CksrUasnMqOPxUNVWS7
hjRsuc1N9qmHBosjCqVup2uAbzFw5YRrwSHxdZV7smuhtbnBTTFO48FKfI52MAed1eyUIbZSSMYc
hXFKgsAgQrqIPuQdA5eYUkaBCluj8it8iWnbaQcGdJa9jZGY7mAJW3c9qNJkP/jkyD0Dc+Fsmg8d
nawrw4FTwFCHI0mdg9uw8ibk0Bg0OyPqrBPlhWZ9IsFq7HHw06NppJssCOsHi1wJiRYs3PwmEyyb
UenPeJoHEpkjD8aEhK2ZBwB3So5bOOaJMJjK4DOdEhKqUDPDx1mb9mFuJKhHEY4Xz7CHS+DlxVr3
1Yt+H/E7PdhO/V25nfXGWdVD3eN8BzrAnp4y1ODnOJPqDpLlJ4JtRH5F4W8LenvvsFMT3rbMpn/M
/OliCMreyK4SHbHK6uxrDZJOtT60DbK2KyzwvD3YRZuoSYPuOOEs2hO4CN6GLm/3ZIyxRmKNvyFh
3wG2sWCnCseCP2Ygs9fxszBDeeVV3ZvOAEliTDh6STheT2PtbnhGtDdB68kTA8oKLUxXX7wkY+Mk
agvXF2ddfF0pDVs7dE+5zZ06TKiGlPab8hx1CAa19HNDp4GUly00vmxwpy+1lxEBT0PDAg2aJpcA
nfHTBNKJhZgfc5agH287iYC1amNLnJgdUKk0oeyxufTMXWOU/TfbqZu7co6bi6G7Uyo8x2CuMXiH
NsCFsIB9LBAsqQNKJlOzfI3rGRVq8uutVFN509gRUMM+eaHDEKyQHuy+2HRNUoAkNPOt6IxTxcDk
C1yT+HMcwpg2YmUSWUKFXwV2HFxM673Du+9ebB/aTYHEtBqgDTDCtq5mvGF7EZDG8WM2quuhckyC
ZJVtcx6Ng4duId5M+ED2+NtktDVoEuQrmfcTp9cjXTbhQ6qC6SoaynlHY1N9joxevxFokzf0133P
bbe+EQ27QZwnV1mjn1EhCE+qEKu0pETnWOLvpz1+IqaUBc6VWKoAw9l09nZNnyQHNPoCR8sbXnHI
8OmGfT2dLfh492U0sAdZqgfnufRvYAL4kNLCQ+/M0BNm2CAmNeQVBYZMm4zHyS3bO00SdVNYidpx
jzB4Ccx0V7O3fmmEg3EYn7k8Rg6/1moclcdpHFnJV2l+DAggHyrA8YeOBDBCYoDmZSqwI+4xK+P5
lTk9IehoYWOkrr6jFKHZxLUaXCpF0+yhk4P4hFU0uoEh3vOwtuInaBnWrTUSR3BN2qJJNaT7zhHJ
xlRMRxj0x/imA2q7o8Y6IFzJfRhn5PmqLmfPkdP7BJ35uxxCMu5Z+T1Py2Gt66770tMJc0MpXN0g
X+FtIdHL69TlFrl+JH3LvNEfrBiWXJqfJq/Zsd3uV8jzO7s2DmNY9sRko3lFvh365UCMDK/3OlDT
K+7adMuI6qkosq8O9GEWHHTKCcXEKc1r2O6cS3vSEgi3qEEmJDiIVoS4dkaxbHbw/IPzLav1KJrx
OlNwt1bzGLMFF+XVaOb3PXtoEFCJu1FNgtu9EwyHMPSc1Ghy3VIB2h84GcN1bjRI9qDvoyvEtZYv
gnUzGAIe0kXSrPN+fpjNQW0yFtptP0RinQ8NQ1oz2Ead/eiZ6VsBPw+RSwC/toctGzHxBGb84HpJ
CtNh+lw1otnSBCS+G4pnViKHxMbNPT3NfkU2uIJVH/OgmJHVkhGksjEXwUtYhEVCogmy+ToRKQtp
j1uSMkKOCN07OaFeIAr5glOAY288jgtiwVpgC/DheOzRcEhomaQFE77mtnknMyyMBsTu+MpfuA0x
FpAbf2E5cLC+xlhu7sXCeRgX4kO5sB/mgDJ7fMrVY/JOhlgYEeVCiyDFs+B1IEggRXubSuvuTPuU
tVMLaaJMRLMmdxtctaXmSelEzr0ZetM1TO/6yVngFcWCsTBcxKbJOEEehHCBO1hdwyBZm63+nHRO
cek6h/hBSp+UtUAyyKo0TyH4vStdmz70o7r+NuaEPtCAoisB2o4mwSWwGaXmLbNjKBz+AuTQC5qD
wrgSaT0tUFaRh8B0s69UgO5B12PFX9AexC8JykGnbC+dWxo3PoUSVxEO4MeKQyINZiYrvih44Efz
UtG1IERMq/riy6a8bnIembtm6tWBtJG7TWwsyC0d8G9By5wiXwAlHPNYuQtivCOHsPPUhON9NMQI
vfM75KQv0uAEdU3AUYCB0r/TUGo446Hpjfuxb8TJG3KqvxaBq9SMdtN/oCp505zccSTaqafJP6mF
v9Kzb/s8LRUVB+7qgE6yDFgbcN8RWb1p6LvqDHWAZ8YakFDYOjEIPxTe1G6ZrnC3JY7WqN5sQ9ea
Ma/eQLzLoIh0wrwaOUifoggm7Rrvr/dkR5b5d+yDi241+7Z+im3zqXLc5m4gn/xUJp111qWnT3M7
v6S1X5zHBWQjU5A2ReiqezAdRQwqv5BH16s7TYODBcp9WJA4NPeViNbjRG2ak28djoiQkRvTUsfc
pSt0OeaI+GxGurc3BkzBteu2iLWKtq6vkyxjoAzWHD4h+GZ/yywM1t5C8hl9P8lBXphcNtjLUy55
cJRkBBf6D5xfQEDM24ECJaqGKOiK5qptmmzPgsa+LndmpticIAfMRJ7YNQglFHvMWERcRY8D5WIX
I+ZE8VgMrH6kZPh1QkP6t9Sp0sNnz0KLZ3v0MHVMqRud/LIM15zNXXmgdA98R1VQIjLGlOmSq+kd
oCM9Aea1sLvou4m8Qm+Fx6CZ5MjJkqV4k6hyJ/KarA/OMsoI5XxdBQZnTrqVz2owwhfCKm8xydK1
40zsEhzWsSFJoLB6440czWznVcZQLSxhzsu2+kb249iaVcjwKj0rr3tNuMipMB8Ta52oGLt2Ajuq
HnGEb4ggw5tgbkydJTPfiI5acEM+O/KDoNgElhnNeqtOpjX9IKHai4hU18rlIc7v5JJvjw2yTACv
v1Zsxne6LvfI1+R1urI55ylkZJ1n5prTA1g2GbgrU6A2pdoJdvGki6PFwWItR/8rRANrM2DT2Bc1
8nIKlv4YqDCicrat9aGzrJobKIFLOGjYg/UYXfi8mYTiKLjKxnTE1TLA25ux+O5QEWOiUnxJRtxW
G0AMiXEVAGR+7BXnUwaFgy/4w/I8k6S8+KSK8nUN4mA+sa56qB2xH0v6oms37dY2QRfSiYbtb8ek
TY9NVLKP58/MbcMivTLtojbp9qbwjENLdCC5J/XGMQc44Sh8u6FWRrcG/nE/5HxbOBiJVuB4e2Yr
9rmXDsKAYBe0ziwSYJzC2k9zmQwHQRsMGweYKKuygZUgO8cB1Kls75N2DNwOnp6KM3TC9GowR94H
vq9wAxtlU0ad2W+M3rzwabM4NyrlOyzVfEyWEs7f20Y+NtZjGln8XUtsiDkgvvIPxjKUzZbmdvUf
o95MDnNcD4XrpsBwyh2yDFsE1qzlZEov73Ea/PaLmhh4b9y20VhvA07KhyGkQ4WG8hLrDKvheCGS
QDtqlI4lLMJWdsgoNOoRhGinwt8ssLrhH2fS/+UJ/pAnEB4WrP8ZY33zvY2/65zSqebHUMH73/on
VUAKgEuAu9d0PJZWMA//HSuQf0ncsmDLLEyjnh8srsP/ZlnLv7gVyReB53CwXy4e2IZrJSaMYP6F
fRlDn4B6TAKKwMOHGMHvYgXvrvUfXE2mSc4ZhROqHw5svLQf3J3Cn5txyjTV3VXNQaBxWIF4gEz4
kMKlPihr3XIFurbd0ikS71PbTIstiEi62QYaxy1zJNlDuuvku2HwOnNFvtQj0EH2JYaf7zAAZ2zz
aWJ+xLmujwFyGpNMb9r98Klf/nnDP6YElrf54ddw+DAY2GA6xD33wRNs2hwKpa+ZKqboEpXs2w6L
mg0HLmpDnG9Ffb8QSQ+DEWTkoxF+f//676bjf70B3L+4ki3Ixu+xsR98lpNdq0IP2KqaME+vNfWP
ZzJX2LnamsrUMKQYedVEfXiqMt84wDqYNpRePGB7bI7IKhwM0ARksHRGx83t3Gf1rRUAIBwWWkrl
N/rIRE0w3WuACcdlZTwFpjQQ+N3gNQVcaZ8RtVIXl3M275yhZZ73/lEX5Px//6uKj5ZSLhl6UsFA
ggjHPml/WNPKyDN7L2NW1yVZdY/mHdBjbToNVctV4O4oVh5vBj8gYpmxIenXXYWISNiVfvncB1UV
9EP+hXbdpa1glAEOrCwaGAxFDCYM/CYpV9wf3rK5vKefvx4XUzy2VMfnQUEahz//4esZJDwb0TIb
abs6vxGCjoesmrewS+jFsDKmxxxj2GqMD0jt88ErBvS6qHVI1FPr3UvoJhuadoqNGGMcShq30k2C
enNlZ2J4It7tf42aio2mwig0rXl610/2zEwBruJwmhLZ7aRbmhd/UjvIj/aer7Hm4Ne6iGqN3I9J
Vr9lY6vPIpD6JYO08beSgXFf0y1+ohS424VhZd1U2EXWtrKNrdeP7Bp01lwBmvJu/an0t6obygfP
6YNvKpyf8HnMz2j75YuKy/LZ8HLUIIG3y43yGsYg/eZhV08XEAPYLTkYcLTPivFUzKl7U01Vc1ZL
k7dGYSKy28sXufR8O2Ie1wHV31Rq0QHeLnXgJJYhLGg6wqU0qAtHlzrW7xXiNAcvM4RpOHuecY3D
vD0i0SY3hOBve0rIR+3M6wCDWNCZr9Z7UTlpZLyT7/Xl5dJkbi+d5uK93nxcms7HETdTsbSfR8A7
N25PsC9cutHhnlNlUS+N6X5WvUDfCHa927eXeulVz0x4lVktmHfQuf6H6+vj8kNGSuIotnGF+nQE
f6SZVwyFRuVM+Nn8Hh+dO1bB2sHMVe+tqtJ/d6NlUkwOhogo8nQ7mBknJdd7aTGRFhud9WAnx9pw
xQZ2KEZMGQHTAR5z6Je730K5x+Hjies/vOsPjlZyKRZhXZsmQReOPVmjn2+K0u8lkaoeolJlmAhb
0ueQNo8s6px6Rq4gr0j674JqbnrmhNya0dRsAlrLX3//Rj4uKMv7IOBEpSF6scCw/vP7GMFIAgYA
ONmPff2PWy316mQTQ7DbWbp2H+1K/NHR++9X5WHhoRGbgjAQevHPr4qHPbIMMAGrYrLiHjzgUH+y
PR197TKJm9PlcM1BCPv3U5Yp5iSmU2SYeLoufEVns5E1A/u17prm2gjIa1dSQEGox01mFvH8hwXM
df/1XZHJWh5vOF7pbyL2/PO71SApGOxw4E6CnkN/593y5t/iqZKgdywv3AexvxG6pqWoShyG6r17
1ccWcYqRSiuye4kgYGV9Qb1UFyeBGJfhJNi6GtqUgTy+GexQv5VyqfxSyanvW0rhnPJFTmzfbYHz
JlkETfI/xZFZlrn3cpvZc0Tb2LxIoJR7y00ctBzKwzjYKFSlVYNojSTTekgyJv+xJmIJlKsx0Caj
/JruaIRWu/AYFvvTaq6RYRtLQktdpFlHMDaibg69Nlqk23kRcZPAmyjF8/097fZ62wRRuMuiDD5k
5CtnZzAAe2jQQg5g/8N9VkDnchKXBjOz5Mlcxzb1NAMS9ZwvM6lUML0ATQ38Wy02kgn8amkY9lJc
1pz0YOmLsyjU7btWHSX0RS36tQlCJdwwIJhPRdyN8yqtLG8TKWPceGMtz7Fj3akGwGVlyQquKYVE
UYjt22m65GKk0jpFISMVtFJ5xBMWbkeqjZhg0E5tIW6dGtyMJ527/b6QAX6WqicF55rRIv6+i/HV
osu7i0Lf1K7YtpgdfORAxHvnXcfvZJXsF8bUSvtSMspeaswbf9r677p/uYwAxDIMaCUFcuacHosI
2WxKmKf6y+AgbX3m2Em7K0Lnk7UMFyRTBtwCxsrSoNlw7Z79iZ1iXVgzln1GE7nhqGt7btp95szB
W8HTZl+6ta9Wfa5gFYxRpTayB3IwO8o/t75+mqc8PDfLGMQn8rHuszI/g/ug8GAZlzQeJ7TG+EwL
xXg/aVijRtqEcBj6nnNuneMADlNAZdrap2KuNk0afoI4hPlvcP3b3J1qLEkZjOt6Es9so62jilJ5
ZUbZEV+ev6diDRObn02PxWJSjPKqum+nMYPd5E/rKnVf8GLlGFTt4aJdgLl9YCQLdZGhUcF2Fgsb
Hdj9sCZSyNwXe3TEe+sKWFm9Dwp4mT6lyxwqWiZSfIfDA3zzzxjAklPQjtal7xPn2ikadeIx532q
M9SZ1HJBYhK5QthGs5UMvaZl+kVxJzbzYJS9B7grt07gaxp6A8YQatgy+qjj7wruQ7lKCy+hd92h
xLsXj2E5wWCP5vrcmexOd9pSxl3LDXM3iDl7K1V0Fr5NEATi7Ff2YubCRGUS1Pmuf5J2Yd3bsaPX
nFu7ZzJ3D2kV2afCwuuzArgt1gACw+0Mh4XeM0phN0XnTIecLwAjW2x/ESz6L4bbFgfF2vPk53N1
WzWW+sRWNd7OMp2uGxkxkyRz76V7whsA6d4HluX78BLq1mJQSQUdywwZw09G67q7LE2T79rTEgBH
DDY6WUaiiWI4CjAbozoG6DdjrL96NbKQry0f6NVE+cAyZhV0tV557+PXPJlvm2Uk6y3DWZ8prWRa
q7jjd+kCzfG8YKFuFMD004uVd0yVgpEhSw49oSOU96VP3IPCDrY2q1Ef2M1k3rMXxEhA/TI5XipH
h2fP6mq5wdiRbxwbivcuoaDhFtUj+opzutsSK0ckbIaM/EjZz/suqvuVdppwG1RteAgADzF+VskN
DieTOw/m/80AJfchJgvEslA1CX712mB/bUa4ODq8k8jLq160VJPQof2G/8q/qis65IyEUTqRLD/d
tj0dbYkL3qDRc/HilxEOPu3ab104dQ9xZ7DwT/Y2bAz/S9Dbwzl1EZq4ocVNFlTBdvACvpne8Qx3
0/hV6Z76kdEgtm0o1TA5GeiSStfhHnEXjg3Pf/WKF3EZmLmDPgnWMapIbcvgDlju/aoC2WTlyXgw
QSLeJvS4QHJ2RBhs+5B4NYkWWjSfEtfhdIejuwUL09GN10pTfBvAKIlbgNxMRd5fKYXvco6o+LSZ
ynMbTL4fnYp6Mh3oqCKmRNKbMMXqxHXVtw7nKsIqjpBehQSDFTbcfhW5Jpzf0p42Hffatmlaf2PO
Dg/gFHDOgmQdL0M5Nf66dhWNCOMsbjy/8jeMleUxdVh8u8JdcLWjGC+lpywWYoYYzhZvAZVNjR5t
CdAyqZdJNXuUK5V0Odcr1pstG0TG5UmZ7EcwuNc8x4NnXjyvaXeI0/QtRAmCF+vWFgIcm5GMXbCo
8l0CfZ/uOeFX3UrFRfutr8yBnQwsywoGzuH9rcKhwGqr22Q/WQNzAGpL4cnk4gbtDWFTR+IGPiqF
bQQDJYc3fCh0aMpjyFPmWuBrcjGX8Nsn4xBsKYud7unUoTPWt5R6UvOCd7YiilZXUhHXAifCBqMF
DnI/Mte5iWcFcYrtpA3wX3FpCEIm+BMNJxQ7qnq5DIYMs0Dzzok24e3hs9DBteM00WaWMn+twoD3
QT0rQzhTV68Buayacbpf3VtV4NVrkUcM2ZC/uWBVbB87pHq5bsqZbwOXiNduLMNzB/69IlRGxzPt
DD5fUq45EdG+M4CwRkg94LJwbhX7RBwEImDqhG9NXVESTeUck+rgOYgUHx2DBSIs2mq+2coLnqd5
imuaQQntsaOgcjVnyPIigp7xBP7mERCasvtLiiTyN+Gk9GwHilGbhbdd4RcEdj9ufKugyTWsNWFi
J7iUwWxsS8dzNgP8UEUJQ5vvUG3jbbNUR8RmeWfqGaiwI6wzxubjYIC9ayC23gUwQ09It8MN5de9
2DQ9iIR89MJHmWd63ELg/0psQMAV5DRFb0wOFhhV+taTaXXX5ZZ9ngMTV3pe8vdwz5wGmL1bMEex
hWmWBlKbncTO90LvTUCKZPWBo3Kom7zCcDNZGy9M8m+NhyO1tvYAM4OU3gSfnUrVFQchvPJvcgbj
uQhb87GKGfDhXIbYu3JbgoG7sq6617nNl61KBUR7UIInSJglzipBCrdWsyynvaaIG1WFKijLqxpN
ccqcH+iGCieeoDK5smoe01gQxRF2RADLphKaT1uEHdsJV4QH4KUeA3iaH20/pQk2t8RRS3M8ibQX
96mt8cU2nPwPmPOjM2UVhcsUdXoOLfuFPeaDF0d3OgaOR7JNXzUTpsG8a+9tCbTYAe+P+KPfIiXV
uvWUs4q54m+rkY0U/EzjzhhIjY8+jKppNu7iwQzWAckvYMbOhIgegqHqedC3ljPeRm2P0VKl6rYp
ZlKXZep/JpVkXYo2UEQmM3mbRn5J4rOg48MBRDdMOjo3eRZCVuhwW8R1+kQ496VS2F9k46sbWXZf
jD5Uz9qpEtyYcRWAuU2SDdDK5BCEzXOkave1Gw3o0Hakv+nEBtA148keglYTTnKxF1gaEyeD7d0M
FoxnZtveYdY0oTOpBf4jpLdXnWXz7UuCvs5TYE3nucV7onK9/a9ERWqgtIYxduPfcHiJoCqCVmQn
+kRz7SqhJdwE3APkhxObFPqtcdt7v3O+Wpl4KXvW9Nqs7nXYPWQGg48Y8ncGki02n97Pqv+ng/9J
BzeJKv/POjjr6xcQdz9p4Mvf+A9ZJ/iLSVPgBAHmSXRtjz/5B60j5F84OE3i6R4RJRNh8f9r4Lb7
F9tDBBUppWcjsCAL/EcDt62/aGsKENPRPP0A7eB/o4F/JMzAaghINzOhcRECHGgrP5+t+4jOpd6D
iTuwK6K/o8PuwrjIe8Hh07+RmJUkBZAwO2LXpN28GwUG7fjDx/ULAfuDGsGwH/QBBZWULkK64qD/
4T1Q8BT1ZscgnKamdee5/nNDsGfb93aDqWAibygNufn9i36Qrd5fNGA8wZwBGde3lj//QRXF+Ynh
xNAQUCU6kwMi86AyeyNYbr51dDGcDEZVwMiSiqNbXux//+rOB01jeXkbKRaPClcFbBSGHD++fGg5
KPEl9I6KgMraC0qJKqbo4tLG7B+ZLn5jeet44pRUU0+G6Pe205unzhnVldGp8cYf6uaFkAKJWEal
AB5rK733qh4RZnTdNRQArBceqAPmzyZW/BldrqdKwuJhn3J2WXWKlAIiIwWJZibbg/SoCcmamZ8H
o2DnY1k4plWsDzLCilmnyjmbHKQnOsKm/LObwyLLXFF8KUyr/1IFJnN6qw3uTDFGJyMOs6uk6JEe
B6D5fQhEe5oKdsBBF2drF2z3K21CnKKZO/9R8v7F9cQt50rTkYA7XGsBDfzw1QI6S2NslQDolSFo
TLHCU9yY5ien9TP0vpnKsLpH5vr9V/oR/PD+lcKzsGyINyb/+yCqLQH6IvJjYxUF4BApK4OqaBpA
jFYDj44nykNyRsvcan0ycU0n3mQ84uDXR7cJ220195AlLRGefv+2fvFhOCY1Bhxgsb8F9ocPQ5IG
MPXoM0LN2vFoJdPR1n3z2qjI2TpRGV/hD7fPv3/N5Wf+MHFYPgkkKmGxpDnUW7JE/fQFeGoY7dDA
pcen8VnjGVIbI0cOKcsxWIcROxjHbtsn7FLzH2ZhvMovXhsqOYQY1+X+8j/e1xSR+plRkQzy/PCO
xDWSgMlGAGQuVQKbvi8czLwQcy1cgRmaXMHtQD+EV7xGiUzx1iUG8W5AvmzMI29P9NvCtyWyB69T
eP2ayNqFVede5zZJg8kuqIkUYxKQKwjSo2ITAWOCWi/fqa174r3iOs6ICCOZmuA/Bbzi19wxbqPI
Su/obNpjc7KfuHfD61ro8DTiYLioOTUee2A+L9VgmfEGkz6DtMz1vzKzsEumM75/D5Ch3lJEHb7K
sR0vkojJep7n9tVzvOc+aGCG2rF4BiZMlA6WvLhGdBsfzRJJZsIXcAFUHZ4USX3wxIveNZXx7chm
ne6cSF1QY42zF9rivjCz0N2HYRPdsSceTwazprfGdPAx0TbFCW6GF0Ib5XPUd5oKCYU7Oc6Al5pM
xHx8/K+CDf8xtucCnr4frsGFwsM1zFe3G8+C/uqN32Q0E+WevbLJlE3+MDxEfVk/kYWx1+mc8cUp
4iIAL4xlLdOpFPfv84FYZ8YjrhQWtS4MX6cOgYhytSlsDr+/pBeN+eMl7XMfcdJwwWC6H9drl3Pn
ZFFay7SFupw6Gr8rQ1sAqMl3Vm45/eG2Fb+4jl0hqNqVFo9FYDk/30O9Doh5W1zHUPsA4TcZHps0
uy/CMX7phsU04Sqs54LuVEwhxtbnDkNDjc0/TUqWHcCH35y9gfTAArI/+Ndq6uDYTgYsuWRfh+mA
NLlpR+eJ+2WkKkL3Z2oFqoOaWkyK792sbZZjRPv9py9+8fG77HcIGi/oMsf78PFr3xRtm/TUKll6
vNBNTW5RsENZTZoGId67JE0e+ssywyEukeL6fQQslGntZNZNO+oPbzoe6Q8gPNpth3Z98/u3+Is1
D5Db8gYdJipohD9/X4WrHNDjFNQb/QzqxesFqHGdq9s+MKOrwC6JUqANfO4Km4q237/2rz4dRv8M
eTmsL//8/NquE+sG9Z3XpljjTHVtufZwLHyutfM6hcyxfv9y73ujD5cE+yagSmQ6eaa8T8l/eMCO
eWlMVCwAxseYhSO5bZ5Qe1OiNdV1XY2iALtNR9cxmBmHGxaTSr+3P/linh+mKbpRhUnfDLLSNoSl
8VJ0sLQ3/yxisT9eZjy9bw1MjV0yFPCIurT+e6JDct2M0k7WkwPJA6d6F1yy0s/e/Fabuw6+zx+Q
cnJ5Sv38W7I5twJcTNJaHicf7kCwwTSgkhWhmgfY41EP7kxAg5TXqxHTRNHDgr/Nh8w6k36WL+g5
yWtZx4GEijyLPd6/B0NmxGp7VDfKbGAIHqpeaQEpRMLuyYmL30RdSlnQAn0meNnt6MieadfprGhj
ADi+YCchyGZY+RvfxjamtRF1zirLx5j2LEE7cnEVJyZ9BBMBxD95HX71+3MycTlrgGWyP25RFZUF
EMEHCESOk2yqAYvuUPHGktjkjhtBEw0t704EKUa5EfO+Zxuvtpznq8Cv220Sh/0fDgr/3rP/P9bO
dDduZcvSr9IvwAvOQQL9K5lzKjXbGv4Qkixznhkc4unro25Vty2fsqqBBi5w7jkekmKSETv2Xutb
noHGxBCC8tjiAPT7c55i/MhIoI9IAyirV8w9+ZkAB2+NDg8mDEgx45ANqTjnVjTtxqEf7v7+4H/w
3n57JHgUdIBlHBsM5BH+p2Wo8XJqBili0OmN65xrh2WkSXAkEgwmQWOvmB2SXuGNFjmB8VjV6GmV
Wptdbt3PGl2VlY0hkixMF5C1FSvnG3El0QVimfveI3g3HgpzrYbymf86XRThkAUNz/eSWaBOdhRP
28mSNJc0e527WX8kke4gM+9cz+bTMBC0MolJ3001Lco4DfUbQhWbwEyM5mnuzeLdjcLwvsB5S/+K
4e1alHH7s2mYw/dS0r61yYCTuPbXo1ncyqr0QXdjEE2wRxFo4+8SjSC0IMOKcVEgOfmGUtaIt8qF
jr2uHFE8OC3H1r1uFQI1Uhd13hfv5J/FrMeQnB2RDQkZmP7ptBpDfi074BH4F6BJpnBycTFO2kVP
GuQldHwmbn7zVQW9PFW/fensvxyMTc7IDhqaz0+d29g597+IAurKYJk9IUT+YgH/0OD89hnLGmPR
sBcQvbEKf9o9MMGWI5wynoxOcYvBOGUIV21wr+sYnPhPQVTvY1Zr6CvoKW1JpGjooGnO1usHRDGp
i3zBGe0tuMUiYMw97KNxopyq6jx71vrevgagwGVjFtI2DOqgfsIvc+D1oH37OanKfGtCkSZBoRf5
3YjR84YXMGWdNYA5z3aurv1ZDcfU0SRqsrR/zZz6ezHGxtabou9Qnonn7ubXMW7Esa9N9QPBq3Vk
TRxXRSTXScM+XMP95xFD+TXC1YqZPJaF3Hu+ym89VFC7dOy8BmIY2ezbetTEbZFm2CWb6Ctmp/FJ
EsUKYi3QQ3ZpEzWXYX16j3VPJUIURhSo1sEZMqvqKIbJAss9MH3NEP6kmTwONp2RFRM2SGSh3nr7
2derHaym5tlrSv0E2cRBg9sU41flDmLIzw8dlK+Pjohp+RAhvU9LnWiifs5SZpI1qb2rqFkUY450
C5LgLM0+IZ5hfOWL4TmtqDnKPhtQhqOqH4g6M/ptHs9Nu6th+UUolyuxT3NRfyubUUmwElX7oufU
jxdhJopTF+3LebCWdN1sA4B9PI99Va6HngTLJRtXUIPmLBWsaK74xmihRr83GqmPq9HWyZCLmh/j
QnTHQdkf/CgeGBz5BAorl65yaozOxdTm2ob1WRDhIknOjnuL7J88tZIfHhP8YMTHwLyqNaytXtrZ
N8h9c70prAn9gAkrY1ekHoalj9+r5zHYiB5L/z6x+ZR6yL3vGlS2jRrhDuAO7NBr5ILMEVeTJ7xM
81mGqVOtiZNrzhXO73PDWIQ4U9Hv06lN9FVqDIgztO4FJ677lpNJF8Sg137Abhs2/Oh3fh4Rwo0Z
rZ5iOut6Nu16G1ajRXHD9DCBuM7k27hVWmQ8EbuYbXuXbISALJyI4iRTD1ONtE5ygXL2sweVaYyW
Q2kfQhJu73JW9A1JaaRaaLE4jpjqAJLV/HCYwQmFmrQOa+ZUPTEyV7Tv3cUmIdKFRIMWv8SrejVq
TDnRsTEYHEplH70Zf3w4eIfBBuuWdJgjGefHG+R4ekHEsQfaquDtKANbo4JwdI8GThXP2yn15+uI
Rlwx6POlgxnbIZirrr8Z2Szg6RX2Azq/ct8QOH3Xlrp3mXUobzDpdA+5Nl3Q0KGyo4Zj1s/w1gyk
AhtDMlrukX2m1z8mCLIsBtBqckmicUVQGyYEo+Qn6cJCw2o+eJu8a7Dshc63qu+HE6HV1QNhJ8Ri
+Jq2U2DiOBZO6RWaQCEDnFn1wxgpL+AIKm7KrJwOLSGBV8hll4gi+yIFCaStF3JGEeC1zHaRS/BW
VFTYcomF1XZGDARH6VRzym1vR4Vz12x7ZpVT+g6unryRKrIp0FKH905TZPDONeGqfp/DERThfAlz
ojnGugleFGDPoRl8g60ytJ1uxSA730cENuy80u+vhjgh89HI+Xqcg6MXLyld/h2wp4Zsld5a63VM
u0xRmV06ie6Aw6ziG5j6zm0xj/nWQO1BQgD+TD8U1UGZFg4z8JW9k8kLDAB3OM/2hoL9VtUeCa0p
mUzjVL3StStXcz8WjEdrfOpDkazdMKPpmxZHTnnRtTmDLeKATZZcR4RDN4/xJU66cad7hb6tFBAN
pUYXHIZFeDmdlbXKpBvosRxTrEvYdVN/oTi1gxdwBMdsZWbJ0XZhDVjEEq3btK5RPyFPLmaYFbWu
WaApmPFHaaYfp94fSdGtxDPby7zM9C9yisvHLheYOFwtfBdMWC/wi9V7+FT92ZO+eyDTjnc+NvD7
68Q5IE5YBpC8qBjR+m2vpnsjt/CZpAazLy3hmWNYtcFcl2/wCctvFcfOQ1R75jVj8P4AeUQFOqZB
yF1ZfufNXX8x+HW9puh58rrucWgcbDyOxUowdi2qr1lckybsHeM+fW48rd3QZdT2IUYgK7NcSiz8
XnaCgkI1rbsdptG7kYOIT27iPYXK7i6VoTkviejsnRUnxmMlfZ7ZHsX5wj5BYpbyhRwHqKGvOgPQ
CwdeVR/4kthPekXgglpd3Obz7N421F2EA07gnWunV3AQM9/fW35qHUG0MIPOYzxQUFBAsC0lvKPq
t5lc+hPym4wDnDndObVfHzjwGe9uWNvrAkdlYMxje06MaLjNtUw+GvzI23jgewmjn21UEpKRtcaG
cZd3SsOJQTWYAGdT5XF70txGsGuYYuM3/X2JKe7S1Qws+cgTlj4/VjWG5Se9b8qLOWXD0lAUpoOP
mY0SfFtgKNjXtJFv+jzzNjVN2wMhkzMgTnKLgfnVa3Y5LH4GO0TpmIBu6NV1LfQWYIQWX5rVMumn
GRSoYVQL/s1u9VWGxJPbRgQeiKF2HyHzWYegcZnyO+njNEiAGzAG44uE+zC3TrXxrcHFsFLuS19T
68h0HvpZE2t25qXsGQ2HxGYSo9RgAxlXXfgGZ81YzzkKgVVF4Omz44mf7kCLXG/yONkk4H+v1OQu
0ZKRA+jNaZAD1/hZg7SY0/eE9EffUeO0IsSHjA4zQ+SHGuvnhML+TH87OaIri06NPTg/x5IiqdWy
5IGLs47jnIl951Ty0HblDidftKZFqwJWngKLrAVkwV9IYJbbBJA0uyuIoawxaeE9T1SAE4sih+JV
S+oB4pqy3qaywSoX+Rb9vlhYO+oCcJbo32mQUg8Y0uGx9iuGj33XMP1UzYipSeZyL7OhCHRHaliD
i/ZxZDedNrQpCxKUkXOtEM/UmznTjeJsx3y3ely7AdzveqNrNciGJVpWeXZ17qym34uor8+l4YG8
o4NNJVzWxDrnWosCihnW/IY6z0VAptVrIqkmgElzfeS5q684uacnPRbOCfwoUW/sON8dS4YkNEpg
GNM0vvZj84bK0rmZOiO84WiOZU3N6tIphFyPoTbez4NBXF3aqGdbHwne6XWe+sbIiycZC7xJfq4q
SK0+Pd5YbzY2Ue8nZKVIMpikBdHoW49pyLMbt9Bu8qLeO7jT34QzvtpJlK1kGN0myNqBMkekpOb5
FbI5Qpwi4qlXIh8IaC+q9IBVlQcLZ8qqWxoMhGavFC6zKAglLn0UzMVNjLk8MOPcfkp5gL/3zBJf
a8RiT+itp21mxTrPc7pDUUikXMtys6pDhRO0RPvwZuexeWIgbZHHBH/TG9KbzMyWhWGg/pu5AvYN
64TiNdvr2FBX3ei4TLyr7oA0NVvNIsSW1ZrqVeBQ3uWLQgZ5VUva12JhXZp2MIhq1xkv85w1suin
+LLukMabnQ+bxepLuco62gy55fTnmAr3QRU1KW8ZqDteZ0qe8bnPnYqcwzoDXaHkjFXVmC/0nkDH
dNAmHJLa/AY2k9takq1522g+8gPNCOPvEcrWGzzAJNkIpW7Q54178AflzuGFQtyDa3ZD7CJSlG6I
78Z8gtXqhSh+KaWCakifsyGeqRIJ+UqBBB8UEWebRFfAGK3CEhTUrTqlfYbJJmMI9mQM3jQGEmz/
ETOCrp1SNN3bYfbvgDJKss4JuACeMhJ2b704VfmoGOXvAQv6G0WgfIAouw8sDCOXYAvVdqIy8no8
myJMp+M8pwLKLkIoxdj5RAbPAjsjf65JFH5QLJxB60vtIs799nrCsQFBt9AvVCUtoLiJDSozJwnc
8DVa5glQXfb0rYUR8hi3DnhOozd+RikPnOm33dGpQ1SsYrSIKvIRqOdmfs7A3W6YKUIRp7TE0A9B
oNXrlT3Oape2ULUGGiaBLdmlVlnGANIiuy0ISYNEXYoCr26jZKH5JBvO9vi9C3Fh6uiEugJIpW77
7/yd5gHZdHQhZVTvJ49yW9f0mVznRD9YLcbrlaWbbr42M7+7lg3Aochs0xsalMMWcB23RE0EwkXV
TSf9ymZvtAVBXRroArBm6gyxuVyNI0l3gxLzCm9xt8NNvqHZg6ivL287N0aCmaPOciv/TO3f3A2j
J08xeXQba1oikxSnbt8f6k2XtGcSlcydK91jF3f3NKXJefQ0GH/ga+h6mjlep67/4TMQg43IXmcX
NUoQMuGCSAqi9qzEwcgLc3XW6BlTk92Odi0v+GJJGS50sfUQCFUra2iYLwJN3RTS/9GkJmwvaFBb
8oz1XQ82bauDxFyj87rJ8+IeebS+R/Dq7o06ye5SqzX2cC5fEwK9AroSGacgDyBDGo7GYXLnBGh9
MjAzSkO1SrJebJQdldsOt8cFqP3obHWiOZE0epKih7DhMvkiiNK9yMjBDBYz/76M6xIWyHBFNTTe
NbXp/+zcsbzyfbsiaTVN3uam9zdZDNgsVq2Jct4WK8/HPMLBpsDBX8Jd80YRnlOg+KcqbCEB60Wi
P3HiIqZgELO5UZUtX8dCoDfCRq1ucfp1WJV0+zs/KP6OyQkPltE7tOjqBih26e5LNs+jnY+Iszr1
A7orOe7WQmsNHePaGzhwE8KILIzzMgF7lG1ItOD5a1F1y/I2bf3Ze+szWI59CUtS5nlzri0/Wwvp
Ux6IklfWLKo7VxgoIWHqg6wJFQuJcyOZTa20KWlLDP+yJCMztzfJHDaEZ5nxtimwHtSA7lxch2QH
Y+eJO6yISk6cCFvlsekCIjRXuJvDC7jK76Tb/+zjx5gj0EJqKq4BFxC51imCeMG43c60NLY4JWAz
5spsN0AkczaUcCJ93h1g9ECAdPb01XmP9UStRxcWLYFrx4xjDCj+0fKwftf5FBStcHFiY8ejmp9n
nfqd5DO2Enk7WwUzxsxDk24VfrSLBngnqVn5R7qoCPm8PLrp+ojI2iy3dsKYriYKupvKTXIEaRn7
fQ1aapXGfKc6usG16LUi6Ct2pdR1+53tZ+2DHGwYaHGRiDX5glYAzti+ohUFrXNg8IjWIXb2Pp4x
TFfOGH4bdIXyLgO0nYJChCxiWYcyHWAKWbX5ZCQpp+0ly+ksG59qtJRx0Ix+tFEOWSm6PYFAtGEg
YAatMn1DUAO+DMgK6zT21dY12GykVdXoTtX0aFjleE6Q7Ncs+328LzvSHBry2fiWJ/LqI4RsCBIW
gvIQbjqza95nQxr7okTjpWuTgWC/tZvALn2STlNMI5kWfsvS7gce8ifh6qxAKfq3DTrq5OganHRb
eJLnhNriJI0I6qJFUuajzbt4T1sUpGPtl6dRWOMzIW0VuYyWAVEvMu7zuDbIDXDjiBcic6DAOOhV
bfggG1QK/eVs0bLLo1jnEwf3DMGkDIael5N5zXgOo3Q4ZLVH4x9LYXop/RjRvj7FzjZkL/tOzh0a
WEUaHWJxuz/GRl3cdYkKX3QQulbXwdTI9YVC7Lo1C2Fb1N/bymcVRiW/NiI53A9DNGzKUl5pfQg1
ymxrLUjn1NiFqrJuPKI2A9n1bFdd1puL730aLiE7pJtImW9RqLFKorVLvzdmOF9kyWzdosTIeSid
Mb9KEr9FcQrp9UftsLqsuhh5PGif9nIcOYAw2ZObNu/yLSEPxCmgB9waCUsrIn1sabExvJdIYdYT
hsirRLTTjSGJGx0rK9l4U8rAZtYDUq59wHgjeDNsbZWrDwetSVB3YlCASTWRlIyK6mnKQgzxWOOA
F5XGrmr1ez+tbtDchpepBT8XZkoVQN0yVnbjZS/Z4LC1hpPt7SfpGW+5Hpa7tBOge8jDcQIly3Gf
qVEQkWC6YuWYvKQKR9Q15sLvFmP0e2CUuFD0sJk2Lm6cYJ5N2pxhDwVrBJZT26Z57VVmfDMzJj1q
TrF0pfRyK7TF11p7xoVKjPjdY2Z29IXz4HgjMmcCq+5b4fTbmpUdILm45N3rGUFOxd4d3V0Z2faD
aXTiEatbBGaZRkI6pOzhPYWzrhXbota9PbVosZ4HlL8q0Zl0UFvvZ10uk25P7dxC2peDrMfrwjYN
PDWjA2Pb17qjJsiQ6RssfDs5V7EXdMo0y+vcLtucRheWTauCUgyzdqxaGvgOjkMHPCZj2KhQANsl
09qKrn6rxKGYbeswDmR9X0W+E9J7KywUB7qqe+1UaN5yrSp8KieQVfroOvuog3+eWZ320LmN3Ixs
P++O17FcazAmTmY/hU8EEMh7pBx5di5BG7Vru2qphXKYXtaOjqKb44GGpBD0yA+0Nex1igRhC9JA
xka8szuXWwZLRIJ00sZ+k6L/agAF0nJ1gMS6dfndidqK99qs7VdRC/E8x/qNZYxYpWdMD1urcZud
jcD7fo6wbawsEwWWCWj3WBOkPZIWPEjcVLXUXw2ipdubYUQlT6fHgT9q1f57x8lTYijjbzBpK18O
ncsIPl8yPYtR8H9ju6VCklGUPTAyACXFaRB7IMrWtw+lzOSxEK0qMeKJ94YZb7TuDaRXD+CWmeDN
LQ9m6levFWggyH9Kpu9u5oOEMrs2Z/4Jn+ySLmxWr6MpD59chgn1oXCGbk3a9HSdEhyzHXIMssj2
aU3rDIrW1RQat2Wc0HoyQ2bMo9IrCie5mD0lZd+GSVi16sFKUWwuP1W1DPR6GjsH4bb04Mg2j9YV
56iA6neCOzU7EP89rSdf3c/q8zDhtbEnC0wnUT/osOsrXCrfCR7oN42bg/iACLXJoIweS0D2LJqg
IunWa6wWKILZiOGabZRBf7gysVglTMY39NcnWCx0kS/cOpo2TmdmW9YaEDGFQVfPLTC/8AXGK94p
UGMZ/S1SHhjnhT26agNXg7XqXL/GW5T4zXM7dt0uV75LMSnc4kllqI5p0MPU0dqP/wochqMS3JKX
MJHyJlKor4OuFeOrFg7DO3Sv4R0dAI+mNUwdOYwjzkTTBEZMSwWgsZY5w3dsyeE9RE7t2GMOyfez
qGeXfAHNf8N1bN6mHF0vdHxGlD5x5u98qzNvLNQRAVp5j+dndtOtES3DSV5ImJJNDKeRTJ7s55Jf
PFNfuAgGlez1PphUhqUARvpV4k4h3r+aeK6wLC7jZQoGYfoinZx0C7MchHGk9DUrbM1+mLZkpyK8
ps1YXPfImdZsevMeYBJqwVKaqxEyr2H2ODhUOW9iTz7reWRf5SH+5xX4brzNeeyt3CwPoaf3DmpZ
DYLhAqinwhrcHOprseG8np4k1rBTNAFAAWVL3yHqwGhhwRzOgx16LzlwZAycmgkKckzuhtnuUxwt
fXmmARxTuhSmdp+bkb+Lo5LEINzvcBRMKmYQeGEzAmieX+cMCM7Or93pbHYMaqpyfnZnQpbrzrHo
k4G3oVEQdPDNTyk0mnVBwhMeg4tB5dM5As93UVTEagYNA6SOJzPGR9ST/nWVONK8EHlumoGXOnf0
IWziY11t5bj0EVYQ0artyBmmWI99rT/QpG4vgWmwaEQ2rpyVR9BceOuMpiy2fh9P06oxl8CTqO50
jp/Yv42rj6cryVP2A5cTrU/Khoa1yiBeCNZqZRK9ndpkd7vui1Aei0w0xMP7XC2I5jEckls9z6u3
v8/4jT9FBoQVIDOwbDTJBFB+EtMUY11ZZqeQcVZZczlNJhhCiErQLARazcrvrFUzz7wVBSQPXgEf
BZzO1geGV5fuDUSljFd4gm/cOfJeuJwiiw4sOZJViHNWL1++uOA/RoVIxX3oKqRl6kDdPvgPv6hx
QpbHKNHRZ9N38Hcfiy3wfvLd2f+ca89FjLeqvATrrUfYiOhZF0xO+f66MC3SHWg/fKkdMf+cmduE
di7oH9ckGNb+pML0IU9laYVd4UObJ2KTtIkhGa4r4VlQGI1CcboPWVB6g8U70sdoTaBHHnEOlvGd
mCNz19gIJjlfRxwFaqHEm4hcAMVzdsra+Hvee/Dk23DEtVuNb60uAUfJyn2xAR48/v0O/6k6wK2C
4AO1PUo4w1l+/ZcbDEMvy0k90agChgTMbcRi15agSQrgDXIUzjdP0774zD8lXXwmxnzEs4hL/xAf
MSAh9LzhBs5VlNwwV6melwH/I/lPZF7rVbL++89o/NM3BhOAZ98zdN1ylgv65YeUmqKxy5SMPBSD
jKM5nq6KpMDxA595Q++o2dc4Qm9l4wzfiK0qv/EdD1u4aW8goDejXVHDEDlhfqGM+IfXkZvOqN7j
frgO//v9ugRCExZ/rqtAZfk81LirN6MgpOVgT1KQXsCxttm3lh2btHyZSx8AsyJ3VgggHrBfGM6d
xxL/nDZjSZ+eHAK5x9ZQPYf0U6lwkhl48hgXEWdAEC33X9zWP19OInOhC+kEGLPBf2YXxBi1yw4S
4QqhrnuS+ZDrDBcE0jnLcJZSfEif4kzMh6g1BPihiT7OSunUWjUZRRvJOOLm75f0GXuEOnuhHrFg
WHyE7X38+i/fdFtoE7M/FjjNmP1dZHn9TjP9J4i55rhRnRe+WWpQ0boN64SgowwbIWUMSNo81U5V
Tu900uMh0EaAJIR/g58zvHGH2ZgxSxsXt4ylKvzb2AJcTt3koSVuEt7+/Yf407fiODwNOFqFTX6k
+xkulsRZU3Yp9o1G+my8dr90f7wzdk+0GibQtESiIkFtMgWyd+tjBRVp9/drWDQ5v2l2lktAQMJW
IdD2f1aax+xFI7ClKBBN9RwruqhTGF5PaTK+T3Qb6PKpbJMgZdj8/XONf/pg11hcQMiDeVs/7VBD
qDlRstAfEaV0285npEtaxsCkbR4fRN8Y4BijYl1O5pmTz7TuIoaFWhlR9k8Ztybi0Q/qHnWP7jX1
wTUS98INk/JOWY31lXz4z8XTcRf9sOvyvDnICH9/f3tXF/PgsTvhDfYIavMZAgidGhsKHLbIxkk8
DP+TdgndqaIGE3I3VualQmQj0pAkI3oJW22IaSPLpk3vHYHhWyFUzr9aaf7UO3KlroOrSqAuZN/6
/UrnqIUYmTNLoRRxidQi8EwXUKYLf2zuyhxPXzujgpZztG192vJRNT2PXjQRA2X9qPRafvU9/8MF
CVMIRKjYN+CgLUv2Ly9q1xJS4Q/IbBWzLMqnejrQUTzMeofQ3YYOBD39RZkZFBQn9FYp/QSSDW1i
A8GpPDqysr/QP/5ZGgleuMXhsiwe2Ep+vyAaWIpSkyfe0HR27XFJ3rBjtc7auUWaMuGjQMiyTVxr
2Fpxa331Df25mPL5no6ekKqFr+nTRkz3zSH0ZSBqYSzT28zIXiw1GhfjbBukSAIJkrqF32lkppUn
8lV0WrYrw8basDZ/oc//87EWXIupL7YaDHqfqUekmYwFPAxIsC4MOUC1rrfDh2xuc9KcEOgMzdZS
yRT8/dU3l7fl9zWHEEo0+JR5hsk/Pj0S7qynzlixdssQDkiAqh13eHZqmmL+rith3AvImIcc2c3t
wOT0RqZ8R03oX+I5btct2O1iBewuJx4nGXYUjpm/yYlBIM9SYjHxmQ9tkMDuuiInt6Lw7QNoq/CY
m63+2huKXPK//0D/8ESR0cDbhoCR8O7PVi26O2ESg2BakJDlobajaZuaoXP5AT2CVSvoo1XHyEkE
Q8ZE+2p3/rPKEtR0vi8EhRZf5ucHCruON+rsxsRB5FvBcJCzp8mqk/cF+CV6011gRwuAMopik5g0
Yh1+fNgLInoDZ/Rm5mMyS+rWslQL3S8pwM8m7QDP5O836h/cZR9+T7xlYilEFyrir4uBr4fY/qTO
EY9lnnfPQe3bU9AHRBYOZLW53YMxpOFx0GS/cZbob85NCGJl5ZVXveYy22Wi+kWV+vGpvz+PhHCj
yPYsnxh0Y7G9/npV2IGMbJi5KoyE2S0TAJAiZTVmG9uuhxdRmEOQlh7JSg1ZHO6U5zey0JhM0Zc9
wC5Jhi9u04e17NMFLVpdT6ADEpb++fTm1lpajBIvKRj904h1YDUlNmzVvLA2AGC0NZDuU10b1WOq
QeVp09G5zmj5v9Jrdnc9PYmg6x09aNwp2UrOUetK7+RLrSfNW9ZlTQM0NrVu8DENJ8sfisve9Dqi
FTSzvNfHhnyFshKbUtJ6Y1WOQ74kcwjVGkwEA8Fa+17GaEhlrHTCrfQnidTgztR6UmwAvF01ffkj
qskLltWS7mSVxEQV2BmDuarCTcX+p+3RL7bD2nQLA/Y/7ic1WC2D3rjxmVL4Zq/za4Qzx4XIHlF0
1V/kW39oY3+7wxBodYx1OCzthcb1+Z3JpM+8XyaB7zL1LvqIwp8RybEYffXgzAquhBPVNvMbhq/9
sVBq4WVrOfnSsDnsF2ckW8xwc4SoCCPfWqV9s+vpB3l2V9Hki4scKTB9wtZ8bY2hgS3Qaj2BeYyU
VqUu5EPd+ONlQ5j3Y2iTBgFmi1GYnVUJq/yYbeHNfQMxVH1h7/nTgcSPjROE3jJHMh75TysvrGoz
7Vs3AW3vOVfTMLgbqYg1CZbD97kpw+jYeg8zwJGVxdd+tJGfbCIDPUGXKiq0RqcKQp2qxbdFD/28
DjUywv++SPyxKXGN3kJa1TlysMd/+mrcbrZTtk4me1Odr6Wsq808EcI8u1LC03UymENeHe3//qnG
n2sTVNYFzcay5Jp4gj6dHU2w1CPJODh0WvYTBtDYhxve7YhotdUMVusHZ1f6s37h5ud0BlSgl3FJ
86+rNiRozAneEWtY957si60btjoM5rifV5SN1XBGo9z36y5BZROkTpyyFRiNka5yUZHR2vhta6yl
rh5TDyvhiiwZY11Wk0fHLNHHm4Irf4oyVAx9pbenYoH1G5ZjnEdDINbyaIMCWWOQQsUxr0KDeRZh
1t5Fxr1+dNu+PPQddl6WWwTIpmWS9ytLjuMBELDiyqS43bQZ7Ml1A5MIXVZKSDTAjKYi2Bhkx8Cq
0/b9rjVtrBLY6cNdGtonfTZTKK1NH59lJodu3zL6BwZHrYHML9MqJMlsnDsUVHO2Ya4yvEQ92iJm
WM21GXvPhk0agw8U/NwM0zzuuX819u4JEv2Wm1ZvTEWIQFMU0XOO2SQD+4NOC2Ble7CjiM/m1yM0
GNFwogumnwt9SROsjIbX998NPEOf6DdidPGXoMTasjGmyNKkOo6Kc9xPHJtjnkWGy8JZZCuGxrkV
v3UzVTQBP/o+oW6jCY5IMPY81R4lldIaCf0J+Z5zlID4njrm8T+pxQlJ1PKpR+9iLp1TrNAC2cVO
pXP25IQwv7+orZe39fdFjCfWsjmOfJCpP7xfv5TWY+/NbsbZG16TCdexjsyHxEzV94834/83MGP3
Xl2+FO/d/17+4reqnluSVvsPsvH//bdz8tZWXfWz//y7fvtD8I//8+rWL/3Lb/+yKfukn2/kezvf
vneE5/wXOnn5nf/TX/xf7x9/y1fAjGVT+O+BGZdVO77Mv/Eylj/wb16GZfwLewZUBpYSvhw83P/F
y7D/ZcPHhJMIKgLWMJbU/8PLEPwhC440AGQH/sQHaPo/eRmO+Be2SBpIUHvpIwGU/n/iZfxegENN
4ABEv4GDP74M+48jkAK9SIoVwaI+tvarmpA9mtlZIa6zMbK6QKuM6qEkvOdV+IDI6d65QHl4OdQ3
0P/RPRtqAePdycSVpjHFXgHdAX/2y928/vdj/CsQ2rQ+lUHLZWKBpyvhWYZLwfjZs5RYRefnLlkP
40ynZEsPyoaB2Rbmg4jI8A2IvWCQZVgYd4JIRWDoC+BsxZoYJJ+RW016GWLc2NJXVVPEqLHRZs6r
nGnPeylFxVAKuuy8bwaMP0EC/LjbmmPCoZ6ZbxdkowkJzh9NW9tZrBlM/MgQeel7OxZIGgtzviwj
2r2rBtRItE3Irey3XZVY5WNlWXRTlEgrtZbmFE+4FrS6v2iqpBCcsv3+zmsQJa1bMnTHG5O5JEkP
yL7zXQaPv9+HGs3BvdDacTyS4hBz3ukTgz5hmM/YnRqnA3hHfFi5MiaDmbfWJwzrIkIbiEmKQmvt
IMM96oBj6fO3S8fck3n4AjCAsYWmo5FZ+YPjvdfl6M/7MrcB58/o1oh+JqkZ5QI77nwE25KtW1VG
XUAcZmztJzq6zE/BMzmB0ZQzLlFPkEOo5xaACFKv65A+mon6MUdWZm2YJXL2YMFF6cK8c87uoaX5
77plonwdB9uL4CYD3dg3hokImbAyWwU1oAGw29CWswXXSWsnx9S2sYEeMAmv40UbGTfGFdzp2Nxi
YTTu0B26By/lNVy1uAUmqY2IRcYMCpKdHHWafCffSc34Io8xEPFyzE/EjA+AD7L4pcjSCfOF587r
cLSM9EDqLDMmLavz7yUhqB43menCmamO58EhqamPLQ5cxprWYyEDJJcQkx0/mw4EbRs/QzUwzIoM
/VDYNaP2qnINI3AllW3e0hS9aNDoEoFddGN1JLwLjPSgVzIFEMhBd9clch7Wc1YWwz5BIBme7GTs
8ccUvTUcYxpHSOx6SrdDhVve33V9xz2epwjkrzZPdcMUFzHOcz06EWGqkysd6nbP/kF/M0Zi47ag
HBBMEmCubkg6+g+OzmM5bhyKoj9kVpEEwLBlB7VkBStYacOSLIk5AAwg+fVzejazmLKt0CTwwr3n
qoaA+rEiGqirl+ba04JYF4JBYA4CRYjXC9c1viV+SNfleLdGCzwu0G4ogHTEA/7lxr3TvPqFZSeG
X0E7GQl1qGjD8SLASRkSJ5UN0Sd7vpEssBEl2hod0oyR0Us2Wt+c/Nn06tqqbXIeG39J4UP6cx5d
rYREEXdWzB2AcR8d0jLg0kDzxfZuJcsqTuK0yHqSueayysieQRaLbqVzSeS82EKQER8ZJFmAlNBC
ty/oM9geeDYCBHR8qj2z8jraMsR6THq26s5b4u3MRNsGElS1tvYcUDl5y7OM1wa3vYEy+ZvT2ZhT
CibUnKrJz/0Xh4TW+nfE60E4lBqaf12oZ/tgRIe7+7hpuW0dCrlibX8Q7q/lPZID394sWLDQSlmp
ZmS9JIlW/W0XdDPVikmN030X8YZHOiG8mrCc8+s97Mp0UtZFd0GwIWtRPTaXQ+zlrx3id0Q1A/uj
7La0upcnPbqMXJPMkaa9xTZQ+E+OjaN6v2bWUVd5QHP/0lrRlw916E15To2dSSYHDVSbqD9o6efO
I79sVzAEd/3hjmXcmFEdDc3AITp6HsqkXcgmwK32rt1Epy5rAXjtUILqXQnBGgoyWZCsRjY9jfh8
81vIiHP/LUUbYGaz61xfYTFunFup7aoIV+YVIZMl69EGoseIovJHpBhwSfkRazFe5oxesr2fBs3t
7C/jeCL4FNNXHDCtulrHCT1UEqPcgxUYgMtM7/qRb6vCdhd41XXbW3QFXZnLqUh6Nj3jTVwOJr6p
Ug2/kDd5SHFUiDUGRmRNEwdPZL7wgUGWdSxp9Ghbp/7CHStvPC1O38MOjdTAbKlb1HodMFQpj8Do
zrYN+A3DrnNE3RJoo7w2R8lWLv4/5NpzdtsziQNrAkEUGkvgPatF1l+LF+CugQWaW/+ExCq/DrJP
tnmHM+t2h1i2J9xpAOQLHW6vbX4xEI9a7zcELSMr/XL67fDJv6xNvV24izFXcK7qpClDNn4YFdKn
WOfbnOSexHW3uN6/GQ8rEzKwGB99Q5i1Wxc4cd1FtWpfZbonLb3FoXTIIPx4lx0Mir2v5+B1zSr7
6svMvq+FJC54qZYFKy/ZrYiSERF0Iw9TW7TTCavVeuhCJycbcnXYwpgZuK67nQnl4WSe0d4RHIsE
6Bg4M0YUU5YXs1fPp4CQIiinc/rddJj2x0YbCnRjSWEoFdIEtVza1JOXQ4i6ARYLm3ftZWmSklt7
nYktOAqAd/9IxFasj7lqPMCvxGuFSPZI+hXHMPP62y2dFyRF6/LP6ra8KhZCzpXxxqdYbt1tr8XI
DsvycdoZqYFTt746i50IOsdgzTkh8rm77EtHXhZ+0781eR2eeh6FG6dGzuxjrMQnlJEd3xitIQ64
9XDkatbFAbwrsWqB4YXdzYBHUz6WEYZv144fgh5jt2TCoi6TormSU7pdeueb3vHX+BL8rXBuVJPl
7JOlDDDOhPKqRcKR72ktp99jMNeIF0M9DC8ZeuDLLc1CMgq6yJDZh5f00MNARSiTOu2233JVvZbc
OP3e60q3RAbBhpt5uOvbNzdnaET+lRJDMqhlfNm8AYAfPB7Ixmx0jX9oPb+6q+ow/OxBUlZIkQB6
7cuxh1qcRhYO87L6enoKioL6qa/JeuNZsCUAUTi148PKoAlFSibr8jsnwBUXnOTovQBbOyNiIodM
UARkPDJOYuPW6teIHQbqcVIRnTP1KFXmoNFjE8HVNltEVvgwNJfebNy33rDOJPrRjua01IKGE9wp
q5lyP4hcHn0CwU4MnNo94xI+aprtTxY7e5uDTks9ZLYzGtJlQ4bUyRqUd64KjMRBc9+k3bZjJZoj
1MwfvRHwrO8RYSqW2j8yKbIJ8I+hvMjwxB1q2Yd7V43DvqiLeLkKQWkrkswRIRHclYAemLMLd2K8
tOOSzghLKElNX0v/Ju2j4izfRu5HTN0GFqW3RzGypNoxmCvvNYUhob25c2D8TDpuEZ7qqn51K9k8
l1lYXyNEW/DuZVGNEyQLHda3UqLj9XCv8K7a4XKJFv0aNiF841zrZ4UbYd8xEDpWGvgiEX+ed6Pt
KL9p7FudNCraLtH0+/x5pc6hbJ5ypycgB2ras4/qmEx4eXTwl8lWt/C5I8ic5IvhHe67s53rz5rG
yx4wwocRlac4NPG9NqrDxNqa9ODMbbhXzsh9WZ+J6iX0oGs+gIBAzma6cD1Ev47foEyR1eOyxv7V
tiGDzFMPyWLep3+LBWswqnkWJ8gdZ0rFHT9s/XuVMUZqwJvBWGRX48jGNRQGR0DaBrutHG6MZNUo
KKsJditCDnDYFBFxZCUWDsBymC1lfh2P+mUJO5GAwueGzHhatYjS29q63HpcRc7OeOfjk8Wy/CTY
rf0sBlx3j+USMDsrecApgLrKKy98VWmgAVneTrs+E9N8i/iL/LyMu+GDdiLKL3ou/mrfKz/kh65g
BWEL9mPezWXNr/EB1wh2paX5mtpZv4sV0Caqpmm4JyWk909xSx7eX1JEuNvOaPP6Io3a9MdHQ80A
Kg2GKJk75b+3/OTFMaIuzxJHh5hvmmjM7SFCukQsM7kX4ZWeZoJRMzTNwJHG+rX1bXrdumVL0jxa
7exIyVudEJiQZhgZK0PE6iBWUTDnio4iasdvHRPkTAwRTymi73n8koBrnyyU0jdcBUG/97O8t3gh
ALkmERHfb5U7lmwz3LhSjJWZ20E+Ym60Cxei6i9C05ECiRGF/W+E7PNbTVX6YVRf2mPmoQw40p20
z40ifK3LQPVdR1WHUlr4VRi8zJNaM9SqU7keQmeex1NMw7XhgS7ssmN+K/IjlDdPPVCdOZ9BlWV3
erP6PiVoOOMa6vTvsYkylPFD6vEe5ev2Iye79Qe7tgQ183Iw3padWuW+wLbBdZHOMHw96L0TEWpm
MneyHustMb3wl0PeQEM9OkHWf2dbiqqpDThxd6gV8YaYMQ8RIsdTYWByj5XcRXhAW8pkMwFBnhxm
dSsTrndsmU12WFIMnFd+4PjDFau2nOSWbFiQn5Ny4WOvMPX3Bl9A8CRhVL/T/kRSdJNjLUxy5vct
ASFOGxwWNq/T3onM8pGC19G71q2Y4Uvr1S/FGgZ3rgHpc+HkRA9yRWY57s5eguQHE4kIWNhuDXdz
lDIFhBi1MaszsOwRXLYu15gmfh1HcVYaclOKwr2CuL7+q/MSy2m/lqj0QFjWhANWzZVe1fijcfDB
wEcjvqdcqr/5oGJiC4UhbtDtlvC04R9XCUG/aAiiTppbV1D3XrnBMFt8jk7/SQjqSBgl/hu8xRkV
Q2L7crsOi1k0mMtn/ODpSA5kstQTAZSszFyIvHpt0bmsND7JQurnHw9N/KM/jPqyKNJY7PqoHqhW
yobg7Wm288UK8pLQwQ6nMoeEvz7xWW1u4remey4R+kh2WlvFDzh5wR+VLgVa3LYIdALipnlZ+Kzk
BdJJIgU3YjVAr/fF0O46Pctun/HmkoUXRGKu3tXcjvxjFts0aZj+5Caqb5vHaa7wLoH3KucdgdYU
n7ZIQW6MOO0QeoalBi5nQ/OB939dDnod0CVBCtYfco1b4l6RgH8LvFd/SNWFTeY1rreztqL9Uk4q
r1d/oE8YWkzE9dJ7deJ2RIQ+xSYLkEArKi0MIl3zHkL1drm/Vg/Cj8AXRyICVPR1tpKyYO7DN1nr
yUGwBD19H8RDiggfDBcQAdM/gn+Z7tYpqJFcmh7sIsSootpPS9t8ErQr+B/Q+e8JCl54NB2Smdqu
cF8IJdZvLlzE7wbx9w2L/eYlz3z9iKTeExdRw8RuV0a6utmQ1udIcBdAjsPqy6eylGiZS5F2t1ss
AuCX48gibWL3XvPyGC++4XKv7tnLiGszR4pYAmf1flAL9E91EIjvsY/kP91HKRNnwFrpYXWL4GM0
GwyMXEo8pVMk9JM7LijfmAHIP3XbkvGJoINWkGKie4hkJeRpxlEXJ2UYFWonUJSRyprn/ywaoEcn
lkQ4YcADGhRjwdy5WQrzViAue7ZlZv4qO3FEydhy8Pt9G37RAvDAQ7bDdoVYpXoxodCfDZiIs+17
a5+NkwbTqQj9CY5hXcwHqBIUJX3YMmXCVxG/x8Nkn/ESOcxXUsr2c1k0PbQ6S39wsfqvaDzKJzvQ
jh+2MkauHqE2WRIWJf7TYsrosWR1C2+qqgZsOWwnsOmlLjXLZvH5O/6ynM1urNgPxZQxTxKzdBhZ
NVFdXxpQdEjQuyburnMnkGSxZbkI93nL+uymaOXsX6o6wou5LCX2ubZpppvMAY3uVSwCKC6zddw5
GNOay3QcXQTxVkzXcGviehcSEwLEv+ioV9vFyZrLSWnve1Ki+9DcEdHeCncqD5s/OZ8b2893M4Cy
JIvl3BeAITrL13Ehor07zz0EooYFlEzf/R3B8RCWq4Zvj6u62JeK2FToLOcthlFz+WE7CmFaFpUd
48DFadFhX7yrGi5heL3ePO3cmWvvd7Ap8sohE3DiNiuK6ZZ3XWJuWvn3atbUXcJkcH7OiHKRCVUx
G5CtWOV3MbhZvCtqd37389z5GsNoC3e1MqZJmg2rCyGfa91fk2UZvjLPV2FSD5H5ngR3KRa5VdwN
QTj9IzhruO6DM/dcUES+ez1A8aHUlPtb2NvbldnmHvE7wqiY38JftnYLDRnC0Cc5kLFzjGiso53o
R/FIcjVYP644NSZgRfDY6//x/TihxLYncNDbx/HqUeuEqNAvg8KeT8dijYLrIaUUYGkWEBe9DEv8
1RKu7r2r1C7tfZ+dT2xESM7vPFDIBqQ1nThhg4lhofpoSvY9ev3vid+d3mfV4n80BJL1Vyxs6J8V
OnOeq5pR5x3+PW3ITlC5SyZRQE4iXCLWeLyk5AWHFe+SWdvxByxD52HDC9WfM7gNmhfPSIuBOvU+
NmpDMCPwn9+pMfpn4rugmkSjdJ9SMYRNoiZmA0nnsKDfk7Boeh5Kf0akPqvmysvywAAnMN5jpsvo
rfdKTeIFE90/owOGZj/kVpwGgddEgla5qVoRfFIwRPckGYQftj+vvCwlyLfKM/mu+40xgnaseaNn
4V8KEAS4tyy7ul3b9/mdMWPTs0M6P+gEJHiCwOKhUU9NB4dk32Odda+GgQXY0WM1exd1PTSCqqgk
zgwguTtQFVG7V6jFxwQ0QZcfYqcdbwfsrjLxRj29b12TlkgYVV+xNosk397K1Ui9UVIoQ63+qUXM
SpNYXVLti8AWK9b90tArtF1qL5n6Dff1vKAWCceVDSrkNJqzfnU6HlrVufdui6mFW2zogyPXGvSx
fHQGZvOzn9PsVI64ndMcyX85EpsT9CUdL+AGtzyYxe/JMczzQZ5wQGkmGGhUVs72uHx0/AA8wChN
/AYTgFxAISbnbazDirUBSuP1WMosYKfge+O895CtfwhIdFTp6DduAhmsb4isMMKo+JwtuC25fW7a
wPwxXq8fCQyK/jlVRzvukb0xXFfjiAcc93/xVivG89JQB/D8oTxiSHs2lQyTdxZX6AYbD6s+fCGb
D+yllxu2QG+OyOzqREjd3wlCnvHpXq+bxDbbh2QyJyYWOrtUTuPi5jLuhpu2WF/RX9HcbUtIkkQ7
4opvIqTVSR9ZNg4zEiukOAEQR8DqZK/v5lyYJ6BXjDAWcuz/MmfMH8rQ7dddcK4dmHIHxiT+6INT
KOaceBRvKl958nTJUMyd5ySoPRYOxGQjWjqvdshNCi1IKKJLYn+PGpd6CeVt9rqq+UzBwZkDm8d1
EHeNCFVuaRaL4NCmjM8YcbLrSCo9ZDco7iTNMU/cOVCpsHMiNPwN/quK+wLDkp8UfV48BpUl7yj1
CeRh3LtsJbUEjvhdJAr2/V5RrDcDfu1H7j7GLGiZltPMLTTv2Cix5+qY7n2temOQVolmvdpWIhMB
ZgjgsRU15jXCZTrCqMrIrRdI7AWtDR9B00/gxKULsmRo0PtiAzPjMYpsZg980uEHA2/yVLo2KN/b
Beryjs0SX4RZXHRngojVeKvbM9Nwis/qiKB72dZu+1iKZX5dSV9bd00bUjEyDaxJscoz8xFssX0I
ZDWao5o7kopAtdgck/wQq2TtK/VMMmX+t9oiD99SvmRfLHZpoJtcCih2KW0kg6rSPDLsyuk4dUDb
BdKR2528VJesinE+Lwy7DMp8qrlaKAUsackeFY1XkWaxOVUMLRQ/+VUZiuptslQ1Cafv8tvLDON5
LaqYZ9J2f3D1aky1RYNIIT7rIHYtk41b04TqMU9l+IwAhLMjh6jWIo3emjuoIWgB5zSAgIJeACBP
rR1SMKdokdkuTmP/Jl8a7mcedGzsYdqYage+FOc6Bn8Ug062gJEaUO3mOJQmFokUzptDsIkpHzt8
bozhqFJIPxWDdyFHnO442O1wZ3S/tDuPGx7b6ewzku6L4j6qW0D4Ts8AHHK0au9BF8ZfAtEDFLTc
D96GXuSfZUgtizooHG+rJQBSQf0RP5XdHP7demiwO5civf/htedyJ0BmXQ/oNM4YTTcTzwAg+KQt
ho6MmUIwQAEhferD5zOu2M0Rrsnfycx0ueLaOvPuFrL55vVces1Av0jsG+LlrWSAB0UHNgj3JuC8
eifnrLnL3ED/KeIQbCvMp40BRLPk1SnNxcatJkHGoCwkaiCSFst6RY7Q8zKfBaqw71ikbCkGMzwx
4VNa6pl5aeiz2VS+r66jOeKhKctpoT6JXEwP46jiRzTwlHRAsNRNnkcGkBeGNn1QJuIRDmFWniGh
c3Er8jH7gRbOVqZ2mcQz2LHQ/Pi6EKOnAevgHqtO9N0q1ahEOt3qHeY86N+Jn5imfVwQjwixppiu
4FOAGZgAnUCg4rT+W9ZMLQkTXBfK21gCLwVYVN6AGF0+RzRBj6auGihPrmXJUiwmOk+VG+bUw+w4
H9Dp9APUkvQl9IXNjhIewHxZUMD7+GhnhBmMvct1T+enbkIb52cWaeu9eY3DEwlIiSB3L9C+f+M6
zvLTlrIqL6NJePSQwNtcTJs10IHaWI5xCYRu4GQOXQldI96Wi77rAbQAvWCbYYp/TkA6FTUvnE6o
gClD18WbGUlBqLEiSSvOp/3maCz/AxfDE633oJNAzb2HJZgbsNYDTCNFk/sdsFcEcKJyqfackV2Q
eGVWzQlJ857c5b5Tv5p5KT9Jger+VD5RQ7ue4NmXNOV4OPiIkJrL1t/4dKvJ4XsfBkvtRIDZMCbs
xpjomsCN71Y0/H/GIYuBkQl3BuJH/QWDtsTKmYQuRnUOliY6exmHs3rR2k/DEcHsuj2f1kHqDI+j
HELnWGFsustFl3LNe6h0nCsgTsVXLVaMWzbjDyU2MATOV1M7fgW59Jn4ePH43iCBTQ9yWChSyKnh
NQKtVn1mbKgh4Jaz/yBqK250U8ufMxZ02rdeDV9LmGD9QNxTBQcQs+0jBAQpDzKVy50TtsbsWHKC
K1VkT7BfaWWM+ZVbY7waC4VPUZfDFuN7nhi9MV1SkleuUG+Majn/czzke7gw+FEYIup1NwekPRyr
qh/1dUPFZndbbiQLRlFeb9myfi9DmzKbrIY63eUpWOc0J1YY61kzJvmGFDrJq3bex+ncPOuR9hcI
p6zu0yyC0hr07vDi5F39ycJYvm+IHs9QJhYfnmOKd9fGEKsgPvi/lbHcDHUz4QGKq5TDdmNFezbG
CW4eLYTYewB7NMtVA6OF8eSag09y82FnGRqASBrcr96JVnnqu5lzMICM9BEhRut3o8N+tJjD5odR
pz11zHoJzpVnAplHyKyGDmDVl9UuTfS2+r9xdsMDCnzLYzl7y/aaZhlEoMqxOKYdR71JBlN/czPn
vPDg6165BJDUcRHaVywJcFGVq6m+CgO1lQstUE9wQKdvUfT1XxrO/nHBaHY1qnqtL3uWZT9F2QY5
ASCEqVAotOKB/HcyWZnXQ51qmMaibd+2hPgs3R5S2mhyryjKk8nNy+bktEX8uLFtcZNBZzrGaiSA
F+EKzdRReosjOIDwkOeo3XNySfHZVqBnIxNi/0LGkOiFwDCWNAU2+djOxNkGdVOFHxtGoS93zhm4
BASSQxBWnUDwssQ0jIEX8aKgN26cI8Ow4i6TAiRvtEbxM+oUprpjRFQdq/EhnZOwinhdupkFW2J9
ePU7w3nVXGTTyoqvG0N1givHd71sOUWchw14TLw109frAHouiSltWQ+l/vLC/Bfa2wh15GBgp0Ez
m0VQnDy2Yswwg86ytICHtHeDuLyKihCCZrzOzm+uZ4QnDbGcJNeRKbXuz7Fd2Y7U9CZElujCaaHe
19EVy8zwzce08R1tfvM3pGyjZxj67VnoaNPXnDzMLCfr9/cDqyKdQEGpjy2/sn+T3yiyFK2JWGpr
vd1Mm7BxApg7ppBFyFvuRoHw6TA0XnhXI5o/mLZRP5mTMWfccrYre8mERO/oivmUOnQSr2T0pHZX
V5r2T+P/fpu465nD2HQiOgz8IS/haIAk9RDikGx2Qzqwje3H+17X8hU6cX6dOi76DDzz4fkpmZAn
k01BlbMR3AeVxF+D+pjKAK9Mh2QnT8JCF/okDLHAZAk7/1TetYR9gHJ/bYawO2xtxTJ3tJX8bPy2
emrY2SEANp1iT+6LFf14no+KIN+6/KF/ymMeXxs80CsikaIvl3+2NV04nqGoUuup2qVpOZfo9Vkr
TvEkvZ+WVfvX2VpECxha92eg+S0PuvWptxZRDnnSCF2fdf5++UruvUWvSDq6TZRpCMkUARm+4dLV
zd3mdeARmo2pzUU/1XwkXDvhn5ktVnNqus27nz0m/Dyhy/AxpNE8UcfO5tURRfdvAEzNm2GK4sMX
kfc3agirPZohNE++z0QaregW/4lynBwJXLSAYlJnlEf059WhzDJOtiHvipbuWLCO8JwmZq7UQjlM
2iANPntPwQEdhlxxG4as8JlqB9GLWxR1A5TDK2+mMOUTW6RYH7e+gxcXmUroI0/j1CaZYWT7wM49
PtHNSH4c56prTHmL9oHmwYnKGvw+U9CamlJW74vnBA9tO8JYYgbvmSQMRI0fcQtnXFRzy0OVmYI0
dQGe+rnTVfE4Lh4qLrFumKIpss8wbMI19WWJe93ej/75R2xYBvNjjRQaQEtB5rJsFcNN6QmKSQbe
bDsBrQB62NJqgfwbbZC5Q0a9FMMll1tIQZRfri3z8aMKWrZpkd48khMgeq8ctN2S3/R1KdUxbIrx
0Z+W6R58s+tyGRgSJENP3ZNVH2T7FvQw5W8UkyFFFG/zj3h1aBmDlu1fllnpP2fhyQItACZnl+MR
f4imKnicdY3qlS820qyWrnlEfpC1BzZo2YtL1K6bmEXJT2H0ao54y7iGvIBp3inLq1SdgOxNRO9F
K5nSqfZRtJdBhwp/SEOKU9+KdDlaElWzS06EZWZDuKHqrWuneYgnz73CPZc3p7OMRyJHLDZinTdI
9gmsTOaIOi1Gh42ziuu9J5a+OIYT9m5e9i6iBZ9E+Nu2EYFVFM9lkIx8Ry9Znwd/45lYvsRp1gyV
RFSV96Fk5QIeRhNMOMEbel0GxfSLoAW6LUV1+1nFUZAfx5gx0S7ulEb2rEn9uZQULdlF2DgA2KwD
z49NQGgYXFozBKQyCMrAwPF4/nuz4pvsN5Y4PQw8qpUaDyG4CewMLHvywv/t8YZHFxizslcXheGW
DKNnXgdEawd8OXyqS78wgp6dfiHjOSp56Gm+mxeyk9gs4ZfJHhZvdVEYVotgVI3RjiheL+gBvQZl
/jmvLDcOvCX2M+UGCQnJjrwmcUd3+MpZoL7NcbV99JNPhRW6Y4A8ATniSSnLFiXg9/lX666lNFeT
c7PNyO/3Dc09AD+mWbDPOGMF9AKb8uZCGEBTpbPpZwLlvB2daVJqX1QTAThTwNEIij/jnovmYB3I
6fTdF2fLQk7ZFB/LidcH0DZtSjaxlG9Us8eV3VHPutKEnLFZfcOGeQovF2YqxCPZojkiNZppioYK
qltRlZi427568XyGu0MCDiSLf/tbICxi9yCFn5tGVFYVm+HqOJhBPZXLQIvDpEHyv43f7CNPAwly
Bk6fJiS6kaXXxpMlvMoHImr86dUU1fwVA/uYiKqM1ufSpAsQIM9th2cZdGWEAEqtD+xg+NhTJsnm
wq+mmeT5ZvL0LWP6KAIiJILbpnS6KPFXYKH7Gqdyg3BjDO6GNWVekkfZ1hzYAk6GCtPTYFbDPrN8
EAVNVKq5h1lqjYzhwJ8zu/Gicm6POlfzvGc5P3+BxcrKPyj/wq+Vo/XRcYS6yJFj0UrCgfGpY51F
3pEjieyUqQ4j9gG59Xadrc3qHKHlsInKOFl1QmL6cp7HlNtvXMXES81uMD3bFNUycsVzqq6gjP4n
FKFSO88d4m/HnBHdlqzuc6tkmvuUkWSzNyRXs6ZvloIZIhHNdLwtkpTbjgCsYYfLtUXUpUMMKWwU
3BvAr3CjDVMTRC06OsdAE2/sT3siEGZcNJzMPTDOYWv2zJX0rWUixhZ2pRFjjeOMeg8NiSFLh/mn
vYARE6e7ashn6DBShTVCY+wjiOKEephlUfeAdNh+CiRKfNXUrxjQIjNHgk11g4YPiseFkAx3bsIl
dt76agrnvXHzcQT8Kcx1uha2Pa2MweyRCGV8rk6YsyVZkazDh9x0fR+trFwYnHYVAonMsTdZytjn
osjPHyFbWczW4TwWz00uWD8DeS3fuI9Is2nLavyxccOYjzMUPylck8FcDOyD0QKQMyySwh+XrwY/
+zP0bnZMmMqm7OiQlWAZEPh6vSqHqLJXk2Qif8wq7bMMQUHz2A5zSzASg2q2DL1Px8XmL2iv2TKg
0KvyILvV02iveiJ8kOk0WjzolCJm1CESD8/0gJMnVpY54coul1QGUvclQPxqjuA3N58d9QJrNpgN
D1TkOi8tIln0E/MZ6ILJRMk77HBrtEcTTVaa8XJpuJC8IqaEjAhABzwb1UcC7s27LiteJZxEwcMU
bnCVF77awtOEnUceCJpyit+jNQub4qbOTr2EUY6wgu412bwesq3KMgAj80SMwYNtRi125JYVlIui
juY9wlIe01kg4Dl1CN7H30XRZbykjpToDKwcf+imxnpH5JXmBrYy30maGe+mmTefJy1mUXb4FaF+
bDnTEdVWLQaYcIYymocVsF8Hy+Bw/DVOeKLUAiZ+VFumLrLQlnQWtNmXAf0jo6UzX62zM0RG1i9T
CUS7IM0Kaa150Dpu/v5qKh/ue9mj8gE5yXjKX+WNY6fgukc6Wu1+ceIxEEU0fzYsRnrX1WX2vkW4
XM+VoSAffWzhhgGLHprdr7Zfshl9SryjgvSB9Nc2ZzKyTM+gHkDS/mq8mvKDHmxfRL7yCRbpu/UC
OUPmUx1gqtrZKiddt1Q+YQQ9IXsGK6Tg1g8ZKhZH5cfzdk4mWDoiwFMpLn6FDnvifCTxrc5KClaf
6YPBpp75r9pfmKj+mpCUAjkf8z0JDOhPCh8s1wkxG8hufr/9/a+RfRsHcYOeQq0cU/nc99+uE1jJ
qAVdyd7j98kmQ+Q2P5Loi+V6Y5lKl5OF5uqXKUfQZkZMjL42VO1pH4533USnVKwq/vpVDYWqx3AK
6ZW9dJ/xg5IPwPaaIal0HjoJKSj5ReuqmJydFSIBY7idDVln1l7FB2k2ZVaA0wo4HQ9dmOh8Us6O
p2isdtaxPdzyVFUfjC1on83Kyoq/3rrfXaNQhNURA6pGd+RCeEvo3AI1aobkV+TidvMbfLQxAPLL
jt69opQr5zcF8dxPfrlUxd04Ouke9cL4QiWy9RfpQjbyFrCK5P5uFv5YYafzbk3y70DAXzlfC0bY
GEpRSxiERyhjrD3N8En+LCKIRtbeXv08IeD8MDYY3wGsitsiSzMgfE4+7+mKBBovWYE4DRvXebeA
khBAolltE/Qj8l7a1rwxroxsAg3pLErO/S7YyTQofhSzOTT5XocVnQoA/GM5S3u+JJY/A4vcdE9d
aF5HJsMrz7eZQVIZAkuCAUY+oMeyeFpyWT8guBt+owRemosVc7bk50TW0GfEjB9g9VJOjjOiiEQi
vOh3v85qBXdin3kIVNRQ99Qxv4Qs89TTlq8DEdNBiOHCbx0M3ig+b9GYRoDK3TS8QvUHEN967d9V
OdsnroXtQ44W6VTQk/6d/IpxJTGmDzArWOHsGYqFXZL7c/k3byyq/XTyOOKMEWeW6RoOAx6SjSoV
gW1sH8dA8LoOPN8PQ1sPJQ4Iy7k9o6aMduMs7K0fWVHtCm7ch3j2kIIwpRPnRWQKxLjZnHi+Gn1/
bA9628JzipjPY7aSA/Myjb30b2h7gkc4ZwUbgdiYh1/tMEYkvRTZERz1+qaccqIU34L2YBcaGL7V
6j/qzqNHcivNon9lMOuhQG8WM4sImvAR6c2GSEvvPX/9HEoadFWqWgktpxdCFwpZGYZ8fO+7957L
ifa/AjJMeOyi3J10EMTrUczh41ah+ub7YXTpBau+l4NEuK5Hgwk+X/ibKavUmv0XQSFpjttRdCUr
USyb4A04GF0sc5ti1O/4QD8DBIjuy5Yqo01pfFLawsog6PdDkM+qalzLZQvrH4tUa4dNx9imKJOC
drJUnSM+RUnN7EpXQg6oMQfuFXcyuuPfR66+8Gh4HQqOS5AQskT+VZOlL68jTP1oSul/teN87hrH
yk1KTye20sihcli99UzyRS/F0TazbQxKUPRCjCZb9cK3qICvGbXltVjI+bJKqJOS4S9RZQNGLodv
JbDHHLFwIRgvbhQ5UibsHkaNrSDDKce+pzGfVR2G4EGnRK7DNdI14m7WsJbtlDKEOdfizruWSL5K
6Awka7/51H4G2fChqaSVNX0pnqaKiRPBz19eKMslUbuoW0d+YTBsyiLtVQJXFhPCiurMHSR4jes6
wWjIxjMUYveffmt0NZJZEkU+J1WnpvvnFxAjDfi5paG3iS3gF31E5mUTk45PZYHLzW6KWtaoe194
6nmfA+vGqgmAto8FKDB//2LknzOpfBq/t18TSqXIESjFV3RBFo2AIHno2owxgZuJhh9ZthxD3F7p
AdI/xmmtx3IzJVm1bmtEFWyiDC/6rJdOuUwlA94LwaccRo66wjaY8XM+a+htji3Sd9WsM5c0mym/
NYsghk+EE0dyp3Q27pum53GcUMJzr7Ux9qdv3tqCzvlX3HZ5a6SXKT8nVw24yPp6RbZVZMR6Ew22
1Jhd71ElE+puPAugxU0GvhCGG5/gSxckwYcZxtMLgAjUhhae+Y3OHgf/XJyxjQmjiKWXY2I6M49i
nkgk0WhofrBkoLoiBVNrXFj1M8c6Bp1+09Fu8vdv5S/rDegVjauFw7kocsl8uWTNknzfRB7PluSa
aac0YllcjdSBPCMJIAgKDR2P6zmdddRO3cw+CDuwC/37FyEtQf6fP0/T1FSS64pC2J8X8vN120cS
ZeqkaeyQsrSHDvofxdZ4oqUV7NLqrmlHlLyZaDOn52E0X2EoDw/DLCOJz7hA2rXPTJvxIMe4Z81A
f6dSeF48vhZTGyYYgfD+zSv+6xVgWiSeZN2AHaGK0rJm/bhO+xVbdm1ubVxqQ2hTDw0XuvXxKBb4
RJ7neBzfWiupHtUI4XclW2FDroS9HSl6sbn65tX83Gm7XI+U2ZoqD1dVFIkRfXk19EGUkq9IsGNj
yQSD7OfaQ65K0xu2LSic9dT1R0QJ9GRyZdi9eHKmtxoByvmbO+P358LP3+SyUkt0wZMn1omd/Py5
5DWbBNgxhADakEXG0MXuukbgUFyrSzCdDpycyPUbIRssEl21sAq1WjZdyx/1xz7jCqPOCTPlN6/r
r5c5QRwNizhXuCaJ5pcLzI+KiNCIWtm5oc+vSJuNuCZ9HdxnYqNTPBqBOVvj9TRkmKH98ArEQJL/
+VVOvawqcqUvayNJ5i+fjYIZYFLGmllnILHn6Xz8yGqoBsxbTShQcwiDf0W2oD03CkQozP699WL0
4IIw6ImE0RJiX9FaLbLyLVTL+p70tnpDqpldYEzVR/rHK/4zUf9n8pqI/Y8x/S9//J9z+ZHftPXH
R3t8Kf8/ZPU1SeaD/fdp/W2TfvxH8fkfx5f8p8j+Hz/3R2hfUH9TqBihLZYUJ2AM7rD/S+3zVyZJ
dE2EYQaTh73Rv2L7GpF+CWsRQXVF5Rte8E//F9tXfxMVg0Q/twXAETB3/yS2//PlTJ/csmpLZPZh
BUqKaig/X0mJZoX0WIxAiz3f67zMm71q23rNNw8Hafl3/nU3//l7lhpPjFNgYn7/+x9WOb1KhAqv
m7+q3c7R3NQNbfmiOZ09O/KGaqzLD1/En5fbj0H/3++AL79vqbGUFhYIaZav+5d00I3BhwPP4ZHd
9mpwhNWxvPG3Pet85oQnZTfZuMK9+Ltb8+ct5u9v9MdfbHx5DLJfiEMGZkx7pZ0fcqOJot1Y90nx
oYab0LjCyOYpCVNjfRO3KO2DPb+YwIO/ef/wHv/6iS9124B5wFdx+FyelD984n4uhmgDvJBe/uy7
9yR+qEhRtQwKYCcFyaWwHlT/Y16sXcKGdocCQ3D9OA2KE7TXTbSBVuCjQkg0zk3DNVmQFaU3fX9K
1KOUbzNMVrRncfbcDNNZa0+i/qTo7z78YYBY6657rcoXtXzoxxs5uRfbu27JaF1oR+yMzjGDj6a6
aaSrESZT9ZrEbzgYEGGPOmnoMbtvg4URQKBZNW/LFtM3Wh9PrSPlbk4sUe2WA0DeUwbIWduuSIEa
BDTgv6JwGRh8mOsqT0xg7LQuzmkeI84KNGtCWswPBlNtSZ0d34g2RLg3hnZdp9e1z1FPO8/WWY8L
pycWSsXJumx2TOfYtK015dB2dL0JXm1tWvUt17eCdC+IK8IOuXD2W90uCSr0m7YcPSEl2KxR54CB
r3soIDuIJvpTmJCN81Tw7u2Jly1bF4A9snkCXGigcZviXT7tBtUJ1HWsrvTrqrgvu92UHrOcGGxs
OMT63LmhCwgStW7AO0s8uLSYLyh4XirHFhHCtyG8lmj+orCWfKQ8od5WE8UU71a7MUO3FI5Fceig
Lkvqx1Jjy2R1NWuHQh7XOXx2tcV/djGp70mu+nHfdk+a5kytbeVHVX0uKOyi+syprxQ1eDWUlyBw
B+LSTbKF4rpqmNvUndNPD0W886tTFtzUjBj5NGFaCdoRDKIxM3iTwQvNlwrsF55aZukZ7ae+GYOc
tfvYOlXGlSqdLGbf1rjXSSMlrT3StDeAiQi2sIX3/eQOhatEdIUzIZNmr9EVp2V+23pZfhyL4DJg
7uyyT7pEVn4P6mg3l9palmqXvQuDaRE4wzVq6U7ShnU/V+wpCM80Jq12ikPOwomgOPovTXqUGu1k
8a3I+DejF1U9thNjg8DW5P5OK0E0oDF3u7i7pMW+AVIhTPvWLFGZ8a/DIR1PhLhtQfVS5aoN5F3N
vGeVjDbd0o+EChyd+Q0Y/zsk5Ju8z65l4bNdKrpFYplW9TQX/t4M8mENf9+Rs2jD6oo3kUBVVV9z
KnFmrAGZxiE2eKWGPJdlGs8PeImdJjxqOBIHbT8DMixMRhSOOrlGBM9p70t80v26zZ7CnPkkvlLr
pjYOAYaNKbjKTHeEBWwqiFXmTlDeQ/MgG/0xB5dXPaUApoaBBLt2a8T3tQRzVD2krBc91xRznTGy
pVF3ptl3Qz91TGoIR+WC0/RAuAdh2cuMxqEyIjRbh3M+5nQ7VmI3Kb3YeJXR/wyUaVFFnVroVBA7
3SXGSudAa2w1fmAaVdsi7IEaCDQ1X5n8UcEECGU2pegAO/ecralMwQdPVExyOjXcxxQnxEgk6D+H
jhtcAniSWueISlAMC9nsWPN1kjtC89BaRzW5V/zYNZpHU8m5BLuTtdTGoIk1+eARjHRV4QFmyKNG
UkO3HhqjJIer7dr+RkMN6juD9SC8Thm0VNGmtF6ipF41yrxc81n/rKXHyBqW4baXVJSUPYBBx1/q
iILTAxvQ4t0EXsBs1hYT/J7Kn5GdrCS1Dh0wq7x/SBUb7sNKMW/bYU+rrS0u6ENuJIurICrcDitc
UlIzCkJF629AY/FI2urKHnvzikhIhfNFDLaWcDVqJ7++7ruEmNA9oslK1Lq1SuWPZUGXFSMHjQX0
yqUASJJaWzyaXtFi536f9beuIdlHN93oWKXd9g9N6rXWnY6/ilQkb0MdnkVCN5l4V3SvZv069AdZ
vjUlV48RQwbKLzVyqJ1HkZafHUfpPku3WnNq5KegmplSooRZiCTGHj+6JwHzDetiBd2B2fanVBfb
Ef97n77I3UWOtrNAP/WHbnIiPsWtnUzvYGr7YFnRQhRx25ABN58aYWOmD6m2Ta2XCvNxfNdKNDBB
ZFx8AqHNdp1nSOKx6LT9Pa57vB9R4YzhuQ1AzQzaTSt5pvA+0UzCrHeaxvexCndDqR196GwFU+t2
rj/JJq8EqgnR/bEMC3ZpLHz5By0p7LTBqcb3gb/HCrdpdV93sxNb9LSSjacFgYZcHzSe3n2SM7BA
riGDJ407tf6pNuannqKkNYoQJ8O661wFxoQNySGGZ5zQitBLx7LF5sUy9jKIebYGWMDAtbUVId7G
4zDAATKWTqK63Agckjx+VIOMM72GMY28YMFXw6gee87BD1mjfg6+RheqOOUXiCtURyQ4qEMF5jyw
02cfEWsViWQo0Z9dajzeq4BvZ8IajuNOvmdyzFSTDJyrCcXRsLIz58VopURoCWOnPzN0v1AWgg8p
G69SkydaKGY7XYyp331gwTsnCsGXBHGDHZvYhpTsSjbVElyqIolhHWW7uSnk/Fqkgmo2RNco1pp1
WeLOKNGBeoCmAvf6UuN4m5NP3T9KidOaD0OxRQXYmfR9VQRTRKKXGfbsByOqPTM9SAE1n5Lq5kPs
1fF5GPbYvxMqyvA8wFU6JQh9K0U9GzOH8MwVNR625p4+jrUsvGiRV/a2mWieJjmMwWyVNGNwrGhP
Xxrq5Ci5qLQKh/WliPZDfSctRYPmjjJS6DVqhS2Uf3yI972a7i26CKLKKTT81Mm+TJilTCp5aQI+
0oVZP0W/pAiCrc42jRGHDt403vsIxTLGz64xN3NxGAoiQMqODZcH6w3+ZrOSm32hwp24FyQPkz6Y
XGY0hJUAXzuEIDXrlIYfQ7tREgJMdIrImOBKpFcW6ZQXBYyqpJpSf6s0T5J3qelogJ+pDbVDyJ80
Wla8Ae25pUcbD4QddDs2bYZ8NSw7C2gLvUX51REFB2n9nmglOxUNo/99GacbFTNn4POEYdwqf3CU
zmcakTRP7lhDWQynPXciXZeFdF8UGyWVvERpAVydzcYpLGT98qQpxwjxOzYPc3vdW/eKeFXqtiZd
taiAiX83qvtUe9SrXTlffPHQ+fss8NpxJ4kALE5+cE8qi8dOypwHU+yxq1ncJntJ8li3I+Yh2TXG
kygefF05Jip2Q7KCfJCl+hSRm2uT2QlqL7FoED0p0rO8+LnKg9Yqq7l8SdjTVZgWu/yi1tllGCSG
eA8GSpN607IH0ySonVhCgnNBSldItyMVfb1BsrI/lMrDZNBfgxVGnm/iFnuq9iorn2kOzQKv3KkL
PZ2G6nzRkqNTSMEcs1on1B6tcdO1u15yx4Bt5LZqt36Jik91/FPT3KS5eAqo3VOtV/pmI8SMYj5U
5W0xv4EZ4qkvxej35ZGsbskRheId4Fdo8lHtKBOPd4IMlrTTIbngvFejl3jssO86Phc7nQMpHgYx
3ImGl1IxLVQHM7xLGR0L0WfJV8sgcT2gjlqnergi1oNpcz1YqUt6cGgcXXZC+I6B9MkGcix2GsvA
qFxJ1ic5hQLCrKjaiXBbyOkm7Ts7UnZ1QdXyU09JdZe7aTBuYBVgdm7gq5isO8DoTLBRT0l3Z1Yt
o3P03zMdy2SAFduXDK+VXmMhPXVT7YzjgdCfQUS3BN+S3FBIBO8m5qF270e9myfsGUtXke+YqDgt
ydwY3syy76Y4K1PvkuTOmLwoWr6WKqIuQHqVM4zNIn7cUfawi5LCfopwF2jn3i9vRY1D1UVrXoN5
X8aehT3WAkJWfPK5j/leT25xgBMjQit8l1mEe7Q7EFWhz3nGNepnxbyLE1b4x7zbtSIkhftIOeCI
IqJmh+VVFbs9t1o0+OQFNoP1gNliaWCbX9v5yezvIdTpzEdTSD5sKK3pXKb7li6++kbX2BKV7GIc
eBI8kEGQJpz87LJ1rPASTKwPxC9CgekcTxJjuNfZx2sEccSai4Ml1jfuJOxHMEU1/3osbjlkRLy7
It8qmA6wXYQthcp4EuWXId5EzV2ibwL1tgh3M0uZ2rtCJdh6+NbCKgvDS62d/ep+To4jGxzL2nHK
88djxV6xZuQPIXNdKm9RqDpNehiG51zjS2FzCFx2Fmnf5KAzz7YJk2BKqWxGa6wHV8o2VeJF8juC
/Z64IvBUAnD11RDuKn2fDx+WcLTwQOXCk1GdTT9Hfoezg1+ji6nySmkF2wZDQrSSR6R04YnUtyBE
8H/znMYJMqsUCeKIGlM8GJr+Whmmh1mRfbJyEwzDAaXlqA+yrVNuPBTxHkIcpCF2c6PiKL3paext
W+A742jXwONnwFUqjmILf76TWtp6FAjq9y9hd1anh0jVdkqIPfolLV6FaGuYi1PX7iiKVNcU2do0
Q6/9gmWTgDgPqVgmkqfusImsyU/1FMhwnlfohCrvaIWwAS8Y0p7iPA9XDxYMV8OCb7I29nc+bc8J
iTiNd8b+RyGDuoTbESoGyk5v/YhVnpb5ZgvlTXwq0lUDCrwbjDWq93WkPOFtWEEfxL53asurjoN5
4jtdeJvjeZ1lri8NRbc2xOtxptSqzVnj6aDje/XH98jfTxIidkagUz4W4YX+IbRy6kN9GBEGoDVZ
2aslZ6wSbzl9t9T3sQDe6v0+w+3MO02EeV23H3Cr1ppwGaZXhWc5Trw8uQvSQ6uewtYBiTAV91Zw
DEkiCbspS74bFf08+f9jVMSECuGbaBL2k2U298OEJk7Y7QW94q9UZm+ZU3gNHvfHwZbtaTNZ9t9P
hH41l6K0Cds7cpNqqV8G+3UX5uwc2a+wNVzpbLx4qEbh09//ki/yy59vCXKiSUjCZK74ZZzYRxEH
3woBXq3uupmjWH03LQz4YXRr+onL/iEe2Dk/FvVtxq5qSg6VfjCJLkzJFULVN6/md83pyxRQlhRD
54XIYFC/TgGHTKRqayHM8Xpd2vFsEOFE7Jt9WtEiPQGgdiTTG2fuXrYNUQYmmGMUMBZ63BWd1Wld
45skpTrGlAx5UvCC7XmldPTRmk5NKC7OFHtO3BS0SXpU+jduM63cZc05ba7G7KpUn9X+05IYx3Re
3wP0ecNJllj04AGgXure2ERMOJSMa5h3jGReKhonKZNtuqMAsjPvcSUVlx73NxlYOaB+VaYInpsR
SsdNkD+rUAwI9c/Xg3GlxNsB7thwEqsbI9JBD92EIt2g18SV2Ve4FgdSLCY2To91ZGzN7KojMiEo
j3TMidmTYFGJe5i0nTAdeWl17ns8MWT90TCv/BzKEqdnBnskdLXpKWgPk0FH6PSqmafBvFU5W5rx
vvQ3pvZg9TdkeMgSr4EeDhQrNvssspWg5gx+7Kbrv/+WF63jb77jrwPXISWKUjR8x5r4yXk7i1/7
6sSh6O9/i/SLcaqMGMWwHM4u7UDLzfzDzYrXNR96g1lb43CIXUeObxP/Xne25NReui4cbfvNb5R/
9cZUw5IVWQUq/3U0X5Rtg02EN9Y4uHfWqRt9QExayW6LnXX17eD6l79OA/BtyUj/FNP8/AZLK6gZ
uYXLr8u3o60646Z601eMydehkz188+Z+sfbJqHv6ojrgBPrLcoSOpnJ3ciZYU61kN2sO3TvRzZ3c
q76jsP/ynbEkQT9mZcKY9vM7w1xlqnLHBzlEHMnnRyu8kxtGhwPUve6pFm/hepTUqlK/rn7XzPKL
ZZePk8sFiVfF/fJlCt+A2SE3GwmrDE55fYHiDLHwm2vzl8sc65ws6tjrqH76sraD36CXUOLDlI+d
gw/Ci12UQBsLsi2s34wrVJc1HCKHqGS+/vbC+YW0g5+GsgtdF5GQvl44EDz9NqXMdSV6wg25Zw8y
5Vo+Q5qy5VXu+d89Nn/1+3i00HEFvVmhQ+znr7PNsOeDjUbYcCenvVAQfgSohu3BFTf0QXjaN1rS
Lz9eHtFUSmFYRpT78pyGqEWII2G+LXuh1zn+urTzrepUnrAGmONw5lpFx9oxPPZXR/Pbh9hflwHE
QSzAEkID9oovX24Wh5indK4ghrNMxGz4nKv8lQiGrR5qL/b+/sZcrscvq6nKTkQTuWZh43xddMgs
GkDVYmpnaDOj+CpQ35e4fpheBvm7+/IXX6SKH8xCn2IP9JcLx6gGPWM2Jaykm/5R35Vu4BBiw1vl
iG5hE3H54z75RyL0v4XF/6hc//+Tqpe9478XqjddHrzU008i9fITf0jUsvwbWSiA7eiWyz5pkaGH
j6b97/+U9N/YnprL/9gy0qHJ34CGbMP//k/V/E2jb4lLRMYLAUyIf+5PgVrVfjO4L1nw2NPiwTHM
fyJQSyxkP12TOBdVC3kaADz/D4a9upjlfnj0BjGxPzU3qnUmYENGsQKKms5Bx1HUCE+0zpIo1LUB
1jUAviW1IgBBxecssuHMxWuF6g+vr+RX/CK0+Q4kK1daCanSLHxqeMOaI6glJZtI7ZW9NBXxts0Y
o5rGMN4kQ3oVEzh3dD9WVmpLVjmz6vQNBiK21bmGmkEERmoPI7wCqbGsg98mzYYSwfSOTP9TkuvP
sujjuGJjjPbXpjcjnCKoC11m3jSwyGyLAo2NkamGE5ajeSuVlcngh1j0itNZe2UEASMy0zJrPHdw
vcaKgaespYObkTo5xCbTDbhCHL85j7I3lWYwgiCzd7DO2azQS33oBX1ye6FFDwHvDWdA+Zw7ueLk
1GlraCiPE05pp52b0VEaVdxOStBfa72uwy9tsmuzEGpHg5F6JJEsVE43ROJdZFSPMuwbR2R5+JTl
GOTWVPUPUyyKDnw+Zeczapu6LDxVyYJg9VvOsnRzlatJLoXzJPvq0wD6fQ/sQrXzmgUJ9nbuRUXI
mCpOq22QdoQO8QE9THDPloTUIGyNquXoZ5GELjlOllREtvnw1k9CeIYIRcSxleHxRTpsU7mcqjPw
HvBz8zwFLxTUAr0OWnFeY5azbvMZDA+IqoEN6lC7ckqsvhWEakfusnxV2AraDTwpBwtZexRTyk0B
OqvpPRay+X0s1cFO4M11kHmZN/P4SzHP8tDNDS3dmpXAt0Qz7UGv5J45k0J6KK3m7EauAtEeYRN4
hTWhHTbp1rI6d6QOd0W+X31ryPuRmGtkAlBwK0j5gzWMNuSnJBs44MiAi+pHZlTmRyEShjKAwyHA
VsKDn8kIK1AQNgFWlA/u6G47wp13RbgZjHOn57HMCLKoRsjuX5BCXJJDcQUDWL10HZD3Ic90pjCE
/rGCC7VHjxQhTSHlqxFSlCXwHtirVC5nlUDzY9Xn6jqwAsk2xoDkFsl0tw7MwkmmoLkySYSQqJWS
+BxEBBcQDcNhD0ATG7ZiiDTvNgTyZqxsa1hXC/cUu9ddShbuHMtEJVCd6CmXMDDPpCRtkDrt/RRl
2XOXZuq6TBOCAZE57PRGNDnm+6mtmJW/VuD1bMembq9SKwFsHhaMO8iiJjZUJfmEZ7x2kmq4VKSI
RBG5fl2Og7TpAHPsm6xNDpJMNN/pgg5H9qAUAcl2UXHhqhfnDHSInctJfGlUoXW1ugMEH4yBbaAN
cImI5SYKpUet1V/DgFsHzyPT4EgtGdGIAbYHgPb4EyBcnfvYCN8kvaue8kQEV0wz63DXkGd2zVhM
7zScY7ouRBux7Acnl423UhnnTxrgyBkpuOK2gzVFMLGGDoFJypy2YI1GQxnECz1A0nM1SYWDyxPv
asx1iTZSP/jQMjZalXb4iQWozoLcOXE5t5+kbbPPyNDMN43011krs3A/pOJkQ63pOM3GwlM+TsJ6
6EvU8aoj8058JXL9cHYhQQh2PzTXAfT5tcozYk3xAlO7qUoeQt9oWrsmzPSuKOG0EQfZpLI4yp/i
3ChPcI1QCq0gOEZRPaMC0uhoRdadGpjh7Zwui2vQtfJnRQDeWgMW1lcNYD9WU4H2g84Pkg2csBRH
bz1zDlcE+V0y6wkv8iQIV+rI7QfhbN5BkT5T9lw6lI+79Vwa1xrJNjqyddUBixZvSXOmL5bZq4cG
0CFVRQ1fGaeTaBPiwr6R5148d2IuulMmgGDGhFCatyzyt2LVexJjWjrvz1HLqFdAE87SxB1CGD6g
ATc58LCYoAK85yclZ95ADZHY8TGm1kao0GkMONGi6FJl7pYxGHZJuMhG65gdyEaNRT8UNkmfHqvQ
PDY5+HXifddEywMSq3qwoqJ0OxPw6Utyq/jMrkHdVWsdMQnBcasM1aUddP48W4esyjmBd4z+4p5h
xqSX+WYEtSZow+NYPXDBnrNEsau53ctlVSJM0pmjjPspIa5bUVJSaQeB7hDElmMuTluhhLXfGhg9
xm0+gG2Qo/656pRz2PnvbaOe1BgtQlKPus/jtEjS6xn2AgUyBJaGI7GT2wYYOTMBkLBlqcF6MnrM
DAsVJ6tPJlglQvjQn/1oqwgl47wmBLNtpDTYGRUhWdmM8f44CaXnUHHJClYinh4RYIldWd2FYMtZ
Mxknxrq1kaEA4qdNPNB+6JJGdaEHlq7IqtXe8iZhEsMKShxfe+ckN2xSMuVuhj6K1eKROO1rPYac
aVpW2higNcNcA9aSDCc6ae7nIMMNqnHt0qp3sBoBu7Zq7uc631txdLCYfZUDJV65OvIwCcytAV2l
k42S/LDRMJmtHH2MP8NJ3qql9Gkt2Uxyye+WNNeuBIt0N4bW7CoGeJAUz48BW4uMJludtrNsOhBa
MDuW0wvRlZ9Vt0OL8puFG6EZ1pHcZE6SFjuIPFtiVPcpSey1IdD7mYCPVLBo1ak9qCx1KtejNKoP
UY7vqsPwMkzzXWZYkZtINXiOnLyz2PmLaMzFnBvITrl5aGeIJNT9JIi/B1ntPpuhVS7CAKpKKKIX
CvsK9hQMytPiWFE73NcHWTff5YS6PzpW+hR2O3A5eTM1uITob9x2NRT9VN8Rz+49hZaEj0gLMycQ
iwefhXTP9hA7q1VD+o2NTwPWx7rI5NjjhhY3VhOSLoa4yoYWi4EVSqd0mlkKeln8HAnFoQ5X1Rtl
08E+NATgkzyaPLBIJAN78P0WXtg93c7V0TIiklA80Va0ioq3PFD7tZEvRpaQNoO1BhffJRlL1FWQ
iquh1PvPMGlTp/KD7iFnyd+rejdI60YW8GtI1bwn7cVEWSXLsBKbYD7LZptRRdyG3APkzYWDquDd
pzez8UhuyY+B3NEZXmCrQebJiz2oCCxybVBRqyFKt8jtFkWJgrLx64KYeMRlF4oxjdQNsSeAqAUq
9zCDzIHO7MRRdc1kC6eW4Z+leIRVnokQZ2crZiSSSg2iIC6jFoTuahRGeUvUbFeNQXdWaBSAh8Aj
TQ+T6Lo3UNZqmRo1bRDyW3UMb5K0xFUYiaQswrxvPG5oeddOSGezVFPToOF2HAuZN68IIhHDcmJf
Q367bJPUKRtt9krYawdLHucd/1Ealq4QW58m+eGZ40Xvln2CNCqGZuQGbWVtwJtV7GpNDcuUIb7n
MEMI4FGFUMVIvETXhkugwf7sROKNUaaLbkRdz1rvZ+A7BqpDEMvTjZxW2toPyqV0JTK6dYOrYF9L
TXauIXx4ydgbhyxnR9XoOJUaRVacNu2nc6JDWzIlI95mWfEYpdWY2/Cngmt/APeNe3w8k+u6oVA6
ctUUDA75MqtyiHG0V1QE6wqPJ795l02qh1IluxlzUfUsDiPvgIkHuy7726gmYFw3obSexI5+lUhG
eqoaEdawhDOoaOGtz2Y4HeCr3OWx1p1ratsu/oDpYNYbGgEMkKTQJlTKcbSXTB/8K71L22vQrnxV
Qevv9UiGSdZkEVIrnFsrTHO3gCWEmBlSnAFevrmyGnM8J7VSelEKpFGD02P3QaL7IAbYabCTGarj
IFU1tqVeMV2NYhhkHaKJJ1mu2iMUGStHIzSnh1DKSnvigrBxyVelPdBL4wEXo/pvHPrmtgXyvxlA
N0TQpJso2KAnQfclOWnciRphYgrhEyxAeqyor1PRKIdl93WbCWC8i8gCaArv9xJOofpMfHncyfDC
POZVhhcsoFalnxpgTK2SC3aRmfkDyHouwTQV450cy/UNKkK9SQfNvO2E9oYCZfXKGhR1WFGNglgH
i8TcirUqXOCmU9zeYeuHcmAkcIooZS6ehkAJDMcaSSPqRhxci2KIrcfI/SE7aJbvu4YEW8zVQCoj
XhujxGdIpPVqyIdOWvXM9Z4nUSaNNhVKdh1X4chcecBn0Ias32tKifVjPGioWl2qQaYSqrkhKgkc
inK18HrMRnukugoFcNnzkURskBvbtj00hYy7IDKDHgAH3+pej5d2Nakcepi1g+VmU9qAKpeyap9z
WPoM+4hDmW4lL20qgqoUG5pkwlSn78OECssOQsq28WB1BzMY3tlocRUSGGfwbjVbXSBjSr3buO8W
61oxd92tnomYAQqfpZ5rdkBVsO46VdPY9yswmodyHs5pDEIkqNvmric8vNeMNL6LdR33r9kZe23S
5eKj6cznGNQqbHYADyU9p1gCOk28AteYo9uMY2H38OUr/G21eEgNtbaBts93vIrPNq+jq9rvXqkO
IQpV9eZamoizh1l2lCr4twDmZLtty/cuKVrHx1h30/B0OAGG1za9kmH4JQYqo/wGN/kQCHZQ1RSe
NRqljWH1GZU4uhac5Q2QtVND4nzNmWjc1U2mXStZh4Tujw/qjPtTCrUDULrMS+O0mWy6fl9NmTrg
yNTeqybGGBL5wnDTDSE20XZQbYjf4MSFAWtuJJmbZlEvgUmFNu1kE5ZpgecphjOmIyCVE2ED/m9v
6Tn+EKpH7T7rBqeyQuxQUcD4Q9QD6pmVzynR810nKOq0kjiluTnAFyLvExwPIaEgoCqerCJEsJ9x
gSvJ5N/LWeh2cWQ+aR3iWFCw2Eysh/RdGCzZtHO0YOu2A8cRWzbSe6tXL1GnWRtD8tklgM/f9K3Z
/y93Z7ZcOXIm6SeCDFtguT04O3cyySR5A0sWmdi3wBIIPP18YLW6Myl1lWmuxsZMZqWScjnEAQIR
v7t/zh5+aYNkyy7xmfMRexphYMsei/rUD85NNXoJj2RyMEIY+SWnR99fQu4N7lc4repGkUu/mim/
unFEpbd1XBcEsSkQM4kCso+jUQVTPIep0pnuYey30bKWXlDD9rNVQ3BdmJ53cL3Cv0on19tZjnEI
QYQe6xSjAJ0pAMNo0zrQ1tFeSGAFqAJzUZ6NuJHYPOEZkKPFJ2Nix5oLuR6nk7OPTau3DExpjqwP
hWc4J7bXbWT17JnjBoen6khTLVVh/lGERr8DVB4cYohKpOJB+VHBEICrZ+eyg5SHEdNLvJNj9+Eh
7QfEcIk2qhFSIs6x9AAv5mvvQMVD8O5A57hMmg59a7e46Qw9PenQiPfSCD/oAYjPMHPzK2m5DKgl
9lBJbSqcKs/E0ZXn+c+ZS3FpKcwQ+TS/xfFYRlBzOXQzv9nrpXyCEmLuA6Pp2LobwT5ZGsx4rTFd
DjYu0lr422BU5bllQrSfOu+5TuMPjsPeszeL4uSzpkXmXGBlgyh9IDi9UuOsB9l3HTM2NusH2bbx
5bSO4doeUVq3XAp4/oT754mBzUzyFqE+vaPJQu+XxtZPhSHNY0kfJ9VUnhH1zIuOqVLeecVv7VzE
z2gyfGpfErp3lpXaoxujiWJPzXjx2nR6VmHCi7CU0uM85VuHmiKuqOFts2FXSPtHGTTbJVfvNVB8
P2I15dgXkHHzq0Ifgnr8lmHcA69iH2QmrwIqyHbLEsIeGlojSugp3ElKpy5ss+geRBNe5SVfjvTS
taGwvafewcVG0u0Ce+kP4+LDUlX44/JVmy+HfLkqaAzA8+2ipMsxZD4wJ82ds8ywzQKynbNf4o0B
J3s3dLOzt4qwvyW3COfZlgNzo57SHVyxpj6qANl9wFt1NHvWB9Ou7NPihh+yasztWMh2H0/iMulx
W6Rdnu0Gt4UhY7RFFFZsC2xdUFhT8PJ3Ro/NnEwKzGmShluH88HBl2bLow8s2sAJFawJ1l70yS4p
7fXECvbZ76VD+YdotiOn6rORrTZOiyRJssrnCw3pZx4iTjcC+l9h0RqR0NPD/iJ2+NJGMsdclEvw
UXQml6G8RSs1LvOYZ4vuGOYNEPfJONAwo5lDX8hgJjJNqPoyoOXwXKxDRbUCeQa17P3Bjq95zQ+R
4+AfcnsDT6Tht0e3qZ/T2PkRtr3iOMn5Jhk0QxIdPgDO6vZDBxCAcYlVnM0pmFWUG2n8kg1Ee6Kw
kMsFdVjBJYFTZHrtp/0ui2P/VFqBvsmnVP9QRvlKTQ/ba2rFDhN43GjoJzbOA16pmrTdjuNk5WHp
HpHLvEEdA5i6dxjY201CwdjaEJM+tWQzKTGyUv8+yyDckukz9B8ZYG+SqzBFS8Wb2FtGDU60ABvB
NcdIHb+yJGVD1OGcNCZCM0PXqu8FhfdXDDmS/wuF5VtT8Z+v+b7f5JX/VYRZpZz/Lvb9f6Ox91Oy
/d+llYf2R/Zb+u/z1/8prBD9s5FPiNQS2LPWlN8/hRXDCv6B2rJKKugZtPBaaNL/VFacf9DpjdPA
D1EOYFrzf/2XsmL7/6Dn1wT1LVZ5hcj4f6Ss8Bt/U1aI/MHkRHx3fQvVJzDtVXn5RVlptUmhYjn9
HNEdp7vUdydySqEa1gl1CNvZrxamxJ7Wy86wuumiGCCoBsp2P6Bgl8lLXMejc/CA6oxREyy6+M5o
hSe8t+sqxYe/kICawNv/GEM3JAjUWV4RSfCQHjYZH3jnVIrR21vZwha8NehKzF1qWG4NP6FYZa4y
b9qNMKv6A11mZbyZKRjg/eF1Zok9uKLdkF4hX+xyr5o46C3YfDMElFvAEmBCwAnTeG52uWRxM/OZ
9gTaLt1tF7fGY8qAktaIKovlYQgEXdt1nzrs5pEyrjMr614CiFDWxUAn2CFO5dxHnlqbzilbI2yB
/R2H9jhmUFiy3rfLbQuGnvK6HtimTFx7V9ZK30N3pjYcYJ9+MWxiF1tYq1SSLl3SFPscbph31jjz
9Y6NTvYtg1+H/b9kJpHWiaYkLpBcR2kUFO70w9zNr/xuzIBjO0/qWxo2nnEXdnM77iVmfQCctKDc
51VniaspSyq9dwYw3ttpCXlpdH3cvQymZY+s1nB9OYZO8p0S49h/oAuQviIC4e1yDEZKQqJczepF
1FlJVDPQVsKYnDqm29GxumKPvIF/TwCCYA3PLMjx7mClZ6FwDYLE8n1sxWxQ7v2lI9MV46xKt0Nu
ty/NyFvhhJZu3ymkbt5x9H2f6dTEzegSf5n3Gq4PgZhkmrtrZiNtC7mvh9YaJGFHKk1MZnfiMNI0
G8esGO3Sp+xgOC2D57FHvt9OsGORAsSYfk9rH5gHZXmFS52dqvuTkfS8QsFAV90LGL38Z9Om2NMa
Csus90bI+dYnbA5vY2roS4Aw5/6Ai8eXBPhJxfu4HyroM4HOsI71Y95tJc9UujMpXEkfQZmqN7vJ
MQs3NsoC0xlKeeEAxu0QCXZW9s0iEfnPyWzxhxHn7zUWVKqg+h0nEEn9dccPxtWdgPZdNDMH/qhz
4RayNw/nWzbo9AN3vpqMh9IdkDkCw+JhG6wA625TQZxGoqErFFbyPN/ObD7Yo/75KA6DnNajfT7x
R7Si7ufXuYmFe0wNvVDu0sC/xx4GnDat3qkLKhfO8eE403NJv1IDF64VaRg+0Tfjkb/KPIgc2yWc
25eAdJ59A8x8ivd/3q6L3cXiebTQ/raVUbA0/HnTSZVW4T5oJ3Pa2v1S15ek1HE/Ol5ZDBGMth++
mwDmgEfecdMTVn+2143kqXbVGhrSPsVYIu/vuCZs1WHHuS/GEBeXoFuGG89SBghphk9vs6F4H9Zx
854XpXnEX5VfpEksd1Nvi9PYNzzKdUtnYhLY0zGp6p/JSJYeKoSX7D2jKq790oa64hZmlu5zwjbs
z+KBwdRiCtQYaoa+zxPJQlFyUMqBvL/MbeBfQyOtAW7C/4KxlTSvSCjhRakzQGTaqFMVMTT47H4C
CEhg68mM2/DUMV+8EqMm7AXVL7911IBHF0Kxc4QqF/ibmS3FI87NhyCdJUNsSB/4+MxpGO6AKq8Y
ev4EIPMQvvE/i97XVJ6MGe3QwuBCNxxZgJCuhR5FmDDohXEM38/y9T2Tc4MYtp7ErWdVzaUVtHwH
jjF+G2E8A1XpxVlDL6V/Lxgb5nWKSIeQ2b2m92PmGrLBWeqxu0xUU1DuZ+mV7vVYAIq41rb+aeZK
fg+sphG7RcRGHuHRAtY9VU38nVaZh3GRyYm8h7zkp6eiJBjHlzlU5SabsvhUhKpA5hubQ1tw605D
6/SgW/L6vLg80CAPB7Ux5sCKmjZsncgKA55caGkdhrIiJZ6MM+AnrSvVAyt2RWELuNt6k7d9dzBD
eCqb1q/SG/RRIguqow5WJFRosF54TE2Bswk7yrsKEHroJik+gX78I0hLMP/gpFpjG3ZT/KOB9HCk
D81+pbyZYgTX8Lu3jE4rRPDY1A/dSjmED9oRToQDV2x9PQxgVd3c3lEh6DHqLouT2VewUG1nvARs
5kdU0nMEdoOOM46/vE40A0XJaI8VmMuW8WFi5s0br8Y1nNEN2TFvcsYvTSu31OaB+QVjxQQ2w3aD
T2KFbW6mcW1qAc47vRvN7H546fQzNhd5lZBS3A5sRR61G8YvgVn4rwZbXHhZffuGtI7MnuuMEbQZ
E0NM/GkVoXt0qaQICeflbR5S6T11966ryR5bAfFPGar2Q5tD/zPI++6WFb6jcIlnj4CON/yBXcJ/
GFNSG1LRY7VZ+yQvx9pd2q3k3BA5sR3cEUvzf1RSd3fUfGX3LJjVjrHg8r2wiLQOAXyeJmjjq6As
lj962gO+j0tS7O2+H+6Ez6GAapwQCwgk6srDZf0yxBnDq9YPZX9Nb9fybalapqgkq1gYGFm2E009
QoQvDTsy0oelkac7mgMpWLMyiWYNs19fpVhGXopi4WFHFMSO5YgatoAL84Y01lj+DBjY0Dyj2v4p
kGBANywHQYnhAFTSxo4XEnnZYO/rtKKMyx7wJfKm5SZCe6odf095Jc3HvA2K74UHq21PqGi6cAVz
7m1rhuWhH3rsIZ1P2yuJ3mYw73QT9MdhqMRHlSfNeUGpmTfCcWYsoxRbLYfUgmODqR7xfBeyGWO+
MPMdBI9TaOmeM/hYUWBW+g3LXJKL4NlmOgZh2xS52FJ26bnH2HbpSDQ4tPQ7NkEF7HQerq1l1W24
beLa+LBRpUwAxzg1tgkyOdNigxH0FM7DXs1xQitCO2U4bXTL2m0ZPr0F5rjGYrqeUSImkDHbFrHs
gZx2tmfcK+b06P9T6HOw5L1JsoYebOu1yVzrFb1Ez7djqEEEatdtDyJjK8Q7wJzobFcTGolkkjPe
euyUsksKNmkdamNtD+dEjIB8bJbz4jJkZPlMrVl7xxs5mM5upuAIxOw6kJjKjDeXZjjxPmocAQez
waqLKuCODTEwh9dHibH76OSKEFk+DSYAlhBRb1o+u6iUIDHVOya7VjfOPeuu7FzaR7Jwmm6F8uGs
FKnVHkanCC8o8QlXNgNv/O1Yw3nU+KpCFpPMu9BxK0wifnN+dOIkv7dH5rxbt3XFTzZH18S+IDN0
PVPNs+XQNrEBS8OMJWxxu3BLZka1J+yZXwCRdS6qPmhdmoFjMr9l0hfuRVPN3P+GGUwFNZ5KrhoO
uXOQu7DgXRQzwL2lKaJpbu5cyq5Ic4zoauT3TDYd8+TMw5bEK6H02nC1EwWF5mEvOffsqqRns76w
Dfgh62R4KPOF1/LSy4Jx1Oh9JJZPttVIdRQLdlu7OfeM6wLvzWtorc0deUrNHCzt0YO+7rarcDFM
OQE9XXPQ7mmXI+y+ZB5yfw/q7YhIBihU0RkRbESl6mJfmUD4DzbASIfJnjAuzToPuu0Ch9I6c/DB
EdU6Y8akMqduMwFN96wqmWwz4eq1fi8LnjqHGTgfmrUnGrywPXGid852G0B0CCufx1d6NR8T+KD9
RFQSHaue14ZLZxAUg4Pqv/QmzBcImKP76AxFQ0NlOx04SeWvbuawmbfKZn63B6u7C7qm0PzE9BKd
RsOjLtp2enXCWFIXkRhH8xUkORkz9XkISEtrti8ZudLMTGXwToZLRwB+UU1wHALV4lcz3NTgqBIr
xiBW/BO8K2PSzJxPvP+Dk+UEA3p1DZyro7IOQD6NPM52DA3GUOz++ihdbGdBu5HL02jp0d1Z3rg8
+JMkwp+GlUOcssjebYZVVBPgSLpVAXcYsXzXimiO6HfCko6N92HqEQ0T+cD2G+2Cx38TaEU4Pl4P
hCnQtQ0XviBoFTQnHA9y1/qYlNI2fRcefi4Tm9CJhw5BFS4oOTVpgnEQg+Ex7I6LvUGx052bifxD
Uuzxc5yEcV+FmXwNkc4fEh0nO2yGDmNpozIiUS9oyKas/VuPx/cjVjOujZYjyzOTMvwRDcApZ1tn
VAMfOqn9FxLnCPg4jcgYrecvWsw8/r0JOn1Dq0ga2WlDArDwiQlTOkI11EyBUeTUzgRD1K3PQOXn
Ay9Lwi+cKQPKzSGN4e0H5GHOtyY7j0OOQyfz/eSRPkfvwpbwGDOwYcelmoHgL/rGNTr7GeMinq+q
U+mF1fSLs2NzIg+etutblGYpN9ztRXKY3RnvF8rOPtXW9DiXCGF+wga+w8sEYHW6QSVehaLeIUlW
+u8NtQALktSa6VzCpboI6iw/DtPCM4KkXUDGz+zgDIbfPvH2+UhVkrx7RjcddWo5uFVCVNCwMbxL
M/fXkZ/vZYy5RB5aEe7wFOYwHPOKFtudajOKysqWu5N3PVN+gNZhuFdg4J+R8pJo7BN8dK3F1haP
aUStGT0I+SRvqyyrd6mjpiu1lB9i4HdNejBOkgaDCzc37COtXRHI1Qp3Nj0LH0GOYSnz++4mLHtv
YYfXSLHPZTWBBAfVeu02fX9XxzGuitYyztJIknLXhzE7y9FPKY+bElNsKJ1tAeqFi7OH18/+GrsQ
Y9EAyok5gBchTUCRVTuf2V4Mx0J78rIcfRyLcJ9uaBIpIRGm9BfBaiaBIHjRf1f5rA+piNe6dnsg
ZxTQJrUHoc+9xP1JTFdmzhFNPnxz66y5pxRk4Mt3KFNpZVoOF5Yq4zXR0Jnhjgn/9LOUHQcXZFaI
2EO4olVpyiF+4+k3H9j5Td+24GQEvUy3vU9bChHdheXeWHL5bs70IFDzMyxsZgfnuxw4E7qSXsBD
4fvIAkWNfyZn18HTqxOKKSuDAwq38cKeXLoJnbxzNj642ApPbMaBHKRk4yPQs8DyJ45Nu9Yh7IQj
jVBnF9svbtdZF3XeUCVRW1jpOpV7+5kmUHM2/YMNxiOy8ny+ANaenGbOH5uCStwdexTIb7CLIUIX
VgzaJuVsQHusPkrfsR7nwQexzrogip038Jlnz7K+t+gMhAjnkOp2uP+3ydx0ryKpmZdnRd9803P8
jf764Qb5wJcwbAweHL9wx/ybBMoiNtCASSGOtNDd4hI24htcs0E0STLmtVnKXeCZZCT7pFjIGSrX
47SCe66b8/Ke/eCyt5RjdxiFhXwrRC1/jEUimZh10x+zGsBFj86y06B6DxN1UMTHUyPYUHfrnucJ
I1ZfTcY1L8DubbSM4jbF/bD2nTccwYDiXtkc/ZuDoWVMrLdUhLGz/K6apr3v00aw9RNdvi3ZAG+V
Vy812Wl1UTj0k1gyTo+WW7FQjEt69BtmKIrN+hjV3hh8SGVq6JI+h7bt4GuswpNnyOEwm95y51OJ
8NwJrY9ko/vhVstC75t0eOV1XD3kQT1TVViVtxipT2jlyYHOHB70wCvGD1d5SpwXlFzznPhIeruu
mo3XRYruOaiG6za3CUMy/KTkxc+eKVcw76XMQZEshc0AzcxewqKHYZHgD8x946GhHIv2QZStI3tm
2JODQ6XphnMy1RFkDGBBLMWJ42R9cGTsvRpVhgiROOlVzrc0NJOXbwcvnog5LKI+MesZtqq38SKl
kK57nJon9jw4Qnzn3vLH8czQj+IgXlOobIZ7FbuDvmwy30ipWxjoDQh7h0D8EliaLYAYs2sTg/lL
/EnwBpxK0LUwmouQthlmc2396qcOe7hS/7SqWe07u8ye7BLrSmzE2XYIQcLABJdXRbJ41yirj4vB
7h/q6rtPVcY30fc8QX3V1zfwmzeumvunAbJzdmkE9fDUu4LSMqi7L0G9OtGFUzT2bc4+YiYhHUBJ
mfzRLLdDPOYY8XC7Me5SWWItNDe4/IyM+mr6+5aKYapf8uaBrdn13/zKYwdIVzoxKr1OgmKKY7tD
itXC2XROwi41HBrYNFlpmI+6w+XXTSkES1xV7gXl2vwCDvberXZV9Y03rpz2Hk2HjLJUk4hNUyaM
ByYOI9XWamXXXgxDE6dbXOvUeaRBobKdmK25vWRnEmIFHCTLzOz6HLr4TgOGT2mFU+KX4MS/Acv9
u4k5yRiS2iBZyMmt+ZlfJuZd48bKdsKPwPP1GSywKY56cdMiwhs9wFMc42Zrx1Jf+4XRPv/1302k
4pdszjqt93CMk3iCh4ma9ZX6GHhT31l0cxJ3rGEIOeMh0Va+XdaoNhaz8dg45XhPMwtIk3w0zP1f
//XWv/z9HrkOsR49oBNDlP6iFij6hJIUlzZzrwlzZk2PA/w0QPhONLaVd+AAzsQyVHotFUKXGrcz
lquRUYFez9jj6gDJMc+PXKF1SwxHlNEnbGNoLJj8fDdqWMRa7Bs+ZqGwUmlw/5/+CBAVHS4igUre
vd4aaPn160t9kRozfFwmeVZKrNGsfWagIS0af8SVKyb8Jq5l8vIKuYtmwzTf0Mjdfi99BrQ7JUdG
TBxbOoLaIpuLUzwaurwYqb20DyK1K2PrFj3Qdmg1AU4PnTvG5d/8CL8HUbkL2Dq5PvFqQK38w/3y
LRgpeVdtufBkrLjwDqkk4rwx6to2o2liwLgbCssq2e0VfEeEvrm4SWmtl96Y1ZOL4wLIozRmqoU/
vwUQC175N5G5L2nZzw8ZWAAt2LjxmPA5f7/OjsP7wqfjHhi8zCecDobXXFRTwudi73E3pCr7CIsB
uSkvFi7y510RNiH3CQEJ29uleULB0ky/kGYCKpbwb55jZ/0E/xN0A6v9Z/CMx8kWpC7NLynCNhdL
GaaQUG0XpxDAG10Gr2XStdPO0DzhP4gZWXhjjdQtrhLbxiDBupnm14n2mhSHkpOII4WNMYKWnWbU
p9UczrZK9C6xUglYBGQfshAjAcI5atD2kxCxRwu4LNF1gz4v3H3HBnreIrQD2fAnGniMoKngenMj
/eTolN/D6WXommFwsGnoCowfbaoCdaf61PsGIQLTtINnqfm7e2x9DH6/OA6BLzsQXCWA28F6D/6y
yiFcpG1M8xfOAYx/938uqj3sqvlgtcwgr3kvCLAhGXrM1m8oWThhH19KSGnpWtvU6WHl2s0F20Oi
OjxL/ezwGGEVtzRh8M5RyWZQgxdc/fXTsQJav3xyl7h/4JoENflv4ssDTmmlVfnoUhi30zm9NqgB
S6NxyJY4ytj2NbuauJFzRT6EMyGVbraGj+clxVlQsKOhRvj+DQJGnx3CGok2qi08d0feA0V+YXo6
cPfYSQVAAe6pftvhHAUsUyX8VnumY4NNXm2GahvIMQ9+tF5VLCcGR/kzGoWpv/31D/v7euzbpgf8
NQCN7AjbZFn68i2lEJC1W8DhqgJVr4cAUFXZXBKLq9qzl0lGGmZD9mMgFLXTRlj1f/MQfQGz8wm4
yJ7gAYJcLgCzr2/LX+6TBS+0ronnUV0ITn3vgc5iH0zVCprPpyrFZfbdE5mh9DkzGkieZUo3H/PH
xKZTUOARLluRudhWzDiObEBBTG0cNb7WOe9xDtBxfDImGpd2Amb+QYyYjbcd53XifWIxqmlT2bGx
w3jqVYe/vrr218uLwu4QfrQsGhT8lcH7+w8n6P8xcWO8c7jqrhgW1WVkkz2CoBH04RUH4THeZESk
zthA0x8UNDER9X0Jx8QMsK/sVFgPFi1eHn20DHe3k87zB3sGiY4sZomHcNT5hTfWPDZmLGocvbVd
S3B+yrrK5gBq6GIx+Q+0k1OZXNdjyzhS9LsqbOW9G3Oei/76J15NB788PL7NT4xVwbN9UDmWwLbw
+09cGo2Pa6R8H5xVGnQQbjgGNf06/sOVUMO7CjoQNKXI72ydKnMvqOuGZyc5mdEoRA7zrz/QF3/C
+oECOxQk23EoeLbjr0/7L/dX5boZ+yDa1gfF65y2l9Z4yPOw9skFWXG3nR1PP07dZCFGDxRN7JTQ
QXwZhtT4MjAb+nGj0NppCUtE+LNOgxwnd2V6175TONZ+bIvqJ0hK1FbRdtXVOBGweTBVAPzzU6Nl
oWlfbDzq38SI5IDJyGQA+fm/GpNo0RtMjGYR7qQMN60RFOW+h9++VppCQjOnnhOo6JuCeEFbsd/V
lQVPSaHEgwZdQDodKiKW3NFTzcCx5FyR8kcql9J1VpHhOawb/rDyU0S1K9dJjrU/0ssJvWEf4Fzg
LCziMd7RHr+edYqYck2H7CRBdL8K3VOt89UtYNjFpS5b67EPNUNt0XB8IxcmfQr2qvCK3NqKW7Ot
Mtw5Q8UOnFCVh+DH1TU2IFRRzD6/2P8oif3/mU/ICtmI/e8+oVti02Pyo/wtg73+lj+tQgZJ64Dk
S+hBxMDryUv3v71CjvUP27ccl/3e+iCYvNL+aRWy/2G56+pEdIO12HT+xyrkmFDCTTpgGOhge/CC
/yiE/ftSyN+AjYkstw1zk5Xe+rpZUk1dLi6DvQjNwIcvt2R39FKQVZyS7FwxnyLN4dKF3tVFdmWO
Xvrwy7W6/XPn8SvO+wuCgQ/gshKbQPcBE/AxvuLDVZtk+HMZCfBJjUejHwiBjbbL31rPp0miprSU
s0/Ef/vsWlS4+ti9y5A0+EQTZ2MYy8UsvPap0t4LUeyetCnT5G92kk/LgSCbmPaMg3c1qYe/eY1Y
66L5616KL87CZcVX+ycH5Msa1nm68YW91sR61HQh7eDy2fdZS7ZAa9t/1h1vlX04MxXHrreAM20c
5KoLPdv937IzuFe+fhg7xInmsbsTNgLw7wtqp3VfJUxQo6aYFdjbaQwAaemxMPezldK7HgwUrFou
QcS4qJZmT0feFB9lWA3mYU0Pp+dGkLXb24aIdcTJPifEoqidPrgZsBMcr4rqsb/+9r+eudc3kmNT
n2vZFDH63pcrSIkUzde8OKNZCJqoEkrzvKPXlB5Z0qZwcYvWic25LIGruy1Ss23+7sW47qR++w55
+3PoBeHC48bn4Ln99T00kXnzrCFXUSfWfup0WvCmV8wTKYcsp9Vb1YQ5qMOY4eBt5eqQ49k0NnMy
bMbGi+8Lu1Q93trS8HYU8a6IgrzLhqe/vk7/cupyqKxyqF7hOvEZOSb+/jEZIVNXBMg34kmif72m
UuaBTuZi346gRSOTTI7F4WJs7GO+4JG7bpc5zQ9zggN7YyOW0e2F1Opsvbqj8iyjO8L+myIA518e
h09ADVli6isYkrAu/XYpuc1tLRu7iaiWTeRNSSfyyoUiv7wZtfKWrWh1s7IN3Gzn6wpHnxdgdnaN
wPaP7IGoZk5UHpwhY49vfaqgMbdzoS46Ub7l3Wp2wL0v7xsxdEHkcT4xtnXHlA4XnYrNnZZh4u6Y
5FbTjeTlKQ7Stj3QoGOvHv1YlAJZ2u+pmAXQ8F/2WEyryUfzb5axL50m60pt+T7VHb69Ap3YtP/+
w/tLaa9+X+yDCWJQ5AY2TOeKysM1l1GxT2k4M9uRUm6+U9o2v6fBREpvkElMtAWgQ9SRVvL/5vny
na/LAlZUz3FMbh6BC4UV6/fP1YWDgpFEu6Yraeo7WY3qThxZ53wbqqar35jIypX/hbRyQSP9qaZG
Kd/lq3tLD8Ft+DlYtKYZkn1bMlCcKIXPpXwazVF9007IRkY4JzZoivkjdbBpNFQtjHIp58sQlwmk
mRnghl3f0N+DuEulZ32WDIMPjinzXbCOORvmnTVpDwh/5WO5jkI1ZZTEArXOd6QzykiYik4v7D94
wSNsHMNDSxBkLxmsEkygq5NR62xKXWxt3DIXypB9vKtaF4sYkgrioKwucHrwSRj87OtuwL7K7ZK+
F9JYls0EMmC9VYEq9ggmVGtnnbgC4oCKDV8iwgIBrn+e75d1WJw4pntc2rl9sLzkgcgLqUPuiGM5
Y+9353K1xBBd2VeMHAhAesEPg4FDhJSbXsXrgNpeR9Ws5eeeGvatH5Ji1jhIj4JTwnnuCJNOiY+L
aR7wd0SloMQS2rAtvnceM92CufiSd+Gmz4caL7pODhZY3n2V+XLbaRgA/qDUfdvYjyEn/Ru79bvV
6MIe1+h0JCt5MLL6UieG/yzX8bykw5hoOyiJGivMOrsXn3P8cB3pz2PXvVcEj8Xc7wKnLw59OZe3
RjDMO8L71UO7SgN2OBN9rz+cmQP2Dt9qQmVC0TuCfTWawppneDOl1S6MOoYJNLWKKY8fev+94wh8
G7qj913OcfDRyoWDkemhJXtDijaSe6CX+yv2HfaqZ3i0DBwBP3AqMOsLU/Qhgrddk+Dle9i5Lkrw
YvprA9+Mxld5CTm8YVCnZEFDcT7lFFpJ5fU0wZJmCCxdNNHp4E3Qo50+oOyadCsilZc+wcE9JPXi
XOQ02u7CVbNJilW+UauSM05pTZQ2KY8LffKs+mJqHltkn+lTACpXLYgeTflmfwpExK6poMvs+gFt
E03CLoW3UexsimhpmvQHWqk+jPBWUfjwoQV9O3wn5wJnD0nDZAVfx4KBbZj0sK1aVfApW1no/Jtu
LKm48j41rWYq6n5ffGpdaT9nhzHHs8Qc9jkxhPMQDCgUZAW6NxbW4qhcu3tNafC87SalosCMCRLq
fNpy0TvQqoRtChbYb12ekPPVvlfsUhwwW3OxMahx9LAfBYCPTSqRrTwPrDGMYKS7qhs5lRTdcpXI
FUUiKH9mkHZFHAyKcOqGx1p45oWzSoEZSetDp8Y3XCfjowWJvgCXbs9nlXlyPzFMgxnglucyVreV
wuy1yowzvaKnUAcrG4dd8m6xLfXSLEV2F2KJYE5dWHcBRbb3ST8ZJ3sCDKA9XR9k5YfHXqXy29wJ
s99WKIFHdlW3/Fv2lOMhORafSmjN2e+UZE7yDSF0fpsML38eqECj+amvmMr4bXOtJwtN9VNY/dRY
Zazlu9XQrrrx87x+GQqNhE7d9YaLpMlyz5KSzjL23BV9Uz4Wy3znlHl1A+dVv4ULIgPDtTdm1R8h
DdK4mhwjvXCkWT5UqwA8rlLw/KkKL07eEBBOsK8TWDn2weId7cXh63MKhojbeFY1maixeqz65Z1Z
2PgM1aS5r6wKFal0UPsNLPpoYlyEmev4R4XWc/I5yEYFBQ3h1q8hj8y5xp74qWS70tXgMdJkZ4F0
OoIBQe6mglh1OzJa9ZNdBM5NIZiNCr+aL52m9460Fxakddsf1qqkk8PKz6KnRKVvC3+PhbW4ljNu
ylbJ1dcq+6e4Ji5WKmmfdJDrpzmehtuu7AscDfxtil+d7CY8ZjiS0cCnWe/8uCwPSQ/jnh2Y+p6t
wn/x6QGgPRA/QPzpDdBFRsh65iiTSTXITUVj8oeZtUjNrcm6X1TZtUcu50J5Q7gz2EPxz3A/40QI
bW/C21DXMLQ9eTvmE4V8UxBEPaW41ELrp7Ye6q2AUgP1hnoyKlfDvfvpfSi6uN+MWHQaegGQC7A3
CQ7303SXSLu4ElOa3lvKlqe8WfHuVsXJPHLDCbjv/2HvPJYkR9Mr+yq02aMMPzQWw4VDuQgPrTew
yBDQWuPpeZDV7K7M6q603oyNGbnholkZ8PAA8H/i3nNnXX5saMxwGKK7qBpOvTiMieDg0gqJmsSL
tHpi7kU1S+8too3ErpRDuOk4qJ2XeWeM/B8z5I1G1sDUuoxN0n23UFGzbgPj0/Wtz+5dua+/q0PK
QfuQNsGIFRdoR7R+GK+SgZhn6P2pVA/wa0oRoNA37usKWHqPMeEAyFl5hf/vd5ZZ87X0q/jUa5vb
f9OshJt6hSJ0fpmHer1EDzRcJnq07PIowU1cb2KXpgaYXeb1fFI3GUyPKBQjaQM0yhAgehKiLRJW
Cw/jXD/hdLBJLNmENZO5VBd1qIF0jvMMwVGSnZKcrmvlPgHuP5VHbdPnFN+lOkSxtpQdymdtaNMd
I8ccgT7vFmuER2IR4nrPmMogfmHMjWCaFeEXllbd8WTnp7XBuOwQDxs5FhU4ej8VGIm0at5S6dJj
ry/yZVJl5susFuYed6BIPDUMsTqGMyqfMaMTa8Ro3ct4TB/hQ6nPeI15ywMKmT7Fd53Sd8lSVwzY
JOYepT5P85syaneFRQRkzSE0m719F2Zz+zqMeXQ3KgoJDmuVfUZECdwkm0rK2PRSVhfmFrofrIhZ
bY2KIzZtlbGprBLkVr2xxocs0yG8h6hCk4R4j6qNs3O//c2QgRKoN5aIGbKkRnlsmCaDJB4RdYE6
W2FpoLPQqC5IblKDFJeAo44zEXUqfpQbRWkRihWbZgy7lHJSEM7QuZeS/k7+8noXqmOvef0ULo/Y
JKWbuKbAd6W1wBNd24v+vE5wxgtQzHejqjdP5F8S5IJ4+iNmRm25looQgDc6Yz+gCsu1XsE27xIk
MceFmPMrCc2ftevZDEQODxbLGZun3h/mJb4oxqy6HaQMf4QtLx9DhfdlNwMoI8EiacwXJZoSkCKC
Pf+O8s96IBUbiU+iEp/mcrOCKtPRpfi2VMzzMZ7S1HrUq7L0SQ9HzMhsQEcAMW0gTV7abaFNLNbh
QlCw4gDZtUhS7Jsxqcn14w416niPB4bjPGyU2tiHRr5cc3dk0YWdLED/U6witotEY9R9BS144URo
5/ZDRwqLiIcCUV5f70eava+oMShWB0Lfzwg9oms8XdnOGoeh2bXpitGxk+0hdGLTwOYxlOU5Noeq
dAhs/ihlDNu7VB0peXB2vXDyxqSsC3kvQ1CLnHRGDhMMskbsp9z1nBswO40glJKaU4yk3Av0X43k
tOmgOVlPfeNy8lQvRROZsyfAIzwYrdVBRLLWtWYEmVcY1ldhcu9LkNP8yB4ZRzP8fSBpUbqcp5Yf
PFSNMfIzK+kt5NjKHUpMwH6pZUb36HPDN3m1CF8BN1IELUGaFaLBxnqYEoQMwdDlJsytNgM5K7E8
C4S92Di7KctbEOmx+WanPcST/J6K0HgFvDlCrzN7OXbkqssupSHGr72gwMC7OSux5RtTW93OFNvU
JJZqYKOSYrl0cXxzf9SJEl/kFQKesdJjAgU4rnMC1RJASkCSrQfRqLMerBlj8JMEhU1ysiFDG1pC
mb7gUQY9LssSBHfKg2EN0kWvFI85AJk8fUz45gneG8GczTShCyfXS37EmFpv4Bh5BAODN9bEx8RW
nNq9wXAl2F61pKDXBiJe6paEKIXCfCTrtIcWO/MX9ax60CffhENoIqYu4nZDxttU5XJOMlctkstl
mnCq2yl/rQ2hgXM7wzWtK015lobZesEuJ81uOFiqh67duK3W+RgZaD0aOVSOtZJKb0os2Ef12soX
loJ/gC72PWMinuIAxsh8p4ctRwOi7wilkmY/1UOq77AD4QKr5qU9DUOkvhEDJF1WCGq/oHdBO+G6
YNxjreeVF7cayeLYopiAt8pU48vvh94h8wHk6GoNiw4Yj1GZP2uIcGC1ScBBWNYW3S/WGNsY9ofx
kamrJk2FydQDBLCqbePVP6wxmiweuzFEwg6rzyYvC2EslCeCsWCz1YFdpMQy5SSW4wIYUuNtTFdV
dvophy9lIC+Fwp/DLbzCKCEhwbX0CCCDWPWedYcSc6Al/fAyKHNuOGh1ihPRT7XJ3QGVDRXNjHvc
kKAAOFjncizyuYaZfdTshU5twP0mx6uNfJeMBTTEepLpTlKQuP6LXeGfhlMIxRhtM75TEFCRKL19
SX/8EsrErGR66N1apdE7C1zs5WPYVZ/LZEY3fJTJkRF93kQEuvIJuAd2mbEKdHvk+Z5z2IpXIk/g
AKmJNl/+YnL281SKD4dPVzBNR7agE+3944eTG2vqaxREHCZN+hCFgsavlaEjcQc2xXgxRVYa5NpM
KFZPalIVIIQaO0fSGnqzv/4s2zTzj7PGzYermBbbaz4OY+OfZo1RraAyGEcyv2BXsBmCgIYRD1uo
Slxkluq/uDl/1kF8t/1a/MoKWgIBOPnH31wr8fkmCfr9cNHeemmuH3ujW0EMGfbbX/9i//RK5KDK
BlYsboSf9qlFVElpFS0FcxN28sliy0fMp7jiAYUcvl/qf/J+ybaFxn7oD1+5+9a//ccnlIt+uXwr
Pv/v/zlVXTVWf9ww/f0f/b5lUsRvLOzpLXj6YIR+h/b+TvpVWBdpXEDGqU5QAmPufyyZ1N+YvW8R
tqrKq+v7P/pv0u/vP09GC2aZ6OFU7d/xo/Os/XDrs+61eDvAudaRl9FAqj8N+pEDWcj3Ua9Fo2K8
rpYKt8WKmQ9pjViSQJZwQSE9PBtzUd4oomFwWGsUn6mcFa5KwKy7YGQlbXJNqysRbe8KvFz6Tof2
cidH4XJsEzavck9omVus6oLpM56be+qtcI/7ZU2wXo2EkluJlN4buCAsJS+DWsUxMbY5UzL8SFfl
nKePq8FaZMDketevoXmOSsm+h6ICnDVty5ssEekpqvPyCrmn4YUKzm9rGidfboYa+5ktexYCT7+Z
7efWZKrVT/dzOIg9utae8ZVsX2As6/ftoJPSnLF935ehaO6LRrY+wqZ1tdEiYGEdVIfIKglrUyZo
5JgsiP51qaZLfA0kl9fIq9e244ra+JaDUrrTR7Y27I1nFx/LEMRzZzzFUVX6iSJeSRZHI2yXk5tW
XXSnGDLakiyn+6JQQdMcWW0wqx3O6zwCfFZG6uNaYmSIk4HQEgl7plZBHbVDBRqFBoZWbBzlHKub
KyG3/RwmRMQhJ/KdrMEl2QmjzW/w4GauPidcpGtI50kmvnWoGoE9FIOvqBCSMxk4RjKi/LBnjCdM
banIcrBqrbiTeslRSvlaLcub3EhuhDI+khXWuEjvyGvHS7Mr5v6pE+ungZ2VA2gPSA15v5mjXEft
CA1AK52mWW5Fl6V7GCDqt6Ukeq0YybJlLb/uG2hYbhKF0RnvLDakGTzfkd7UW6xyOtiiWvxQIqyq
KLuPSqpRpTfqcDDlNr7E2jjvVMV8CQmMxKJoH0uFllaybfPQg21BpG+eB1L7vimY1vylqfHdikG9
HITyTdZbyVtxr6MZk2iOEsnr9HBlMqSaN5ESExqkSu2nOqxX2Kk/0rl7XbkBfJtcuydjWDpCTKoo
YCSnfutSbXAmW9L3ote5QXt4NJ0t0G1QeUW1Kt6EVtfHkihNV6uVq0GqxD6Rc7EfzV69JflN3aFQ
+xwzOw6yMof6uWafxjA/4YzHB1kTL4qOcAfYhPwmq2JEtB3ty8b/W85arw1+1pnKIxbL4qCo6nSB
5oEdWitKkHJr6w15qr+hcjlCD1xAR8B8nKa+e4/kQn5tDP7bRlY/JlDXgTQaZHIW9qmRYulRqaXi
A8vES510/aEvVBhdta7uwnx5gGSR+YBn79qhPNe8f7CjES8Z0gL0rGhYHMaga2KF2simTZFk6aZP
AVBPlpldZkPDu6WgKHfKBUhryprxotUhirYjGBhUZZiAk5Qcyk6SUIEpdftUyzFiTA1cjEgAG2bD
AEJmuF/n+aZVmgBK4wMx4Jeava5oSskqRVhIrmhSR0HTMuhsKxBjmtZGjrpEtzF/iA4tEfya8pAY
FYNePdaeKI1weheNRfpa/KrZPYwXvTyZE16xBOcG/O25+8aeoEKxqmS7OA0/cnOdnZUb/pAXGxem
C1c3pgnY00K+YbQ7t2X/gOF069zVlZE2+aMyNh1Mi7azLgbyOXJsxVB9RJMYHKrkQxtrKCBj+0Va
4OjK04IhoRYo05t5UFyNJuySuZ55RMxIwBkEd4boSArTWflS1/CD1Ahexemq544FcMxVmeLvCUIu
LhbZDs8Sq/ndKEsU7GYlgiJL1YDdMtOWsIeUG+lS0NG4+DYCXQfxc3/EKGDtzKlJgi4am0Opp7Xf
TsvsyoUiXyCKO8+2/tyM1eSxA/osiO2VMCceyTYjzlcfWjfehlsm7+2naFKae9a4xg6ulO2lrcGC
Wy3qSyXFnqknwNfaEJlqS2zXgaORF6XerZmXIkjfDTaiUFW0/S3uG53PwOQ9tairsUDFF1K3pqd0
GazLsZc4u3BPRRFNrNrP8TGMcoAXpRoHU1R13+Ssm7DGxevyoFaMbLNBBiOFcWCvMhn1RGx8JTbO
UzRSLaKdlpQl28Su2OTZl9qB1NOb9kuv02YvJv1GjaynEOsEb1qdDUhrodVjjuJB6ASiqlQZg3yz
wjuI5V9RpMLFPW25axcrtwABuFer5JVFPWmlGsSAHlaxIj0UVqHwJknNfZ0zuO/aTnapJ8MDZaT0
HKcSgWlrRjpQUUmnZsyerLVh5BLyjob3tMwM/c2sX8jqlBLi8SzJb2weBE3J5oAtMANKIiLqU7kU
xQFH8bJrpTA+M8hMMSGTF8gDunCjREyaSAKKv9GD9KC+s8Fr1JGl7Rh1u2iOy33SWKNv10SQSX0d
0XqYob+yNHMAPra7qmkuhQH+EcMjIOBkpmmyQu2EgfpL7uL5XbWko2ZM6a0+ZudEB15lAV/7vUn6
f1a3/hGf9J/BZ7XVhd3PKKb/DyFLwqDL+dfiqfNb3tNs/F7rHj62YAr++99rWqH9tnmQCJVHGqUI
bdMq/17T8v8RTPzIM6Kno+222Hr/TTilGr+hZkIfZSJpoua16Xr+VtOq+m8Wwlo8FqzCTfhI/5Zw
ikv9VNMSpmKp6G1MWh5dZvX/Y38lT3Cmo0yCx70xSyzTUxiCDXjjMFndlDXYx+WtV9Vrkb+t8bU1
PAC8QMoLdCm+kYc0ULfMh/QCMj3ImbsJpQAz1lZ+VDUF0ToDyEJ4UYNmPM3dEHiPuCE+D/bH81qf
jSR1tktPNcmLAfWGM56k+r3CmSN5YtlHD8Z8I6PJbxHrucXI/mBmXxkRI0FyHvGvYRW6hK3yPgmM
OjCondHvHiv+JzOHV5gQIwDLRGGGsDFG209oE26rZwCOr2v6954QguraKLYo2/ZuJEU7q7/WSd+F
9vPCSxHm6DcRMtLfaOIq4Q0IJacIpjvxquyqWT8xgX22sm8IqJyEqTdkP4yZHPDEm4nQqXg1t5jO
5exdqeuLSr9jvBTE49usVo9Ym7w5nECuQkpVp2pfhBi9mcfWkV+g4I+ABCDi98UsDlI18iVCKhCj
X0VwfiVgBGa9n6rFFfPXPBUBy6TavFmSV605wCnaadXLAESaDahuSlgnW8S5lyjbHdWOYH/0zhS+
82YseIHpyj6XP8X6bq33kv0mOGR7YuYFI7x4+aavCiECybUdxveITL3M3Ost2vQsC2Tq8dl8ZjR+
YCuPyWZDTUAtB94WMn0gAjesYqwSTjcztUafHK0Zw7Phai75yrXGUbrZR+jqMLPkVd84tcFKCIeD
OdeXKu1Np7hAoT3CLbw4xldOZJuwGi9u3so8cqSUWychOPI0jfExifEor50D9wgpc3Kqobqu1R3O
tTn9KDULi27klCaxRP1hthjFtXg5kw1A45QMB/O0JZWddXYE2IvpkkHIQmlGSHTI1uRHqRH7ni6Q
wBJy1gTahHG+GE9mxFCM3Lm6TILVuqp7Hf2HFyXTjmExM8XHcXyp160fOOfI5QYAgiVPwnbFSH8V
1G4VyuqifMkWYNwzd6p6SJN3c568ul1c+AWcYqzSAcgQPO6OMpBaUCkLS1xdQ8XSqOyBVuCg7C0w
1+F6hmo9u0k/u6X6XmTJvizwMszl4ubUqH280NSJnTFRRrOYz7GYIxqR5ItR3IHluyrCX4l3trHJ
P+ZFvMC2F4zOzIgBI3C4P1lt0EvacU9KrpJ/JRPAxeIhY/AHMIXJNPTL60hVQTuAa2qtC61JD4tZ
eGKMPcRfoCGmoMpDfzZqf0QRPUaAXbXrIox9wwa7gLi5Ft9KNC3g+S23/4wR2oEnq0QDcKdEOpi7
cuVPaU6Mq71TxlMV366NX5mSUyixsyCA1thSm+or2HyFlsySH22p8hSeZgOA4whZhVgya70wtI8Y
+nNaSiejOzXF97j0NH5T0bDQRo5ZIE33OR+ihIBNNBEJVVeQj4uecIs5+MPx8s+EWtuQ7a++1J8m
EQPKs6zS+FLJ8ZH77FqrUqJ08XTO2a4oX5cavbT8bJh8KQG1l7cQSPDXH+GnofHvf1cN2SOkeoLH
OKV+PDgQF0jW1GUYn4XpqUa6W+ipSCfvrvEZpMa3lYl+xyzZ9FjWyZajK7carCzpuTEPcwjHEmDA
TlYe5eSCp15aDrN+iqwAImrGjlI29jWbUWm4+uuP/eP08vunxvHFKIgYOuxDyk9KMsEdAw8uh/Vn
fxtgpAyyQduBzmP9xffz86yI254LqQYFJ18P2LQfvx7yWfIBvdew4ynDZmVRCLJ+nYPEYsP6q2t9
Nxr8cD8IioRtcMn0UkNtrf14tcmSZ4ndF4Q26cJioWGG4pCQphIV1X4EBQG9yC1tnOip+jzVOeev
Ggj9kBELCeImm85sWlg8koiaLemDBecbzLUfpSVRxMWTvOGkOefjjZ4tF2Cfqrs0KtxJfYx5eKek
/5Da0uP9D2CrOSQjSN3tbT7UUCsup+5daEnAmvl6Qy9a03k22uN8pck3jUUeoNLuouWmjZkQCd21
ja9FV4Ewwk3lwZRMdoHodMZlo2yQsx7Wr2OhHip5vpjzfqextZim2TPbfK9Ej5vmdoibQw0lheZ7
Dy0hXb8K6Rrr57GNA6szHe6KXUqCaj9eoshWEKpFhYJBFZ4FB6LVtE4f3sv5IWEEpPd7s7yp1IW3
eg39CKa5uYFyeWO8jFHrT/WTpJOLvEAZILxjeYppyVQEamGx7vFEY0xB5LfAV2LfJ58nAsjnheXy
RQbnBXf8LiZ+NE2cJv9YrOJILr2RAjUbsD/YX5b4MPkKVNmTmsSZSmz5CWvQK1PcIrgZ+/0gH7L+
duTkwMfKn/4pykYGkN9PgKJ66onfaCzdkZkmDsQvdMrFBGoefqwEV4l+Z5fDLZjiJWDUSIw1zFqe
VqhyELqOWTQT6EVzWsEUMSZH6y4aDcCuYe/6dd41q3ro1+Leykn7jHDr5wlkvJF9G2bFWUvcjqVf
Wu0Xfnlotjubo20dBm6pdwXYGIOb0yq8SqhwO/ZxG0DkddJQBObynsZk3VLwqDwnlcL7nrNvaB09
usgjaE5a7GnUZlyujA3Q0xrIm5AJ1GNmrkcYy+RTlGrQxaw/WbqGxqPASTfiSjGNa3RXvMrN/Xak
qnSuBQrSmkJGKtu9TCeIrcSxjUs9+cC1cjMTFY/eVqR9wK3nM6oplGcL37mi88+GaK/OWhDpgBb0
00jYC0OhI0CRg16QcsVAcotkjzH6t4TNlt3tquh3ufoAo+KswrjCHXgEsBRGD1Zc7hoWoF2kOh1Q
Lyt3M1QyBbpsfhNLuo5D4Yjhphnep1ml+gJZgfZBk4/jQkmAZ36CzGV1R8Ag1DAp8tGvYcLvbBlI
U5XbErZ2Xk8HgWNNqb8qGWXQbQ10NFXdiWcrVAWLf/yjGROb6HkTwy1yCj5K2lUIcmL7mvJvsj5Z
hW6YORI7aJk5IsVjY10NunD1da9ScRUqhzgIxVGV7vXkaZjvZVU+SBZ/nWmL4VDQWkXO5hlrlatQ
ljyTbIuheyeNLei054kdfGxjQmL1HIfR3VZSTikGbLv0ig7vRDz6cf1edk91Vu8Vas0lu2Jl4LNd
ZDH+oEErWDF4G0TPUN+p3V4Kz53tRdYjBIHd2rLUib6UmlJTX1il02gLx7Kgz5X+QkG6MKiodHqL
wnCm2eRWvc4znpeZe2VBNMvcd3gylTMLwF03PoEG2mkJ96XQ0G2tHhssp7Rmd1GeK/nYSV6t88xD
kYurQwlxKSSRS1WumaHHg6tpnhI/Mh88RoSZLVX2aE+jN4XMmhLd21qJQeSQ5SPPaKCklmvQFAQb
l72nLiXSfQ14AMCzfIv6WXZy2F01wnIiY96nNtxw4OwtdQurawSNbte+Ru3i20Vz4K+1w2U9pA+i
/CqplaQ0Yv2A0kTWDuFC7ZQ+dqbsrZVw07t8/tBpe5pq2M9FzaVvJckI+mU9xky89bAG6NreSN1t
g400VKh5EUagRnWMZJ+sk4tnDiNcz35/gUQHcqO842joUFPmfX4vT6e45S7ND6PFqPRNMFnfPkpf
9S4hU0QbugR0OBE52EbLJ61ayircIPr7NOmOJXhs5dZVuVt72Vnm2lO4XKNLPjeSj/TAiUQJKbVx
Mjpbq829CJy1Yj7py12hlWSL5A7ir2NqfYieiaN1HEJxooIIIiSgDBB3jWN+s9bjaKMx1Z1MP2uK
cgoBSMp7iPK7sQ0y8EnyyzRwbPYXTdLSgpUHXbuS9GBWnGy6aSU3AeEpB3V41PoLdb5DxN6EkGkU
foMLs61dBVkyo8x918huJ3128zPeTEHtY+s5AX8K74IT8oVdiq6reV3Lx3q7TpFfFm36CmB/N+rN
K5s5J2QvnT4ivHatDOi+qfjdfN+a0UWy0Ehw09oETsopmbeR7AwEp+iLO00IrZk2LbV5KdF/9/gV
VvSP7Vi9WoT6kTkhzQQ2TqmXrzgZLgBpRvJ8L8i/My7H7GU0X4WSP4jWcDTxVaiUgSs5YZVLpCCU
Ke7T1Y+ZOa/4O1Y2AuvrPLYOHBqE8iENUUx41sDCIYTOjs6wdUOtIFACybXJCxyIL0rmnX2z8gfD
1eXgYXKRQ+wUbtUZIf5K61obO9S+m4jLVnhG2x6AT+WYIxEO4tjyMtXrAGjQfhQPoDJvFHCfM1qU
iLStDKbHbCEPsaWnhlc9eD1/ob2K67u5u9gUSBsHMA9heOR3HadyL03AtWLPNp9p7i/Bmjll8xDO
n8SMXHYqI0BtYjap7ZYu+9piMRp0ayjWSttjKsEf5kVSB9hlkN1hwut4EXq5PG8wh3DmRZwNrh7S
zt9Pao9iWGe8MHgdoXvo9HwynNCP6AzAgQst9EdELwqm1gbon6oBYVOm9wnx7wuCCmvNjmvLY92D
bR1D5r6SZ8hgGMjUsbHqlw4CBiTQKCq42dOC9wjfrspvqENwatbyrCi1hy7LI5/KzUcCFkfOc+go
lU0olLyHtHfsZQ2NHsuQOPFQ7HtqdRpLDl/0TCiSqX6dJWGoLM+XEs9yzFylD7+auQC/ne+hQri6
eT3bxxrogKVmO3SvO1AdhcZ4X5Ow7Rfc+nrACgZZjb5bi/VCpeOXwvRz3Cy/I/uRog5aFUJ+lwPT
sy7jrUpRu6s0mR8gALqJthdL4S/d6NYs5Ay5PmtRBRFS2/C7jKuR5zJg7VLyU7lTiVMjDctI58s8
o+zMinPdb5lz5BG2Hiaejj76TYG/DWjkoOCk3hVx72YjhcTw0fHKHI38OIziEAHqtVDQUSI6c3O9
EoWI4tpPjfXAfPsY2zT0IN+M4kM1ycbjtd+UcMja1w66pjJ3oBwapDG6G7KCwZTrZArVJ9+RpRcO
5hVexj3Sc+jN6Jh2aKh8zXghsHXoNaw7HH/lM3ezFjpikQMNHVPaA7ORWFWyGMjD105QmUjFXlto
lauVtKPHVll95vpeXj2s5QNNAbZiX151IqJgRGM/rN+i3AxKhMSr9By12XHQxKlJnyPrudhCF6Yx
mJYzmGZioLv8ClYjYZbdYe2bIFGmgCGcjgJ+pHTCkHn7vav737n0/VIjnHivhhLZ8O1nlFQ/wPy3
ae6/Hkv7b231+R8HoiHLj+6P4+ntn/3d16ts4q9N8KKB+Qed89/jaQmYv028ss06H2WULWzEHX+b
TxvKbwy0FQslpY279+/DaUP8pqooAW1dxp9C46v8O4KLn6yp+GgRPSHaEDDfuT7Z5j92tRnz74Ej
Bd7NIQwYAO073w6UHfmF+z98L/9knrL9oH+0z3++0E9TgTgiJK/cLgSSRhkvrPQyDb3FeM1/RQz4
SWX25yv9JLUr1XLKG4MrNV+TB+rcb5xxr33oHiXwQTlB7viVe078qGv6+ZLqz4MaCBCWpJLa6rTu
5Mle7mPtIpvpnqmQS/Rsuku9yFd+oVjbfo9//Y3+SbZlKaJqNKKgHTQth+zYnyZf8/vAPPziD6f/
qIzbfjvGLMzXZbHlTVg/68PsyYQBTTvp1IzcVHuvq7eZqAIgQqx2E+QYjT7u0el7cifoFEzeZfNh
GN/I5vY6UojLYY/Mdsdy0+m0dNfmyHOQG1bVW9W8N3lOlYJpT7scjdtVj3xpG1OwwuzI8VveR9E8
AQXcASLEsP3a19S8VtD2L21UAp/FFyTt5nY9tNLRqlF1VA0BgQngPQ9fvMczf7UaVwAMoBMW1HE5
yae0uxzMZO2EjGW1kmzWN7m4DvvCl8W8HwnzJZ3blAOK5bFKPCUyOTtYPYvF61W3W+xDXPgWyVg7
PioHiRi8cD1I6ztDDHYSqNuH1UtoBklrNBT1kLWWK4U9WXHPiX0y1Oeke1+lvT4cy/pckCGhG/sS
eXvsq9JxJhijlu/FitKFEttLmqeRgqfVD/VyW+qHFhkCtOGQ/YtGD8eUrYo8KevOYboyOcWImB+p
G9v+02ZYqa50O/RNDpDePWJCb+y/uq6hCPjE2ojuk4C6BdlGi7bnA1esWBDd+krzQCpbP5dXukVU
pXRT2Yx675PkmoUa4p5kj6QA8BkGQsr4ku8uvlsN9Syvr72274YzDfU0BciLW1lgfnsem3ZvT++I
D1w8MgFcVHPbgDCXSDDvmpdwzKh611rdESzYGcXenO7yxFUJzo0nv+/2xnQvyseOAjQzn3Ptluaz
5to6MvZOIzEcHvXY3NnU70LyJRzAq4GEPt6B6Xo1aoukQPNAgkW9ayFsLgfcknHCnUFO8Bo+C2Fe
dJhDzdRw0FpPU+hE4cU6lD65nGtKGli/0CPDIV2Y75lweMeVjwnGI4R+wgdh1NED+TFifw1JXUiz
O329EDJKJMKv/VZ5jNkV6MPJTBnb1u9Tj9XLOOfhSZEuOB2cvOxeR/lIjsRdXspnGj84lqVFmwMc
GoXyJVyqdLg0rPUwwLuZmg900SK+EvKVSltVXIimP2rrNx3PaGTxZyeOhIHkgE+u+xRj5a1zchfi
q4BPdN0yv4bGSAm5zoBRtzqpoCGx3XYlurIHi9vTkAr7ATa0i1Y2ELRWbOW04qVbHglMCqdzm2G0
PHfMRBZ+AOZGrKq3bcgSREF/V7rMyP00neKdwhxLG25YtWjRh6LBEJx8a3jRrMwt5voZebmn1HlQ
TWgedGW+Htf1PhqvokFG4cQ8opV9dYwDraeInk4WjsdGE/daDDox+2R565X1vkovq8JRuBrjHKO8
IrsUmYUKqQegg9uqlV+xdMkuEeOzLvSIojsu1OvTykBh/SQQ4CGcnqBRBXnkyzirthJdEl/Q8y6J
c66bfbEemlp7acf0gXDkFDM9IyQMGHh9K/671ivznEj7BJUJggbdG/RDOe4V7s083/fqpVI+a8wI
0rFnQxJgfttVKZzGZ0Ffqz6qTFcaEoRVZsSfkXRfSblTjcdM+PHM26RiK5LvYvutYeGlMKSCJt4J
VrMbnOUrl9GRYIGNkIMTZklO1siUaYKUOayuYfY+nSv7IKwZvHj79n0wz8JAqPeNvs1EB8h3NIyX
GO9Zy5B1CEKDN9tIeUlorHQrL+dQ/iYbNJ2PcfUu2vdyHInKu1UIJYuWC1W7ZUeYZ3scNFr2ZoUv
MRnJpnHThL7a9b5cz1h37tWeNOPC+MBUcVKr25CxWM7UqiTXvddehSyT3HrS8eOQjEGHmvVHg1eI
Tev/ISIU89JHZr0C40GTwRB0GVlQXm/friGubQhc+XLf4B/JhtOg1dyQvAaLXZUZtEbuoDyQWhcm
V1a/TzhT4oSZgfRi4F2bO4vgnP2K5X5MjgsauL66M9DSG13CHeMmNmeZ7ipGT9uXXBUYYKBUwOjs
ThaqfMHcQZ5v9OhTm829KRsnkuhdidIp8wUzlOS5W5BitXcA2f32lVGLsWN3R8vJ5Sp/Ua/M8irS
mRjoQY5DsasPnYCaCc8tXa6jASac2joECu9IwJvLB076wEoOfXzf9d0OkJeny59j/bDIhIwjFTcY
COcKYzUbsof90uu3GzA8CUhNR1RFhnfLGbj2mJm1fV098P5Z7QCdW5HWbrlMNMbQAEl50DYNYssZ
gvNdj2MilSyOIabR44MSvfR163Xc7bruMY2tdH/AylJoflcea7Z7dTycMQY/F8Q57XoDGBYJF64a
xi/Y7O1HhHVMbR9K8ozxoGxw+z3hDWCQ3pc6UDCtrjdldc/slKQMX5bfyT2owzvWtVvyduUa7bek
5iexqrxQOCan+QmKLQ+FVyjoS8dztH6O/FVRVxKuuKNXVtkMW3RjjxVgmvysDt/QzvXibGrX0XIa
8psaVxMrBJtpZRKei/kaKUGaHiMNIhIQ4ED8F2fntdw21nXbJ0IVcrglEZhFUlS8QUmWjJwznv4f
6O/Gln2sqnPVXR0MEgT2XnutOccMQPO5pCOvqmwriVudE+18jwNNFM+NRoRV50zWG6JYn9gQmZZK
zYvTIUb72dHLEo5VelPjY6rsMqyn2mCLNVpPk9ENq6A3Td0jMtPX5r2VcNi55YNQnCsLLEHMO6w7
iS8e6oqaYcskJlPR+ea0SeVTPBxjFsgKPjlLLnmJ+MFctmGYp9cgfR7wYrb0ghpUBX2XO6nBLmYe
LOQa4rjRx10qP86ABrP0YrIVjvuAlTYhdWJVTPNea4xD0HuaYaFsJP3APBnWvJ07c6U20tZsM1uv
dLzk/ClkKsaQsWevIdVB7cjSRaqXGV43XeUQQXQyf3OG+EudzeuASYOhIqcWVOy/n1awyetCBMRg
PazZUdb1lmBth9R2zcG+uhq9dBe/Nt9c9M8ym6mfiG4HXZHIMenLNX1szWBOEV4uJ6Ri129Iej+x
JnxzmT+PEMtlTKa8cFv4y5eDGIxCJGkVaRa+cI6z40C/Qrj9u5L/j1Hz+4nh92t8OYM19Hghr3AN
Xn432lRe/k54I83MleSIGxVlxP+aBv9v2skyFP3XFb/cPGJPTaPvuaK1SQ9LdvMOt/iGKaVHfJvg
pY5/0p1vvuW/r8kx+feHZCKkXMZhyLCL63nLaSzaSBsciA54DGWd2JFtrv99zT8Pt9xYKjVcEvgX
TH35cX8xNuVprwNzoiBeNueIbjziwvxn21+M+P3fV1p+oj9uqKZIwHNguMjmolr45UoRdvqsUJnk
GdZOF7ZADihZD7SMfErypPjmofyCA/zf0U/nuefvwNVoX51IsRFP6CWxCKteeVt+usbFSGvLK+7h
N8fZ32UD/7sUX2hplPCG45T78s18LYz6njxNhZPz/JzIT2n1MPUf/75/S3Ti1xtIq8PkfSbxUJS/
4q+yUB/mRLN4ItvN4ujU30pZWJvNe5Pfp53bTMTzdGfLoI5hh5CewxGXpqBtGzN86Mm3p860I1Tu
ozrYbE7ID3Zm9G4G1EBOoToxeBDFa8tPoUK2MSx8QmG7KLQQi0c8HDWBA7AcGcxG7bAb4luWYjL+
93f8SweE2BlcNAYuABC8/92DXx4SeS6yiT1dXAsb9cJMYY0qmcNSsFJXCMH8FZJBW/7uVZf/cmPR
qmAOQnCJ3vnLq+7Ls1W05I/zqGjkGjkM551ki9wLiss6suNvXjn5bz8k9DJijCSJ9sRXmUkr50h0
k4CUkV2wMZ54NJkm8R3zfc1uMNmma+yW5zT22hdUv+dvQWrK377x4lNSFT4Ht/rLE6sDHIJ/QiAJ
6EfmwyRU8EzghkbozEGUCYU04zit7uvirhbyHcCRiHg3jla9E/vbOQ4fxepaDLdKvbWRsq9j1eWp
l+Lgvi47DxqfQ9G7MRWKd1QM4d6MYRFtpelYmbaY42rH2TMuPZDUpO9URusWfeGCvcsZTPZwk1Ay
X1Rka73mLGfbQj8L1fizNMpHs48HBtHWRZiLByXMn6U48ZT5hwbmQmoyu7U8RrQK1XmCQ3eYXGIE
A3WDf4mR53Nw9hkIYJZgCFQXyUbM0h3GLsdqH0QMt0EUO1rFL7CcCzkA+g3k6SFzZCbu1C6NxF/k
naUVbsiE2MhNtx5vBYPYcMENV8hi3egdlMqqEj9ISUObyvkkUG2IeHhW7aqVkUtw+hJcP6NInU55
EjAwOUMf3WqdHRuPhjXd45PX66vU9Z7UvQrV8xwWpEi91JrsSG1JX+E49tSU7VOp/DDmp14YGKhG
yF4/6mn37xfyLyWExPYA9kuiBWxpXxbtYDanPsfruY63KBo2+nZwJQcAm/fvy0h/eyCxcbNMm7yH
irbsjL+890sSadOLPYA3G+3hGpX/VnMaGwyHh6rjm71h6UH/sZL+erUvm17dkmPRSZiKu+LcLmbx
WzRxfkCJKYdu3XsRFpUO50j2TDOullvSdAyv1ZGXnKV+P9FdCKWzYdza3sPct+Lov67FxO7Us1A8
m9FeN9xeQAudEXG3XUxeWZ2DECpfoGk9jhFTGYIWbxMtq2WI3zZ0YVT6M8kz1RwmkFvBO4Qorh0K
Enc+y/k5nu7QsiDaf0+TXazGlz59o4gmqmHTN4xwJfph/mUGhICdB2MSkaZ6e2ZjfxgrZUNg3EOB
TTUOhL0ptIdUjW0/51Rq/sz+GyFdvvk1yfX98w6LGj8kQwC6riyrv/+eFkLZQhFKcU1IU0kXQLRs
Ib7Tqw+jOxEQpIX7frh04zXOl7k2+tInK7nl8ymxfFtOzhaQR2TSJL7dy4GbzNcg6Q5l7qJXMvKX
2UCTAckrGQ9Nfc6JU2zdeD4LzR3UkpBXdoIPxIlUkR6b6Zamwko37HDaGQEjLnAAJwttiwJ5sT2M
DcrydlUCSkr2TY6c1JtB1GonMmsD/SmLjpCesIy40tyvEQSrvGFpd87Kc9g+MfQ2elcWEQA5PgDp
+BKbx6h4G6pDzrli0XmX4sOsQIJ+TuJz2O1hEqKAd0WSZ8XwOZif9ZzRL81TxthSa2eWN7V3A+P6
mkgcjsUZzTGO3UHFiDUVXKB2TuFDcVOQEh260u0IvtGa20SQ03IqHV9ZX5X6SaYz26KHG0pGiEej
I2Cz+6yTO475iCOSZBfGd5nJANUN4L2XAEUH8a1MH9CBDuIzVsiKj486Lp32EvNGKdgbnb8JrCNp
7jdEH4RQLSpOOrg6bYF+E4ezE0tvMu41dQg+4zx+obLQadpq4RMQ+lUQH3rZrWrq9gwTDDCzMt+O
qL7i/iVbMM07VXDi2BWCO4aHyH8FJ0NAMiFwA+UF8PxzaEHmiMxDImitSBUi2guldK+n2ybHBxbd
D+mu1F6bkdZuPWx8tOhY12KcRbN2J+TWe0QkbsgtrVGai4iFNLh0itXZEuGaOYl/hASLcCqiH3XY
HMP6wzDcNEWet26abl4v6FDpp6rdyfCisKauB73ekExuNmhX83c/sKs63CPcSTHZ59KrWj9bgVvJ
KNoV/xgraFzfmpRxLYC/MX4jiHOdTEDltsp8zdtjh/ypETv+73mTBZFrRIc6ufnZRiy8WH5gZtDq
j76JFjLVkXbkK6PBXoADC0H5ktiric+guR8g+zxHSXClvVcPEzoQF1T3OYfJN9P/acaavKudmN/H
aPF7+tVT8ST25n1LEYD9Swseq3ITlJ6Ua+uu26vZrjDdQn/IR8A0PUGpzMk9uQSRNlAgJMQfMy03
TFv15Wub5bZB1JWwCLUkP3uf5q3kyx+1+XOGrIe60KDrRFduvjNBxRqjbc0hskVKOvViTOf/Eqf6
12jqyPl1o5jgwRBhJ87BecMSLWHVnLIdcB2nwgsYlI5vOkP0n8CuqPD/4y6lg9uQhgoNgXSyyQ4F
8cqhJuvuQuGtReYuagVG3DdFflLHdW0UB+KwViEZe0MS2h2qYyt7MSJ3GnY1TDCkjDhSWnUrRruQ
oM85aza98DlET6NoK8kxGR4G3hdF31bQAcV9VHxKCNeKQ1s/+/i0Qn/pPOFypciYdhJNLVKbIprD
y+RHQU0poT64TvFs1/VTIh1rPXZaHsP0KCYbBbXZHDllg0iMLt+E88DUPCHbEnqUolzvSO+Uuw08
QSgceNusXUppIZnLcAf6mHQImNGL0esMnCmSSy82b8Jgt1X3QEsdyv6LqQ0PM9lPkXquabpIxq1i
TWqqD2Js98p0YE9aVcyk0i44AK9He5HfTLaXYPZKUq2J3ThYKs5WV449P3UyZTdSInXZLm92sb+0
rKqNNT1XYWEjnxoCgHvyhxH+MPXmODN+0Kn5MtAr5PZsMkzHRXaqlFfovuugyG4qTCHchih+VARl
rjaiyR2qz7BvqXIUJGz8gxKvjYzcLVEN12AyNnMfEK+GQos2kcgjPECkcEEDKwYARiP7qnaUa4LE
PorJcpB9ukH2PqbhVmfIqbI4mb1tVhcLLwEn4pXBLCJVX0jdJavdCeGKJkMJzr5AN4VCb9hr3Ucb
HMXiQe9VVzSimxKha4pVu8mY8eDCzd6mzu6FQ2ZpdqVHb8m4cFJOSdU+ssj35iYEMFNr/wWtOQbk
5ybwes14EeXeIQTno8a+0CoHs6o2U47UzGmL0DUa0iDJmi2MZ0uesE52q3Q4TRmnukaHLYTAZuNj
tS5a8hnphqG47dbg2kxq6cp4jwyefY/Y+q05k00nWC7il95HrokpyMc7JA6unq6NEYiafw6r3pmX
5dHHlDQ32wDvbVKduPPg09YBKhhULZTMWDapa+Vl8iZB9VzJbYrsFnUWAqiB06O2Jx3HCsCK5sZ1
Mjd9/gYuLWjPs2p+jHz2hF4rLwbtTp0VddtYNOWt+4h0znl+GeVLRkO6j7rtWB7/M51ChIoVXKdd
p24zugdVsWsMD6ECeCUzctM+J6Q4dJH1odPZ4VZCTSvW1yR9mpnJjU9KuQsWgeku8J+SubpKLUo9
fZVls9cxIpTGfaIek+KDwDJyDQYnKJxFxaKQI83AU23CtYQOrGPlFX7I8aMsQZQ6iTGGsm7tl9NK
hfMbIgxkeG/dNzTEgvA4gxvyW90rp9Bm+iTjesuTa8F9F5Ft4ZDbtHr1phocucOCW47KLzh0uHws
pdyqYWDLnI/k+Xn0d5SmyFYVLGAqkORVo/U7UYZ1mL+KUCRCGWOSkOUHudZPZX7ES88Ii2eWnYaI
j7GYN6lgkU7d0j5Ow9wtYpFzls94OEfq151Ig0/a0JGwCKwkTl1aozhFhTmH3m5MxkMT07g3zX3X
KC6ZGavxg6BnNMrMBL0UJFrkn5PivqqJRms22McmPXU75uRaxqMGSkI/NxLv72St1fSxGgpbFc5j
hl9nsGx9Osqm02X3oYAs9Swq90G47bnho/SUlKznDLUJPJBVZybiFQ1bZCIbHEMvRv06KgiT8jvf
Z3rapdwc2zLHF0Tekc/5GhygWN3Q5o5EOau4pFuiF3k52j2B9fZQb/XsqsoLJTviy4xuQaJTktuq
chsZxfj3Osc6peWoKt2VpoLPb6DlAmlOVbx8aYpMO52dXt6UHJT1ivkdEQf8nu8wrdfAdpl0RVjW
XmIuRpRfgnMs5rXp1Az7152iMa0ON3XqmYP/omuwR6fqEBExNGmGy9s29YdSmW+DiRcTGEICcIz4
WBesnyPnH0rx0CeRp9b4zYR4XycfA2OBcWsq2K6VM4GwTv4ZCx1lLEpu/1xOTywKwUwUjH6rcgf8
63LUjvH7zdVRqO+KvmP83l4U/7X1H5bOQJDbvCLxYLzl/mvXofUMUOI28ONkjPvSpUG4LlxwTunN
Z6+UHjn2G0uMLsk8eckce3q0LoRFCMxdwK4RxwxwGtFjdlEkduwrqUPnfC3m2Ubya2OFCoZlYXTn
kdEuchveSaERn9gzeG389ex7/siuetCKWyocMzLE4vhgTuiFVeqEYAEGkMnGRnmZRtjNTCYtPcWN
IgYro+hvTajcz1JxEnxptcTUUQEg9V/Hk+CNuDESpNXsh36Dfg9riejqHbswTqY6/jR4UycRu+ps
d2X1AnoNI0pYfPjRtaHxoNPWT/yXwLorgydlcY6V8I13quUMnLgMyxOaPShtGKWYsuR9kxas4BEF
/13BzjbzT0Xf7ShKZhxwNO16HKJoWTVph6hDHN+b4bGwvBhdsIjtrOIoKd+MpSUNtkDWPgjxKpEB
mpYr9fBFSKIDTj3ryIzxTU3JczxQ4TCBjPjURgRgEKoFCFbLIJSRopMdw1iiC/1bEMRUrD2pZsR9
MlSi6pEJTfGzqxBv1OTK4C5k5wFV4fdOmG2IaKbDyJ4wWe0NxgovznGqUN4EEQOqC9mNsMBWnOkK
wzES5lRMC9X9KJ806y4qnCLfitJtlpr1MP0Yh/vluw/avg4/MIgRvLmo5HfFeO0YhRsWg1GDsgDi
+DHK3RzdeKUTZkkgbdLQoWwv8CZ4ER+zRFo1wuiEmnTnw9llQs0a2tpd62j95KByBFe7hPrdJcLe
R/5YIhlQUYTL2dVAzZtmTLNMW4tMOBn2HHyYBvkN9bpOgIWwpor1jyA/1erTcvNlzEbWtreu9XD0
Ed/XIk1uD8LNRjQuGnFr1T0yhEEzqP2KtUii6n/mjI0fPwP9XNW8GeBkt/EM1e9DN94UfTF9IKB1
pOGiUh5KWgmkD2Xsoj4WV1nriPG7bHp+vx2zvaCxSEAl62yzb+0JpjE56FF9oRFQ1CEkx5/zaNMG
XeF0jfu3puLXQJ1UhJbTxvO6WeqnYaMPT7O0JZx8lSW3UX/pFZU9jyDebs8Ejfx0jh3FAdKEX6fu
WP2sSvGI1eK1ohZOOsCifnvQfERjM9C7UGA5m6hUq50sIpwObzLMgwqgZm2uOl08RNitJxYtGtvr
opDWVWC5Pl9irJfIVBS1dYM7UeQZkylwWj4g4WP6sZc+O/Aloh3k974fuUnNWnKsaAeglCqq+7bY
l5AvCS0T0er3PGmSfBqM98RY9ByR6kB/JA9Slx868VFnXxqV/LNmKqipe+wU7EsNgnKGztXbJCi3
MjmNeeuOPQ3AK8uIUwuvBD+tDPMcDJ8J2JcyexQkV1b4xPNro3vJdG56Cjp1rTHnjPB8ght3SIwq
8DqNN6M8mNhp+mbxtjry4iviC7Zkxco3xk5r0WKbTI9Tsmk4n88YmmSAE5O5TUr5IKCfUPFPqdHr
wOupbkN2McRcopTS4XiJKMC0AenS5AwBpD7fzXqvp6uQu2PhLWbUlsG3anhJDDpeuQ7mD1+8TkW2
4cA6R5PXVm4VvAX9xbS2kPJXcz5dw4kiGz23sQXrAxqReNvnvj8I2BF0Y2P5/TmIqW5zmzg+tyAF
cVIiewjTRyDOyniXWzVszpsY3xfxTcDwCtEQ9RZ3oL12eJUtIPVeMCMLj1ltsfwRMEKj9RjTGqEM
5yQVmM0+mz6I4ls31U4hw8PiP+GB1ngiQnRZwon/z+mR2tUsA6xsjyRgHfkkDeL4uUqc1sD8Vz/P
3bZrqcwedY49Y3iOTcQ32YWeVBn/rDjYKikOtVPSbH0Aje1RT7a61a0KBdwIrpkp0Ow+3UtUhJJO
JxCf77CDBkvTCuEEhybysOALMZjawd8hZnzEt0iem8mkP6mdOXHF1Ck5GjSrsn8Z4l0jv01I+4Rm
NxU7S7720Ukq3vw4OoelgBggWWfpdTSq517a+KpBItdbDWVUcUuKWyPtNwWWyvRZ/6yjfZESOliQ
w7co+Bl16x3ZHtTkJb8FR6KeMYP8YmlPgsX4hl4C0nGIayuD7JuQKOdW2LQsD7J4pxXHoVYPycDB
QKCr8UO3thnGkzk7jXFu+woaKXoC/pi7gfIqJF7XQxTpMBVcoatGypMahU4nQjR/FxqVN/JDlzdR
8pbSVzXUH1l9KoUf6pI6KNmShYGBEDQNNZbvsdum+n2G97sdfmqC9VkEdcVqTEMH5cjCJU0RPZbP
ebX1NSetEgQmCjWSU5QBciqk57iaJ4738CSmj0EVT4n8OJIuGVTHU+okYnSsiYbPQo+QYIsjjmVu
e+k45UQAPplpxcv2qOhnZbgGGCeagHYIqQ57Kf6IKYhGO5zRS+DskBFc1ljCI1sDaZTgCqRNyOId
Dk+kILPR8qIb+x4EAm810bVsMZg7PsRxhhtwzthm2RM42Q3jYzrYAc+yGhwq7TVjOkCjT1MJ3cqI
WkPl2Pi6F3NST27K4t1fVI26V/TDBkXYCBYLA2NJVAuAt1nCx1GsMuoIVGq64EHaBsMwrEd9M/kr
fbrCRsx1VuR8rk8Y9ZaXGeC4RkNpaq09Qo44ehkk1hdenMACAEajC1TPnL3PrVcoNX6fS9BcMS7X
ko0ih7xddhsoBMFLmH+auMCU3cBjNbUbCVVHr+B8ff13c/kvvXsGoKLOREKUdPUrjnRuSRLr4xol
AGYw/KDAJSP335f420z8l0v8pyr+ZRgB61+frIzmNUigGcPLQ7oEMrdgRr4JfPyrrEGDrIqKHqY8
KVG/t8knGEhFR1277na6p7mc3W00bveap7ow5Gzx/2NQ/evlvgw6W4He4ry4ICvGTaqXYvAePbbb
f9++v43Df7mK9UXFMIgGViWVq2QU4qYDxq8wibimNfLv6+AX+GOM85um5stwqor9joMxmpq6OMqQ
gmECFtieUibg+OrSee97uHZIGVGbwS6EndxvQnk3mofGZFaIHhiIrkw3W4rWzKW+uQt/fU5/Efx8
mWiJekucWEBlWjLQI8dOX+JYHv99B/42NvvtDnwZs4TscRPIRnndOCwNm8TpN/NpRJ6SuZYtvfz7
an/9XX/5Rsu//+W1SAAi1gYQr7XOtiVtjPY8+A/oJ/99Fekv0/HfvtOX2XSQorg3VC6jeoqb2xLd
rzVb/VpyuOx3o/C/zDd/u9iXFxBuLyT4mv3BnDcykxb6pSFy3JgeyaCsYpY/7PHffMG/zMZAO0m6
ZaiQEpFz/H4fCUSpTU1i1tk41MtO4TH+y/fR4cVcFSh8fobfvSh/PCaKqCDQgq6CYweCsbnc8l9+
OYvJcV75kAA0kN4r0ckc3y6fqudqy3gVfsw3j/7XL/j1cst7+8vllIa8rtbgcoaOSl2iWTWtvrmH
X1/95RJLviZx2GwF6Hu+XGIurMRvmEsLm9E1XFxkx3mXrxh92sK3go0/xHtfr/blyS/lRiaQg6tl
nIAcHH5e4KhbGa/mIkyR3cLtnqb9t96cv35JfjEyFRn3/pfR+Ot9JPpzMuJCRjktuIv8LLThqzOY
o4NyYEh9J52/uava10Xrvy/6yxW/LFpFXgPiqPmiYv5TVO2ZCaS4l8OjMRneEOeHjibaQklN09DN
GEHGQdki2qC/3r8kzHIGoXgQu6siPhViT/gm5tUeSk563wqV29SIRxhyiBy+GwqohvQF+aiWjxqI
imI/0hfzZ+A7Gm0YkaQuXDPgvSQc9pJ2N8yX2b/zGV/Ow4ce0xeU81OX9JgZtpoc3RFS57Zt5Ar4
orMAg006qIA1PknLmJB8hzHvstxkrtHS5w2epvDYAanoezLJEopYUoT25LIhPNHa3VTtB0CxVfoY
BPCflMNMf6UsWqdVHiKmHyndvEataBw9FJTbDailaWAU0QXm1hfouWf7ib5nM4f2mJru0N6piWuw
mOE4GDU6o8dGuaYRtvYd7KpMPczanl96ZQCg0AB8aQqm/mylIkBRGjeoN6P0PKhHPPNDF65NEK8z
GavlXZ8f8pF5WfYeJAejfYU6VvkvjDp80lqlnpPz0ZyuaOh3YoRekaG3KkOcYZBtPcoZo921wTkG
yTmJ9XdqhOc65TM6aXiMkIsBwzL9fYxif2hR6o3uyNndVJ0mEr5b8peN+ldp4NfH7svbXJaKJUcF
j13vKi6oeM9am/fWRXGmTbwmhuGb9enPp1wVVZyJOgH0GMO+LsBcLet0FfVTyMBALdZl8jPsv1vl
zb9eRedPVzA7inB3fl+iCmIPiihb8CsR4Jg+3pV98az69R4sM1xhVFSndGmGYsaaAkY5TAIDdCPM
VE3/LI9EpfWcU7Ya8KZc8c9tEu3IjjPoCiU1VgPEKklzRxabPWtXIyU7YktL5oRGaJLulSLeNhnV
DqkO03Rs8cKYZrJXmuZVESQwSgXzScsDAERXBsmukTIRa28JT8p8R+nrDEPlTTntCYxgGtWviROZ
qe6ryBzJpF1nYJL2Q07X40bI8WvUD6EpoX7Zjsp4QTcjRXBZ31qAZnH6IAxPavfScMyEs2wL7Sas
vA6zEIwGDak4+DZ6k32jbSD99ENiT8G26d5RaOX4gssw8SAWC7qwCngsRMZK81qJwieRfXKOriR/
ArH6MSuvVIAVfaXFU+/HgAOUB96JiK0hI4IgAD/t0cbOo2ZnMuObsN8XGZ64mONnodhySEITy3k5
vBiV3ZmYbUqvAKYyDY+y74biJR/f/OC/20W+ui6+qwBmzBJ2zrEVvca/yxW3z/YsCIwuX3QmY8Jw
DOg/48bQqrOZT7g6xg+5QM8e3wfpYWqjswWyT6T9HFibMthKwqvatqeUajHu2GcmljZa5V3PmHXI
7FmRVkJ9KLq9Zj1arXEfi5C1B4QQGCpp+GylcnxUO7QVoGmMd2J5gXuArdHOWLyK9NKHR1n8dif+
891VkZjDopQAUS7S9t8fc3HQyFJt2aREb9GINZ5vKyf4o6vZYS/efrspfi0PFawmGr5fXUNxKxtf
X15hCfNNNLaM0ZVchlcesglUHGs4bhsrcv69I2ran3swl8NvKWNZhoL59ev5qVKR/GRypGW7yjhL
8HhJ3XHI49XiWUlbGhHRZ639bP3aqdUf6hwdUrohLWPUVExeJLrNWLZmrPeWCaOXo3YH9pk9nNCm
Sy7DkYR4kuf1DSNKBmaQkO+yBUs+n1UFTxbru5z+yDjkWAmsHFP40FM0kboC/RLEJc+qXq1Vdgty
QY6B0qyl8QdhokzFTETkwCghkWxj2OAFJ9lxgpxA31mmoZZYC5Ry6YjMSJJGW44vRMHD1gpJH1vE
BAvdiR5QC0YgP2Q4LOlMrrTYiVBBtf1HnlZOkqPwycVLOgFcHjHdlIe8Wtq49JXzhYlDeAhmKcsJ
I5Mxcjzeidg+daRyesMcJvPCelGazA6Arm09jNggm1tfbxAHJOOPThcUt5nRCTFvb9DjguKApzcw
Q4iDZh2i+jflZmdQjc3HoQ0cUlIYxqy7ALkOuhUDV+9qmO5MkCgxqAujAXu8FkeGbTCz6pU1+dte
ZzKktY85b3G+HB+Jt4l+TkLihs02Cjc6/RpVucPYuU7qMwvv0U+GtdENe8EvT0RAGiWaoQ3RJvhb
9kGq3PdyeSEv1NVCUAYBxksssOIUXyRY+J3ZvZaqSlh6ioHL31SSce7p985MkuvmzAh9mZrOw25O
XTNodqCdcQmZ4n4xycnM9uhAxvRJVxVCKN+EwLAWWNplTpljqBD/4pQT+iroKF4eaZu5valifUx7
5DugxGBae3qtHKSMAkSwyS4cI82NteeS4S5u4kvZ0DoVRw7LhhFfBhSqMmFbpGCi9H7V8uTW05Ki
36sYzKBSASaFOZ3QBKCNO/iCefF1kG5djOxpFyWlaza8CdKpFfgZepE/CjWDJvrnqMu2AchVv0DT
4Ad3Joste1GBLOY4ygf0k422l4tyK+f3PBSuWbpjSHBuy03IkYwoP4vu2Fa1w+BukIBow29iHIZP
2K6sY0ycrqUAY+mxQ1n7urnWGLXgjqwyaVMT5zZy1+QK33nwkWXt3YgHrlGnezMfb40/xAsY6Fgg
XZ5K/wGI2B5LDzP2yXwzjRoh4VkBTD644EsNPdo009jC4Mg36KHssOrAicPqGmLlNkM8bCym3sEh
gMOipJ3dVZ9khq0i6efMdCukQGaCOv5cEpXV5DFCSMXqYFmopWtXQT0cz7U3FZWXyL3blmNpw9J7
GtBHZw2dZiMjhjhQ6TrHj1gHK1cu4dn2KgPlSay8WXqKE9Wp/HsGbjPAvBhkC/LoBptXdSci28nT
i1DS8TRuHVnj05VYnZVI3Ruwj6I4zrArthCE8gh0yqwc9bn4aTWMEIoGlWI4rYh/IOCMsAl8bERQ
ySTv6tgwZyftDDKaIBWxEvAiZZuYjrVVu13kkkixYuYTk8IYhp/CtLGku0DZ0DvuI91rhDu52Vfs
qmGWutByOI//RKfXRE6FxACYmsXeKGkM+CfjpQqEYxK7rE7sQe+1BkWxKMdTRdavrB0LEqAQf1mL
N9nWJqeMsA3XP/oKC6Iw8Vt0R8OC4zUuPV+Sylra0b2X6meVbKww6RhuFeu2MV2LEfEwUXDjb4xa
RgwcUdINsnia9leV4J8SC1yGbLR58EuQshBsBMszrAhbrHxFj1hrm6q5G419hP4u5kSTbar4moP1
McLLkF4GggzCgZ5tdG2JyPMrD7cGVVx9EEViDuUEjQKrZrNRw5NMLZYatjoGe8XAersTJaYD54H8
6W5dmyyM4XHK1i2/3QCHPUt2ZfyoCKccYZzIiCaECMCGjdLmpOsHTPmqAPmNzhRoienUxYxFHnXp
cULqlaprtkOsf/d1P6y1Ci5EwzmAdeE6D2fQCsepY503y/BHR9doZQbCJo7Js5XzdQDqSSj717zo
X5WK82C8zovANhY6EB2x/MCtCDOWhu4nm/0+YERkrC0iU7DkSmhdiUIWS/UWwnBsZyztayjI0fDJ
bdHUs5GMj1RuFk+tgOHZ1yGd5kxZG80gv9On4YiAxUCm3qhbxbdspaWnnXn5woqqi20aDWecIBS8
DHh1Kj3UkMDZxS1j+E9zqJ50JCeR9l2r9y/HAWT0VGIYoERD/qqInpRqRGuInwzA+40g5I20L9Zo
irzoTGTLvlwL9nd+sqV59fuxSgeLIuq0SXRlMej9XpqpRq7KkgA1qRMvlIr6+DqgKi/aHfFmaKr/
XSr92fThYibxw+DHqZP+M7380vThbA2lpRpBNNWotUUbZ8fq31egQP3jC6kiyT8mBgFsAlzo9y+E
TS2WMqNaeMvCJQf83XfMEieYowHFBuTl5xBS6WSKd0XuqHhAYT/61tlAAqEgj0uzBr1kTTJKR/1l
9cYVjvOByHf8LhRnZiReCDPZaVBmq8K/5gUFfq/utRjAQn/GEXhJmZFm8hPhv5zCFuWb1BYbn6DQ
rmTkPLZQ4h4JBgRDZdrDiIRFnp0ieVdFttppnYfypq78bWCx1UQXxPP0GM5tE+wTaAEpZEu1fUUf
iCG8c0aDQStmduz/YtOg4nxFKrWyun2IWDyWq4Op3ovKye8tR9MVdpPnCRy6tfOnSzvyC+wK4SSH
u6Tw9G4jBZAjF1lZ9Eq8cq5fOrxGKDCQfzmB/Fwye4sPo7IVxJbYGfKv7/34MW8voQRjRHPE/K2W
bTGc9lpOS7QPN//H2XnsRo5lW/SLCNCbaTiGtwqFFBNCJkXv7eXXv8VZVXYiC3iTbqDahBQi7z1m
77Vbby/sfSM9U+WZFQsZdHK3l9t4iazFzYZffXYH4pfQ6Ua5GyBuMlKOxs4tjHYWYogxI9a+lYwm
+a1vjHkg34spSoPxkFbcxnwdx8McM0+bxqsBKJ6VfwnB5o21P6ehzXVcX43GWGZGR9ryA5iXBse8
VYCyg7lo40Utn6vmOVBN1T7a5IQowAgbm740wpsmnc2GWjIiRtrskUUuc+cTcx27nkuofToWP8BA
sMNJmNdAMhYmkAFn+MjGt6RrN1pAiocOqLsJgeb+JKQ7yPj95/L0dY4TY35NVBtn1gKgQ87gqOx+
ZbSlSv6jo7nR1XHesYQgDyjRXgyE5yXdQklj4Tg/ZXfOxEdCAIcs7zGqzQwZRHsmvSKiocD3Fu2k
3DH6NdS2k6Db0aBW2s7DN3vuz9e+AmrJswtoJMg/o8CPgbg1WyL4eiibfrHvgm7bmAi0I8c6y+Ow
z/Co3GVBqoahwy8fnPpqRiVAEjDuiK4MELrlxtQ/HPS9MEIso1jEutijNTsE5cpDiFWbB0+/lt7d
oZJnDla9q+EqTdpbZj28QtpXXsmCRdIuWRx90EbOh944JE57qPCcD0nssGeEJ6tK/7Hqwlvwp8PC
IqnNgv3D8PS3PULrOb2gOWHMTg6AICvXR/nPSuYhRYtQk1n5hzcznlKWVbe28p3Cv+vEiBej5ab+
L1GqaM3T4NzmO8m+Fgiqsxx7ur1udXlZZuF+ZD43eOssbOESHnVsYpKyFJq6yJioeHt7sF3fb1ej
fQ1RZEm6ynwj2oByY/amxVSGfc9rgRKLpF2KPBiBape99t5PQnFKF0YTJmqE+gNamxW3x9qzuovZ
njL7JolrUy9E+CXsRWevkuIojZ9mR9UM0T/lidna9ms58HLAXwVlO2qLqji0zyAEomO+VcAeHEQc
3dI2nUPGFnIWfQVKSZZlj2ciO9ioB3LmhXCQ9uZY7IIMRZnp2vBHEn8NZAE9uKvSGTJ/6c9awyxU
B1Sf3HSURAoC/ynWODgwwaeRXUW6vUrjSVa8y5UXKS0ZvFXoV/qt1rwEyrWGtwKnKLpLWvfLRl9N
OeyWiTYv+luhwoT4hY7znJBZJmwxL+Ru0ccW8Br9mJFJLUf1Z8sEblbTriGx8/0PvWZptIG0PHPY
cntIRBQy4r34lA67pFja5baxuluKTMLzsKOIEy+eCsZE9Z6xvNc17klo2Oi8oi4l/Ds6qwkR85NS
L9uGhbyM0LQX6jsxt9yHM9V0pegGQJH4Of6x/sEfb27l5TaAe9IoL2m/6QfvFlVujkmnQKHbOeA/
l2j/ZxJBNBZmG6cfEEahAgvTq2lWD1K/d4YpFkY6zgsPaIT1ISyCrKb0CXshdbJbVdUulJiZN+Lg
qA/2l0XffLQc4JJAZ4JmSMc0pqxLzAw573+dtJdaebTppddfrfCYRLcMQ0STdQs9jZa22q/1KFjm
NOe2wM05vmq+ANUT3f9+i/9hmcIlTi2nawqUOEIr/32JS6VP+nph0j0ulBVQGpr7WbhM5xAYTyTC
YeeXvrXv//jQ30Fg09Tonx/62wZHrcRo9TkfCsB13bqp27BRlNzGrf/DW/iHXdu/P+m3Y4fc+pEQ
HuZTNQw3KFFbfISu5dKHzAr3vzZtyvRz/7vEw+GOsH3a7BkUKr+VeHEpl8pY8WmQjvaCxV767FlO
0YP6e5gdi+jSnsQnk5K/f59/KGZl29LwS5uKbar6b7PtqIvjSpv+hn2+a6Mlr1Xk/8cXqdl/+pv9
80OmA/4fFaXSNHo5xIzeWss7AlNjPRHNBtn8ECNiTlBNDgzkb8KTSOF2xNmGgq5UvMSqs9YR4ZdZ
coitXWyYe6VAPcQtlV9D7xH6KHn6S4g5oRuz1Zhc9fxaKe+pBn5a8pl2NcuxE2BeeWc+oS7zTt8V
69mEmwHrccUgQwOKaXwyACvShkCJ95jxw8iIL7bKuVNFO884WgMmPqYp2lQvFhJeJ9wRPbLRLss/
G6XbZtIjZcvSTk0VKSYaPotEBskVlFtjjDpgPCjwTTw9e1RGJNSb62JcCG90nZKy8Z2E8IdXKluP
ExHT/D1s8rNE668rF8O6WN4lwUnr7Sxxw2lXqec+vhUEKCC6exsa/TVJ+l/EIuMRIPqjGGbNFHoG
Srstmq33o1vqJjHrOVBcU1oKe5lg1dFjjIjmo5n0xPHHaF/AWiu06X7ZHYMSP1KECc4MvilNpdad
xM6l9VaxKusNnKbB2QRf0X4q1a4EQ+Xru8buVw4CKjTGKNHWSXS3iNJWUFbL69x7VZ2lA84JjLHV
LM3ki0BJRpGChaEaHySd1cGGWBA1Bwx/UEoML/Uc8ZIyBSrEdPmH3uAfIP+g+y/bU5gxixoIzLzr
AocuR6gGgRgjE6MxqDcAzZQ2AWj1ZZqLJJhmyirJQlTyVnqQgitJfOSCverG0Wdd4zFZLeR82dni
rsdfVbwPEFkVdMmO9ixIapNdOnukqJFxR8bGGoovjpUhqYk5t2ENzCaae+prWj3zWF7W0wND9BAo
26iDJH32ansvI5kJdVBg2KDYexiIB8EVgktNeFBGbSuhR9OcY6WIyep6HqOXyPNdpTmbbcnjzUbI
Wxvll9mYq44KXI62KIrzFs4/e5BEhXm8S7J0E0CaQz4I9cpSpVnH7lWTWoaO+aZWm13GYGTwDzkz
6Ejak7/QRZtemivm3ihx0ffIghm1Wm6IQSzC7wfAy+4jYja/OqwFfuLMQhz7WrwsdHWJkF8xhvWY
XyzMmT0Vhh2/tNXwY5lwsN91teBp3Tq4oAiT33Usego1xC9gbIeWr7J8RcsdCNjnYhcl0ApxshX9
OgGdH58BHiPgDryjXZ4Slkj6ymtu5aR+rw+hNq5wIiG9nyxhq7h8sR3MQmG3HysZF9uCfAeyku+D
4uwd7ZxEJCSx7rUr/FR6+8p/8ZrIOk9t4RbgkA1rkQMfAMRuJ6ehOZFOfapK/eLZWyWDzKgnmzh9
07To3vjKqeaPLTajeXaAMhJ9DtgAx7A4OoxN6UaseNnGb0NLFAHP+phKKClhzCdnxa7e2xaefRti
Ihc2U+CYWZweX4yRtrTNJHSA3qLUsYaMSIybXnmXcbfqE8ArE25iGYtG3Tuwvv9+8iv/2+fr0Ecg
nU8XD/LQ6T//x6mslb2I0cxPsAx/De7/JM3qeT6X5sYBKteq4oV0//6Rf7hsFNUxUYBCMTL+Z13L
2+BpfgcaTzVuTJ+beIdN8O8fMV3Kv12j//qI38qDqnJ0wsz5CNiflf1el0hFrW0BFKoI/+O3UdU/
3NmIy6b6R9OBx/x+eXZFnneag2iL/ePeH4utZA+3qAEnT95r0x5LZWNZTzn6soKFHoWoSLUFqZWy
dS7lU8o4J2MaHmCRxKlKJPFWYYysAjSDZj5P/HMly4e4IMmx8IqNr3Rum4THSkKTANJ/YjwfhMWD
mjv4Z829w4Sb4K+l7Cgvlr6Tim3MyVOQcTKsdOPRVNecIWDU4NU1CbnAqBJ2FPL7mDPU6sNDjxQ2
ygpc4IecWBVTD4ixNJp5S76aAYDGYLqh6vlSQAgfG0beZENY7CPDPNnppC20DPnVIdyE6Gd7lPp9
8Bpn+S4GSw1GM/V/DHtdTyGZaffiT9YRwRg0mskIQDNzw/bFMGg8xJtV3QaNc+Z1iE164mTmsHhL
B5PzVFpUATHKGDrpbISWXhRBe1uS59jzI618P11VJMkreL6ZbtTpYao5eHweknD9+kVv8AMNj6bT
5z1DaJmDy2TgjQR8Hqe0BMUq9pbBGE2CVF73rNuopNZJyH5ZE9ZrG7gqfxipeTejq4rqX4t/de0H
umzT3Lbi6MkPNMdqey7ybyk8IGZV/f3I7FlSDyNgEtWlB2loS/sGtxfedT+f8XrujJTsgVfgh05A
7OlwAChCR0ZW0XRKykRB4zdaMOqEbqjKL0PGsZCeSryPPYuYETyfRebyTeQ4ucavgrWIh7EwOajR
atTkddqfwfSb6cHuXpNszdn5RsalmFf6NRhPlFQC8xFaeNNCTSCNT09zHTobrBRpJS4xdNICJ1yY
btNE2UtA9MtB5YyTv0Knmhx2x1Ikq4LoWhP6nCxadDuo+KM8/JQnt/mY1K/8r/CkI3ZvK87Hv7/v
/3ukMKycoNG2Cv0KPfG/D7FiiLqoY2g6DwRxtvvU+/D+K9rsD43A9Bm2YskKEhACyP/9GW1heiQQ
RvpcvbQ0AnhEiVllAHSDk77sGZUv//47/Y+YWJOZ8qKJ5jdSLRNsy78/MMu9rMPQzGM6l05I1efK
OlpEn8FRW8YL6d3+j8+z/vAl/uvzfqvPjVixSce2qVF8AJFMvri6VLV7GhUAfWWfoF8xJocK6UOp
d6zofdE39VjnTNgd0F54r7eZuWW+mPobk5Fxxw5Rh++AoAXVZTWqzCjTuV4EewqMqQwV7ZKvgHr5
VeuOaXSu4lvK0BQ6W2As/PGMdQ3/FiuV6X1N1oCDQhZLHHawBtxRnWxxzkog+plyIxIbTCDP47XI
rwp6m1IdFjlmvXr4FYHAiBr+n5UlObsxfgJdX3fiPISM35KIWnGrKT+lvqlNPL//pZ/+wx8SWdI/
LojfvtiozYU0tGDgIC54rrYgjjaao9pa4vBaVLPK/f/csLypXOigAnl0fnsdRtu2Q4ucK8aOrhlZ
swlPgOnlv55P+0+1A2IoR6VysGxV/+2alXWltmt62XmkAq3wu41WZ1w5pyiG95GuDeZreb5EZDwz
hw+tfjjZe2jcQFP5FUvNDnlbJB7If1QkbXabzn2wkozPepjd9VeMqb7fiQgVxLbxLnmDqlbJlkMA
eQK3XlJ+hzKBisWKwZJiXTHKbFpTuKgA3gdsezK9BiHCaUnfkn2XTOEz3Or9dNeEnxFKCK3X83Wm
965FekKtkc1z9/tqZ5S3sTCXbLwIkJ9pHUIB+Quqb5yD82iI7aiYlBvAbav59IyzfAiqm03QJ2el
UW2hU/rWewgfoTw4xQOfdy2/jzica9J1Tqm4jMWLDFrcI10My3BQE6K5DqWZ0FYDRAX6VN2W1pPf
RA2PGMO15tgUp6YetiqiwORrYBZldEgN8ZmHzJKLQ1U9m4xR3t4cvj14kHW89tM5aXy+bryzlDTe
u1ReQC87qSoFhKw8NFxMXfxQPYgB58Iw8So6zTIOtlWcPSvvPS9w19L9pv6KwbhO5lDMuK3StEUO
rjwd0j2GfhnrtJW/k0M4hxCLI5iIlkuKk7/TTprnBgUCrelGmHXpJeb1LClqo5cs2oNZ5+ZQWM84
cx6BgO/Uip2tMt6C7sgN0wUwBR52FmySei1jqe568FHqSxt9d4ayNBtvbtnvUbMJZbGU2R+TLTrr
pPeRmzJBTwlSZSajtqrYqavJuQuh5GV7C1yMk27qkd9TozY4MdfVkMmMbCM8+6g6GniBq4cd0sQC
b7AIrZgP9vFXzlQPx7dSMl8E1mFh2QTkpSJ6RbQDEZuhfoiaArupB4kZ7mJ8kTqHh8o6YCVeBISV
G7nxKQb9rnXGr6CsbQ61Gm82ZI3mJWSPUOqUICCQqtfEM3YKWBblI8WPqEa7Mmhpw/y74SH+qZO7
2tis4pBE1JFxJfuvQLNRnMeqvhHn7a9CwZxgsnYH7cqqXLlCGMcBLaBRqFoczRvqSaurr3Fk5DR/
SrTgr4GwwuxPJrsAj+5JiqtdgGfQJmsrlR45GpCKMtb6aBiEs54NfHbX2WtWr1v1pNcgkJ7oD3KU
pbiYg7Ocv3KaDqGrxusS+rmubM1iy3SWcL2wO8RJvCgQOdCmpjmKKPkiSiRYrHaMFgbsZ8fItG9h
EuMXLDAuVl+OvLchYjsTKqRAfCefgMAMCodGcoS7EZZXO40YgEKj4d1Wi6uedFvdMOmxvfLBPgn1
wiGu4xfdZ3ot+crNAgKTO1B8R9/ZQupfw4LADF84+yKGgMiMah9PjlEnVJ6ewjniD/ieQNyF4rXm
n9cKMP1IsGw5RtiswfoKdUUg9wg+OhPdAa+xAzACWeWjHkd8dNhRCX9HZ1x4i1F6mNCIh+ZojV94
aLCW7TSUOQ6jJl0FjCNeECmOGJlzXjDJKHGkRSy+SFS30ouZbUvV5SPXijWCixEQow3/VrP6yO0L
RjAbqyPrz6TZ2HbyHBxEYp5UnnpjvKklDYp5JW1+76tuXwJblhGgFSiiiA4zyKnNk2VQsN9cx+B+
tAFaRJ2vAy9Zw7VP2XSzZV2IKj4GA97YEmpIl1YnwSYaDjuGSoTsBMf33skOKL+FUT+iFItfNxYb
Gb5d/11ZU4xyRuzYWxTep+Gf/24n72JsFz7RM8yNJQVFNSyqsOawNUAiBeTVSH7au0rNn4bjAuXL
mddl0KuF46zhKYzOixa8ZMNPTFhNf2oREHE4uoBCUw4fuapZoo3RKR9eBuzWXVC4o5HhtUbEZjgf
EcEQnaq9erTxxvgVEhA3+PvIQ6Avx5fOxPDL/4vPWLAIrIuqHZqGk1gPT1V18EESYBoMxinshgUM
Ygfn0yEAm0MyoqfXH4O98QFH4LNrkc8DOGAINWabTryqPJh5t5E5X9XBJwnPXnnIkQrzGWL8KUDA
kSLMzrHNBtLODjoBWv4IHIezk40pzp3ZJHwvxQnjaWdsQSwVztsEGxnwSfVbVqocQu2skIxLi1Rf
R3zWsm7WB1YUjBVyOi8YmcuSK8QQX2pJCkVC+Fh1nLpDmeAotqGt3zyMJnv2EusRjXGaVHEPkr6A
DTyDY8n5bpHqoOsJqzPgPk34WUwcOIDmkbVwEEplNnKbYl060jrzmx3hmyVZvnZ8LuxP8tL8PGKh
BVFPAA4reC4oVyTFovZERz3y48VQGPWhXwirePOb5sMPjwXiX2DdFWkYSI71TKAURKxo7mjxB3ZT
VQt0xy0H6T3qlNNoFAALLkHxmqXpU4Hz5y2zwZqHibERsXaTIHHT8/XSDIgRAmgiN1atSLkPbzkq
wwC2jrkMA+2AwTNrMNiPBHDox8G69zmq5XzLsnYkIxr1aJ3vakdakE0llB3r8gFFnrqt2oF4vXxe
4scVyXvEMaKEsMzhzEW88AE4MryiirqoyGsKx+A1ix5Qtgun586toWa0NKDpSajeuaWlxHgus5dq
JlHELGFs0nLEaoUGtmk1cEcnOGf75uAou9D/oCcCe7SxBxKKoxB3YL9hBTgAqTabD9RnlXxxMEZV
geIaEyUMYlY1ykdmBbrjz1rWpgacqkhdtSMQiu7ujfJrqITbRuGljhkz9wtdfqAn3EYVf6cxWwb+
STaTtUg5/qtbaRg7HwZ8EuAfjwTVPkyYiMiR9SR1q1vy0pJDDbJMfw0LWJvpUWIW7THnHuE0nkBV
zsEZYwjGsyE9iPaaD91nnmd731ehPDk7LuqaH2RQLrSqsvJNOsl1TF97LdvojEOYisaG4mY29Nfh
F1AJtPNIqyTAwZhKvPjZDq8GPX16ySTi242nXlmL1CYHr9yOYpuTsJIbd1M+eqj7IvFi1DbR6ndw
PEsv5TTXbhHCuEKbYmWTlTNccgIk8+jh+yRjQirPGC33DlpHLkUedN9bdXV+tax6YqJe/OTFxx3s
lcgEIdQZlUEmX9cDbS5BgOwT1d5YMAonbDtVj49uQs2ICIAlXYy7nAu7wzqkim5llQhODaYXaVXu
YukukMZq5lELi3bGV370vyQm/YnOrzxEa8fy5kIjHhzZXIhHJub4794tOB9pfiEZQUCyCzpMshWk
whMy3jFfWelPZMOw6hdl9tJjTbDWoY1WpmU82t2l8toknwYTjijcsiacm/pXi7g1HncOg16kzL0K
U81ZhJVrk49t43xp9sLcNGZHNYyaNlg6RKSW6QEpFyQxonk1Y5Ei6E+RU1vyKSAqw+reWlmBiNXM
k/zcxTtyUMYKWcuwcwp5i1wy7XREDF8MseZF+dTAPajql+lJhCPKzwE4qOWr13F6deoLs3DLN5Zj
m1+jMHuTKHELIV6kiAfe592N050sVDfPGH7FbkaaCvLXLH3RjDMZNKJYm6ZzhMOI+eG9G05KUyG+
jufAZZYObIRgAhflHKTQc4KPRECzGN20F5vMusMlbMZgl/oIltnul7K6c1R1Y0W3Fk4M/6pATCBN
G+BI67txAvQMxk3mHet8m1BtStl+ION56D7C5tgG1daDpmSL8tFlBYcli2DyiacQ+ohb0J+YEtPl
hmBXAx4CabecgUWMjDNlrUnQXSqfibxlZMMb6R3gShCYaBrg5a2vEP5ChnbxaUXHllQgS2Gzo3xk
0tlq2fpMFVFjHkm4QjgZPSR1xKBCx0dRoVAd6qFFzGl0Kct4lplQ8dhZmd1cCj7aYZOG4VyuvFkx
sUPsr0LCtMMVS8pLt2/4aT00bR6ruHHHzlxrfA54TO41ivd8KUUog4BKSvAPdIlqhPayjhjHxPBT
KLfkbm37rD2eBaOweidbvJs+w8rxQ7cPg3LI6QvQnTEDI9ElTfdS9SiNtU0HWCIZoHpEnLiS+3ON
k7I3N3F7yKM7OYVLM0NSFLNqDsZd3Lzp2i9N54+NUmFE+tJ8tXqy9hD0+L2GQQg9hhWoLwZayLxy
0C3JH4zIWsqplR9o18phj4ztx/Dvgow9lvwSUnhtvDl1PdcFsCLDrGapNgCfI/DJIzhDRTpCsMjW
Kl7sgm2Lt82dc43c2aYamlBWmz6GF5B/ArSzBARUhANpx13/mtFWczv0MiLKlDgnBzSBOa/8m6G8
qOO3KPCWJVfEsNqgrU049eh+JTQEXI8CbQPnbFtOyC7/yNaW3wAmo6tJv+L6yJpxGLtVTK6Y44Cx
EHNDQuOPDUmVoNoRaRXUzcLzkPzbxCylC51tLJaWID6H2kkqjavanT1nZ5ashcMlghp+L/Sitku7
TdRpo7g6oFuQo4bDq6ct63fJOA6Q+CxwGoCVG7DeediwwzFXNbusFry5WXNuToFMTTmcSyjjFfhJ
E8lvkDYrstFVC3oSLgld3XTNqomVk43upw6a3ZAeg6hiYKAtkHEtAieeTU7yke9EZ0Qc2edekB/P
yCtb5wYTQDDAmJBkBM5k2FZPLzvQF88UxGkpq3CInf2L2resdPlmYjOYsOsFa1OugoDc3cxeF16z
Mgc67L5Z6ObTSPcJwJ1WoJHWFv5A0or+TGFaaJjKOPtGQkzITYU5UepuiwBGIZlFeYn7L7snljH8
xaKcYBlfISJr4aTHUN9XPac5uBBiWLEFsoSfZcEAzg5I14/XXjxtX9MD58ORty2EPpNjv2DeTajq
sDT7fZ2mBxMQVtBRicYX32H2r7Su0R1qdWEFr634qsd6qbOuSyEB9sdpoB2jCZKdDaQmIe1SbFR4
P2YQwivFLZp+ERg3r9+TReIx/CkZa9CI5ooxr0l2U4Z0HpXI4KOGveWP4IyqwruU71Ry6GMajqy4
ytYq785V522LkhHQuBhJDuYLlDKCZR+lUHdTjk2vPavhVJnBbnCcZ41CNuLaxUlZ6btAP2fpqgt3
LfPVuLVfLOh6cLXMd4/zDIIiWiljbOeTZt0w2JBI6mas1mVb75E86fFSkl9LP1uGkT0bGTSapJmb
oJxkbAPaMNeIehKNsuHNoiMgjCr17hY3YZpuhqeKpU6J9LfOpBFP+Cs3A9izD785GrkbMoGoWAnn
WTa3vPoXWJgFkbkop7DqEc6eWo+ubJc21BxD+Xb4ov4+1fvTMovBBYZ1W1c1w/htyl1LneXLmjLB
Hryj7A1L9jgjr3sPB+3vn/S/amZd+ecn/bZ49LFZOkOA68SD3iTp3/QptDpvCnlcDAEETqe/fx4j
1z/ojfm18OgroDlURl7/nqjnDKN1o+IjE7m8mADm+vIVi1VIV2SU7yaG57S+W+OtHZ89qyy8HT5h
ULHdnSM273f4qg161xaRp1+cS/9UYV/RItSUvHQcR0nzCLtPhrL0DwDhAESNZzi7SbkNy2Nd3Stv
qxCoW5f+az6mMyyBinHtUonN9reUnXQVSD08K2vQ56gg8VeBQjK2Rb2NBxmDBDCdE85prNUywhI1
QULX6gcvHxYVHktuBJOVfEOylQ651KDSoMxgRbOxdHFJIyhhaUa2strB+/3iaV/Yg3bE3vMW+Lt+
TIAnw1pqyq2As9j7X30Cbh9K90C30oQk3MgM48l3puY9VGQTO0w7H61IUAkXsP7IEQpac5VmH7r0
09SboN6NfDu2tBGB/ExL5d62yQn25d0yiAdLpp1BkwQPOucTOWY0lK6BU0a4NRlELMKjbaBPPOGI
S9hqHiVvz7xsdG3dT8w3X8qwkGQWxR3HWms7iVs6SOVgeypdismi3kUlSaLC1cQx1JRzWX5Kzo/P
yh1SqeAI470WLds8jDEOOPVe+rHq4j2ZmrL0u5Y7zqLrYJ8sD/2IsH8mzApXgOgoX2V+Dccd2PUX
AIZkoX0kGsb1oszouxXXUdiZF/AbKJjeAyahSeuaHv4YyTo2qbPzFWlNlPQibOqvcMp6E2hDDYZp
fs1P3smIjSeSrBPRh/q4hJEh8l0Z/TdcqVMaTTnmxC21S5BBcHrYCwWkzzf1yZLwsK2cmOOcZoYo
LiiFTvE+konlyeq06QsTZZGZ0CxTf5fEG4swNCuiUA+kNZaLIajuNXh3s0v0L2kwXKumFtXM7Og7
jny2yVyS4egs0wzs3MjSsPTcVnh7j/ajTC9WGZN+jLKeTHTxM+j0CAKXqkzee39LIswhvXbvu/wF
KcU+jfuNN2Kpkyy0bM7o3GS8hzNrVM6p6TxNbLRiYvYrNV3DQi9dMyVxor0D3wMOy8zEAxg9lEuM
NcxeEGMP0PoNnhDivQjoyq6hvOFeZ/K6qXA+MQ83ugDx1pJtLw3heO/Otpx+Sw2QLd34SfpxN4qJ
Mo5yEyIVhp9VrcjlIqc3igrTVXXcy3IJDzuxpkWpdFFAwDlQmay6Xze5/yPRaIzNj81cfszwSnnB
soMKSwRblFARdMrV6F+1UGEInixzItYS+ZetMJCyNj3KMv3gjFzoHoBw/63AdEsOnUXNELDtyNt1
Lu06VmahuFX1lkjZY4sfxmRE3qsLRbuBoK3o9lKy27RyX4pxG5sNcXrLRi2/ZR+27diXROwJ6dmM
DtPv9uDnuYuHBaIZcrIkI3zNWQd18JCs9opd9xBgqJqnow9DTyLu3aLtTi1W91ZEp1iwXQjjrp4P
efAW9d3N09VLLDm4Fr0l7OwMGHbFvr4f1LVNOVL1bxbx6hWjtAiXng/oUd7WtuZ6WDdjZha29Kh7
UPceiQAgtf29R3s0kgNaEdJqYT1H8mztVALcpAOt7iyR7kmJ8o9RBhE2SmnrID9JXEhh6JtICRse
77Rax/ZC4ZmPUv6uKuWMnxyjrH3vnO4YKwznsZzTOuh0hZ+5BPojOLPEKYB5Ds8wrXZVvs4Vez6R
pJmpGr3khnz+yPCAetdgbBJwVmXo4ZpDNWC4ClK34qSsWyCE+ZOx5k4ptCPTXidCDJxR09bwegXb
F0SlB4qMGYnLDMonaVW9TJRLb54kNGKVSTkk+7smjWbsoY6myEgkRdmerwx521r1qunCFcfrHNMk
2vtNo4rV2FWMARZpCzNiGzcYVZ1Lnc6GAj1KJO0Koiw9V1Y9YMHhNo94GpgfjCPny8gsswHazKMD
F4UybSXRmsUZ3uOUDZOmvDFC+tYpuvCHnuLYmqQjRF1SGJcISExUKLZXkjEwlZ4ckLm2Eewei9zZ
Ths3fqFRfgmtRUcgW81/yeuuMWmGxrvJ38fg+fPMekp6p9FdDQl5dKijFBSv5OqsJA9JGVYgaIrU
81q3rbwXz/tRGQ0Dasa+mqLtCqg2rfqnQI9V4zI8wdItdCKCqYDpJ2IGa4l1j9UUEw66mrkjmmcF
7FPlkJRa/BXKS04H1tG7ggx9kqqxJmUWOcHOIl1T16WXAcOaOtWmNeY/ZkRlxfbqwPDXhTYRda/M
DmYGjxwmgLRyuUsN7z2dAmXyR8b6lV0h4ynGOuOnMD59h27fA+EsUIKQIpqWSN0luO76sS2BghIB
rLHP+8iKhwHsW0Z42RDy2pUX9ExRzZjTW/jad6ofG/gBWKTzcN07hyJ/V1N7O9ZrM9qxkeNO5bFb
2WF5y3HhwlFZa0nzmnq/vIL9N5K9jky/xNypKPMa/u6Fthkx/PTeL4kfS6VD7/C21LCnJldKjSrY
fo11iyD6a1Qf++rFImN5lF5ixj3+2saq2n5b4po7m5hvpQrYSA2InHiBTZM8m5uMvwBvF7m6QOu0
D2P0kRvqbiGzL2OM5twSrYV5vaDiZZ3HioU5Yb4qCzyh8DHZBaGXn3avZBNn52x0Ow/qsvpjywNC
QW+aEDyyjE0V4Qec06wKkawA6ZC+uR8jsQ2sYx9dHXRIsjWsmokYKp9Dj+Xo1scvAxuRG4QIhUTd
5CwV1V/5wM7CXvv2FrlThHegrOYDvp26aFmwertCcg4G332MuBfmillAMFWSXZxFz4wRQ1FZs7Yg
KchexRgoJtBzPsCm4MhBQ0WKDOkG4k2u2QUh6KwYsVtdB49wo4/bnPa/k+mLWUzz7DUB73ENM3pw
PQSTVn3JCVWONQ3rNRIv8hyllL2l+jO2xtwXMd4LjsgGZEhV3TXppnP5qO2yz/m5Mc0aVCaclZAi
W/LGTOKVpf8j7byWI0eyLfsr1/odPYADcADXbvdDBEKSDGqVLzAmk4TWGl8/C1U902QkjTFdU2ZV
llkUHpDufs7ea0dLIryX8CC24CCV9IZChFvP3Kxeuqp/wJK5auzHAuFEbd/kVKDHS4iCnthCXWXB
PqGIdbQN2xUTH5eCfci8LtvR4H8qICm1pdFbO0tRHssJ/mD4UHrUyHAI+DtM64VGUAsdbZNOPnVc
D62mAj5PYe7DLaptFLxQ8T5GKpVad8wvzpsNRdfGeFxlbIh84vSM1nWgWAeR2wTDczWvNe5U6dby
KrC2MmXVY6gb6puJ6d0HRNBWXnthWghSs59x+BN9iRm+l8MZxM5JXxOlddXW/Zkwd2neVdB/DgXP
YBSLewNf+2icGxaafB3tSNDmO8MvqSJ0B5bPmxHNK2X6tnkDk1Sz3FG7XW2BY7nu4ST45ovlA3ak
UcNyRZNPORz/vKJzQCcMuUGv3QPJWsQqgcvc5HhwRoqzmPszzHWKhqSOyoQ/18IOZTHLZjUS4jTy
kFFOYCgj8ZWKMms/cc9+BC8QrfMpjBAH38ZYwyzrKSmuFfNRS90RamzkaAuJaSbY6BQIqOuEBMQo
khpCAPiBObvBR0e2V1HeUPPw0AMjQMIL3jD71X+sHQOwkX1+MKgShaX60zaHq57zEasXXjDddJm5
Hmk0Rv5wEyBNIL3v3oPM18M/Klp6y0ngqiGX2HeAL/1IjZfQBpwWUfO2YZ/oPIuBl15Ao94Y5Kd6
LPGnAYpBAHHGYdNskomE8VnBVMhEanK6zAk1v//iaI/AglNmtLJq173E/JNQ3nsUbOx7hMrqQ2Cx
FGnPw5RWSNegdWRqifzkzCayp++aw2iS9iXL8wnbeaQNd4q9UqhK6Dz8wUSFUKPEx4Z4303qIilN
ZHzWbRZ5P8gPe5Wtfm+G9S961udSGib1yDzbmHV9TuQ4ouVhif9iKYwbfUCtnle7Ka2Y/Fii9fBl
/TkPyTvEHNGkKO5AVkgv0o1jX2ELWeY4Plt2GLVQz+d4jqC97SI2stU9a3ZXJYBRbTE6EjTiWwe1
ITCpfM7FXUrthUocA9ywL15StOKtai54j7PQ10J1GSk3tY0wK0KSEl/q8XXlXQdEmwQtSlGLVlAM
dTS5COwGk5c72K6Q5xOqQ/te185slB8o+gkszJFo5TK696JXrBx5+UIqpBlfanJYO9VtbIB6HleR
EbjYLjdFBqHXqZBrmLcD9W5/eJ43odqU3JsCLdezOTln8Fqb+HySF7SEHerrgjb4YHPHvUsiDFJz
FWb+U0rtXQ+2/bjK2FX5wJ8LtzNuBOuVmHOcq1egYFAgUaptabGmPUCx4D4Q9yrlV+XdxqtHyotv
4y1WUs1xCacluPzOjh/UOiRQyrx1mOe1cOfE2TICuIMKcTf27ROvr7y+VA35zDeE7SbjlUhaMDcp
O6pNMt1aEbIKjOhZLw6W4PcXpAapBpRwOUKXGBGiql5Mtjsio7CkaCxH/yU2gApkkOBFsaSkl0JH
KbAJNB7dsfPOf2mIeoAqz4fDUKCEK6+W10aLTiUUbB4ABTubrIeBuxGUVCmO1u0hCA8zo8VjJ+8U
NGSvNRwACUJfkw4bpYUYn3SMSVhTAKhVEDf81Sgv7GFa29HLaP/wmInH62HY2IE7UtLtKU0G2pNC
wUYhOiJp9t24041dw44shJOjglIJAUoULHeNvFzSqY61ZpHSQyinAz1hFZ4bil/aFW8DcZDCuCRE
2jOJM8j81aCcRyQCObDx2l8lPKD8sWAPFxVL1GVrx/5RwD+gSTTk2DVb4B1GsJJOTiqaT4iPvU29
dFEiqiqsR7u90olbcIx1R+JKAAr7nrehn1Ok3ajRWtLHDNMV2RwtW3DR7uAtAWVzumQzsGejTC37
BxMCaYjvBJdKDGIM1lND3o0T9Qijehc2wMqpmnXZF6+8eMDSrFSMwznPsqV4D0gob4eG7KJuV8Ts
IJkFEn/vqXc+JKwskruUlhum4St85ztuWK0tbwPeFR0ipyTXT1iwvpLrQR6EP+gAW4Ij8Ln8FXhs
OYwZrl9UT1KDghHdfV9is+YC2rHuHreFzZ5baFQFjoSHnURP15L9sRxgHjcrha06SQuwYCgrDaye
aX3fJdCTE31b6LQ6yQRMrqa2wyrenOeUWAeEc3rs+h0ezPQiYFGhD+CUSLMnZqnEDJ0OyOpqcsGe
HFYsGQ1jw3Q1y6cmxGsPIErnsUnvtL2SP9Slspwsoi4GEoPYYbIWHUaWZGhbp/666M4BXqxzE8FB
4LDTsJdWcVbET7b+HobPDVWK8HLKNx7rW+8u7Nj2kO0Tol2aa7rvub6KlDVxj4N6MYE0MVd0MoJk
q8TxCevz77pcg+hUxM3YM0zKlkeXzWmMKFUqpmQMQ4RfZOCgNVpx31+6r5yH5EES44uzkgRRZ/4U
H3wgMc7ApJm4ObC0nqcPza7csKw4s/GgLBDUudWShxYx5uN/Pq5QNSz0OuTPOQ7387h1KZqm0y3S
pnsfYb/KLpB4tnJNcjKyTjbAFOCy3ajW6xGVRHVvk0WfN7eZ8+S1b99/lmN4LIcu/vgMmikl//5m
vtRaPa4RsQOv2mnbeNOvZ27zqXxtFOO/PyZCtXVSOAx8GHjaPx+z5TTgsHNWdV4Pn18/VxsLGVC0
oUC7jNqrPLuSMJT8lZpAPmaiV9EYjMYVCepKcCnpobTMjVE3S3p2ibYi7TCW3TqdARURReqsD6/8
ue9ISuL0hEmjIR6wmiBhbYZ2tm2nm9wP2KH0bPOcRfJasYWo56QSo3/uJmepIOtRmVMrs97Bev5V
TTunfeODhBTm5kzXOVw3zO7rzrgMCImIqb5RpQoysvSaF5o5ETufpO9QwDzwwfzyh0ahKqD9mLUo
XmywHFD7l1334iQ7hB2L2VGQ23c9k0WRrSzBa/7B4KG3SBgkeoS9zMwg2ETDXThwSzQh2TTvigQj
XPbLmGlG6e6JVsCdsJmlcqO8a5yXoLU3jfaQm7vEwgITHXoiHOL7uXfd3NiCjduiA58TDUykArkg
XcS22IbRtC6RTllZgJ2DMIDhsvs1cTMSfwl9nx4sxTwQLDbxUGLRDzdGtSvUmiLlZU1l1PJs9tmv
0J4EfR/iOpJwW0RXUchKrx+w+jgXc4Kg9hKgipmVIkFB3UYGKxuuWGCSo23dJuxr8lB7aS3D9QFO
oo+jmbgOWIGTpIZ/PiXEDuyPG/OoeCNo42cj21fgW4uzCdrT90+F9sX7RwDQAc2nY0mgcfL5bhVh
nCm+Q0WH3Aaiq1b+igZ9cOBCkudKZJar3FWnXFVfaeaFBhzGQPxA7uhxq8ZPNF3iX9cxP/SrOUAW
cXC8KVZzUntXnFM72Hx/mF8dpabNoBsNMqBqHz38decbrWhwcSEeaIbLBmdH9BeYQUJjAEfnv/pv
lOOa+gqJFyAQ/jwo9hHbbJ1urGXrxnfU/Qinzn/+hcNCh8AhAR4GH/T54hUB6uTYxHsAzi7UHrya
1qf7F4b4Y96AjmpwxT4PIf0Yn0rGmQvjXVJ17p9Zag/fD/JFt1BQ9GNy+mOQY4Z/UdSmX+F4W+JC
KRXL7VvEHmQ4jaDn9m27/n408dVUAJSS5ZswLajeR81JO+lGvxWctjJGM6E+dWB2ipZANnb51FFj
WEQ9DYvKdBEBSmo7Jqx28ywBijWvd3S2EimSr3ciIPT6eYoeJvbNWoCldE2aG5I5hXQhh+/7/nN/
0b0V4JokeAzLYBV2NJmGIdXWKaCD1Pk35bQHOZYwj00nLviXD6eQWDcNleHE8RvBDohjquRIOfI8
uSPEehtjZ5n2CAa5h8GCnRjvq0fz43BHbdvSys1BDTUeGzx/7UQCSrBXgrPvT502v8aO1q68av59
UEeXvEUEJp0iwv60KXbpatjqF4Cwl6iQXJCSJw5p/mXfDXZ0oUZMO23ocAargC4JngIzPXErzA/2
dyPMt8qH9VxuxAqvhIYXKBu9Tpt1wzvTeSx+tJp+6r321dEwN1i2ZQoatn9sCz6MNSZ2r2DkYoa4
CA/duVgl7vBI/XgFn8tfFkv2zSeWq189n2CA5qUq2TuGfeSNq1n8N23JUm1m1OpbEoDWwZZm0+rE
TfHVrcduydIMwZKMt+jns6jRrUu9+U4vXBIEwY8eEpeEp92wR7yyqK+ajX9Z/ufbNGHy3qEQBN5A
Hp/NzlHL1swmQiCmrercDNGpO/0LGQQDSJ5dzdE0XFqfD8rq9QjF3TzAalxBbFm3MG2XvauvRiJY
T9zp2leL3Y+jzc/dh5sj9LraHweeK3PRuSggttW2WRlrcXbK9fb1SNKAYghUDlva8cWij9w3Drdh
dq6tizWEqN2ciMAr+cSz9eULkPtO4nxjScQK/vMxKfGgi6Tx9aXRucU5J3IZrhTMJeva/TOrI3/8
/kb86sXODaiqKo+YJn6730XhNCZMWMqz2IHJ0DK95dyJBUz7/UBfH9qHkY4uV1cIPTepslKIXNQr
e2OsIldhPlkYl72LRWB98hmbf+Pxm8piu6UBzuCRPl55DRVtf4o41Bp34ba89q7QlugbktHdcSsP
oXbimf7qkf4w3HGcTZVpvhNgAoPiu/WNW3s4FNPT9yfxiyF0DsRk8QrCyT62I3vFNPlamnIOe0AA
iCmTbSr/w9yk+b7TJK8/KgOMc3xHyFELYzbWjIFPoCluiWwP1VPP7u8HgtvNoU5N4cGC5nZ0n8f0
kVU/EvMqHKucy4J1Ze/YbjlLGhXWhj3dvgL6dOLxOjXqUcGjQSFf9J2jY1q1N8mzihMhPnGFtN/f
gdxvmkrsiCV0i+X45ydYtWMMHs6o8w7U13IZrbOf4Xm3goqIw/8vHM/HsY4eKXCeNtKzQmcDtYwC
mhTxVdw+fH/L4e797THiRWTiw9VNB8zb8dqv0KbaGGH8k4DR7kZlBVdwwfdSnu0WMTIFRe5ysPLk
gddAZkYh9uyuF3oK2ltWVyqpH1lu09Ybd5wuHQ0+WT20sRRU19l00MI1jq5rMai72ke9Il+T2L5Q
yLOQXbX2PAZTGEiO4aUa9FDqa8hc5cGPw2evG+4C2VzXmJjaEYdoE6N8zhgjTm6j+FbHpIRdL9YP
sb217XSLWo4iT1tdm518qtSf6rR3OiC+AQpuf1n2dr60rV+ohrPqWY1vVRmdU/m+jH3/oGvrkebD
4Js7jai/BCUwKBg72Eb0CwXzeIDdxx78vRNgW2+xsaFF8X8Ijf6puWtz1++v4hoF/GVFWB3LNCIR
Qpolk083TbT9uWnTwqya18h+0JDUhJaHAOsFXtV5xE694mc9eYFCfKcV6FlJwhVI8wa3666EyYm/
qM29V66agnDtbTjX3hFX56rrQJKK6XWCk0BT1lndytN2jn2ZhBSzx0tqqXUiLqdsWCc5T0OYunlv
rs3iztF/xvThasdZqeYd66KzqlMfKtndcIREdCV9tiL3oVE2OoAGum1YMgRAkWnfRGcE4PX6ji4/
3t+4PtcnKFtOfIZUmJ8DwkqPx9w4/cYcbokDFhDmwLYr4Cn4ESFouoLrC16DHMbgbSBuRopKYQ/h
sqW3qIwGkrccI4G3RLQ+2fIpG+wHWzUCuJr9hfDLlW+fW51OCubDoHkFQl5xpRcJnpGm2WdgJIuC
FNIK5rwQoJkh2odWduFn2c8O82KvPKVWcFtlMfJD1Espar3ovO2IyCP4LrRJzsMynaBpDK+8KHoY
+ijAjlHfJzXLHDSIabFWCb30FfTTKos6HWsTwiHazA6IHoJsk+meqOABaH7ZbdMRRTEyl7zFv3cw
tdLlMdm0eLzrYG+AKmoRaA29f21TotEqOraWeq23gAdVPAZEhhCzvic6fvR5TOgYJHFAoa9b6uZe
MfL7lBV6VFk8HLToaQOm2b30IKDiq9dvKTFjIfbVQ6/gG1pOfAu5rrrY9pBURmc9VaBD+/NpHNeQ
RGSOUmTT1O/SufTIWlYxqgJH0I0OvU94iw6tT8HTyrPIKB6q8Zel3lss+yxxXc993tmlp77JrLzq
IWcX5XuFGRcRPvWFhS9uCvALA/qEYPARDuQHv7uak0BQYQzRFShCsqoNykEsxFwwAD/mEGjdKK67
jMacSmhsN+Byd7Ytwong18guGK8qqXIk2e0L8RJq0TahjVRZ9YWSvnUwHhTSPbrC2HWi2vThGX5d
e0Al+kLCT1O51fBrQgOjPgb2nZ2suKPDlrTehd9dFNM2kA9Bct3gcZF7Ha9ISiOfLjNey9Kt6wcN
gnI9Y8VeeyqEmPYlYIYCZ2+0d6wtCjMgivVM+6JCw35+MmBuv+oYz2KyI5+orbhFTHvLorYntWu4
wYBd6HJW77AyVimeD8if7dz+xR+YtT8lFVSSWgRJ6XZt7UXPvFP+sska8Bkec8w4qCtFgUSq32Ue
O+qkcbMMwK4C0yftFlYakrYcrqhBSLN0J/vJxrikU5tsuP/pWmV0Py2gkc66QScSjDRQDmhJ13ry
GPUraYEN+tVhHiJyF40fBtnwcRIg2nd5toU7nFdkmhggxOHGN+Asqcdzz4wkFyoFj8dbhdnQkQvH
psso7LsCeEEU3rYxbgB6cWJaB4iGimZrVpeBVmz9WT5U3hrVIxMM0VoFrkcQovscslb+LvIAOzrR
5sgo5sToZqnHKuKgJ+6xsthPPPTy2soxX4S0VXZKt0p68jXVtTH88JArmZDtZ1pf897XML+nO4QZ
OgoAMWj0Fc8DIL4YZOBs0eLBTuU/98lZFMXrZCBnIHDbcV2FwA4V8yym92QRiDsShJSna2xTenGJ
v3mLA/m8RT1CPncoYMGx5FHfy2erufDw4gZYiHV0pjRh0ZgsvRyNirmX5GpDScCbvc7nP4I5tuv4
PayBnWJlKK3iJ66Uhtw2mEZxKX5g/r4wbLylTp7vyiR+Lcb92L8KG3FFWlCOhwTZIJjj+WugNthr
dMoEzheHvsEnbZPAji+DZGiiQ1G83+tza98bg9soSW7aGuuC0jvz687tIww2pdQurOa+NGh2NcRa
e+nPpt/RTSdQYJADpljMGzbkDnSAuRLz5+k+0sdLCZSIDoIJT47csvqeCXNlWDdp762sNIeQBCSP
We2qNdHz3Jbg4KNBWWVKuu47ABH03xUlO7N9ea1CsW+mM0M1HuMSmZp4bdV7w/4Z9JceoeyTF+Oh
vGu8/loTF7rzVhX5JTPCQlH/eLkN5FDqSnRV6bdVE4XuFF2V3MNlyYPnaSx8BGgRfXwJ+WR4PfRh
b3GiaaRcoXQgagBkTTQO9AtC8iOYobHzpJj1i2xj9asoY7ctEXDuFXV4zfGK49qfbWd4/LOEdyJ8
4Ld6VA/Srre+FdzV6uiWdrg1Rg+0eEhLBQaFiUGO9LK4reuFMhFYH3nXkj9bxbpBTKUHFxMyIL90
zdG8kNFaD303h1tbEKJMHhce3wZldFe92CVtU2w3dXYt1HaTlNOTXa0lyyhnwOUOKph0qDxYiewi
If2SXvyd044XA12Z7xeXv9d3qN6otmHBeaHcd7yxbmPT0FpjTr9Gcmg13orNz4mCzhdr/k9DHK35
sfXjUoUrvQzHH/Bx1WoHiOv/7yiO6tSmjpmnjjgKBdlLvZkNyN8PMO+GPm9kP54mR51X6B8qHToh
ibY1MUA6h2BPP2trOxBd7ByweH8/0hfUvs9DHW1fNC/UaiPAu9S9Kq8Y9lwEp8v2uXUW43puJGT3
RXRqMzhvU347PME/2hxCoB+3RxMjHLtk4hLVhCbCIlvFF2I3l3LmcFJx8/0R/l7w4ACx6rDplJoO
Wu/zuWy91IdqwgHq1s7R7sF8+FjSNESz34/zRb3j80Dzvf/hoql5i8pgPpPpQ+fOyZPwVUkb2eEa
XGZscDCznrjVv3qayDpm107t0qYN/HnEScREPYUxTS3nFi4DU//3h/TVqTNJqNNhlRFK+kdv48MR
KcLzUbOx/M7bdGXheqeZHPwItb9wGB+G0Y/udksN+xGvsbFM5E89f6St8f1hGPMjf3y/fRzg6B7v
MtEgk2GAhkZ13rIlNdb2hCefnm27KqPHlCWEFSFc8599lOpK/0CXyEWmm0qQB2+CnrNkk6SWCHEr
1pEXBfya3I6QzS8dEkNEQImwyZ/CMljpKte6vxpDIBsgBWsV8WSxjU0U1BOLl/BBHbGb5GsRkDwP
ko3OawrhoT407XmqIWNrThz+lzfmx8OfH8cPl7FK6Uh2Cl4wHPJL5LjLyLUi3vwL4xXGL8Q5lizf
n/EvWiBS/zjk0Z1pmIPHapIhfW8lN9Y6XGGgOBSsCteoDE5iyr4gZzIefQNDqkSN/PYkdFZjZ63n
sRLNH8wO/y51pemiNN2+IK7mPfO3iYMAfyOBECHxYhq/7X26QP0qawCugIAZWKLI9GDZWF5XlVLQ
DnfROKakg3x/br6anz5+1KPXhBXOoXkpN6NR24iQ4OHk7tCfuOanBpm//uGSg4Uypmg+/5leL1h6
GNxpQXRCTvTVVdZsizY3ukcO6bjeqgdx31ei05f+y59vPNsFazIsgakT8IfR6vsz92WpjYIykSu8
yM3fLKVYHbNRmzUT/bKjiFgvaWvsrI2+yjanWifaF1MwKqZ/j3V0mYypMLFoMlbzKjfqCuMC/6Z7
+9lwuxUBBPtyN1wo7qnY6S80EvLTuMdXrqvkZHh020oyoKnRN7uCxj4ijU18Ve+0VbMJ1/X2+xN7
6ljneeDD3dJ7RSjDaa4A25cTujQzArbAalBxMzqK34/1xZwlgPXO0ggKwsZxy8iJFGwOc9HcEQ+q
/+pVt3/h92vIBilpo4o+Ll7WUBuGklUALEiESRn5pKcQob93DKXQNSIfLV1HdXU8K1ZOgPkwlpyt
0LnvJXYu0HiTBkQkXmWk17XtYbIevj+qr24LSMdMxDTZWCMfr2KmOlQF0Tc6ijJzXW+UA23e4iy8
Ny7Rei9jtyeQxV+kpyQ7sJu/mjs/vFmP7g0dg0gy2UR+CczjvFYzsMP9dmhgqqQ3GrsUywl2TJYR
+i88nY63Vyn6ydYtTfWSSE4XkHvTbm0W49EmCo3l6C2LuuP/xY8llJQpIggSD02TnkcChCH20Uxs
S/bBbfYSUV8mAMkEHgC307mz0xcDNXpOdWBkh457rEGZSYOEfD/e+KS/EXZbVj5VcfY+znUqYNHz
9vOsHW6ADOOxGpJ11N07WPDs4kcD9MqgPsLnT0GrJx1RUMNtZ18UOsFAFLLTxl70NSDabtvWa2Z9
NyYWMiN/tRncEiNgq1030jxrikNQWcusfCWDzu0C5zrTLrzhyiv2bbMfZ5N2SFpjYv4gbGKV4xlr
KWvl6trK7kNvJ6n0WfJOj/Jn7Cqw1EPyZJvGhkizSjH2kPTSjsp8xsMp+WWyzQyBkCrJm97cwN8o
BWGEBOoyuU0T5DRAFqBMU8BOJbWz/D0DtNopro+fvGn1QzqedZ2yENixSyRRybk2qlvVBhH8o6UW
kpSK29jrBpa7WS9S6l3qZVcmLo2HnV2dWXA1HTwV2GH7aK/mZzZUKmAwrSEXDWAjH9K8gOwWswUl
p2amVOCYtYvt2COzh4RpiXgncPJQspQd7kFYdiJcyaDfJADMsuTRbJ3z1k+fFP1ZSQh1y8+6YSuL
kIJNsyHRIKYB0lQPE9qXEYxm9DRyCTUqjrKlSFuf5Q21wLo8U8qFZl9WtTuRVS57lIjkQdotsu2D
r1Ts2L2bRLn00zfYclmPpF0968psW/TWC9DxaZH5b118DmSYtENjNSHFN/BPqZa1NCoUVniYbJWC
kMQwM+1n1BGvDBQ5Emf3eJMqT2YM9iEeuXrdvTHZJP1622Hiyb3J6/48bEBQB6der6cm/vlV/+FV
HrZjO8R/LHXFuUFFnWpte0KkcWqIow12IEtpJyoLmKm4TqxrCPvAsU+87vQTb52jHXaGBxJIFmNU
r2yiLr0NtaJbZ1lY7tzNJavW/X7A+S322w7BRAlI8oyGGuloidyYI6QQg/FGuMJpBkskX3sZ8XHd
nwWQ//U6/Lf/ll/9+Tvrf/4Pf3/Ni7EK/aA5+us/L8LXKq/z9+Z/5h/7v9/2+Yf+eVm8ZbdN9fbW
XLwUx9/56Qf5/f8a331pXj79heVr2IzX7Vs13rzVbdL8MQifdP7O/9cv/tfbH7/lbize/vG317zN
mvm3+WGe/e1fX9r9+sff2M1/OOfz7//XFw8vKT9327/9evv9B95e6oafNf6O9EECSpLwNBw57+D6
t/krmvp3smRm1AaqbgvAFjd0xpwT/ONv0vm7ajqOtJgSIWlLwY1a5+38JdP8u6BzCVybSyrY/lt/
+z8H/ukS/fuS/VfWpld5mDU1Y877w3/fHRJWN41VikoWWmsUPOrR3SGTvtIpcXPH61746BnEhNCv
A7gkR+z5RFnYLJOScQrumlgmmBq9FGJe0uTNY2Pa8cmazefPY6kqH4fzhYpI1Z1Z1Pr5ITezttKM
gHT1WMvED7gfEQb62K6uR38Yf/hOnUq0HRJLXF3S01zaGv0xXS06pt4qbK8/XMd/na5vTg8fx0So
5ajIUDlJ/OFo/x53VqSUcsR3aFiQwsypUMlOIxUv9crZGDeYI2S7VuvplPU6CWOJ30PhkvmYkXxc
Ups88YE+r1nmD+RwT7D6QxNvs2Q6ekM1rWrbeYCGOtVNDIpGSFdvETmT+o4Sh3lUNGZ6R0O5IVp1
KGgCt8jayGkuYsLrT3yW364VsgBDE2yPTHRSaKU+X6tKK9qg0woU4fngG2tY7IOxkkRw40tuOi2F
3tjYzqUEP0CEgNLXN7o+yVvYFpZ1XuVafjKXXTM+v+04P5L6K9omW6fNjzj66DMNojLIcWUOpg/U
YL8KFcNcJ5iXTTx/GuzCOKu8gQ76oPlnbd6XJrDDziwPZmfPnWagA/GmaTJCh0sz7nG6kuiFSY18
ssM0TvKhFCWmM0Bdclh2dWIKVySiUVZQA0Jg7dWcuCo0jyxMkftafK4QCTvtArRJE0GZtV5vLCzC
Ndx38tuWlSeVlLZP1WO+Ez3henGqYM7pzJo02rQEZ+TKAri4G9mON4JhlWBnC9g9m6Ad6uI+0jx5
ZwYdJY+ynRxlZUFS/zGVsGOwaZulAXZsHOQmnGI7eRZghNjqVQRWLuG02HNukDN4r37k9Tbtfz3x
3CLzVLwPWN9yLNsmBJ84c8zswiOD+00N4jDbNkM1yJXT5kG0NLnXqQgORe3g2JTJi2dhZyMIsLYa
GKcO8CrTGjT6zMnQd9dtVU3RasKwn1316UhuRTkf9gPodcyJQu2IjyshufLaz3utgr/c0B0WbZnN
ie2jeNSQcNC8Ubu2X2aRYip05DwLG7fWeA9qr/v4qsLBekiTElSvF3QgfdVaQTvRBiZXTtSx2Z/J
qk8hc5oBBSuP+wK2Uad0wVUlBlI//NgY3gMAvYS8qCpI2FgETK0LwChave26hqTfrrcTC4M2uXcX
yuDTg558PUYboMUO2CJdDj5YYGfCSpWM8ZOq1QiZZSR1dKyWChctKHsrpDAzdm8d8N13aYgRCHoL
eZUugnzDWjgLUs0pCQi7yji90hnL8tos4DLQvbPgAiWa5rnABU2ynUrffkSg32DS6GsQH5kShZfB
qPTjom0UlhcIeWDWtgLeybIGrHOpTEV0bcVZ8IPSHzW9NoNKaUe2eMEfQvyEFRnQCYbGEsE6wY2D
q0ukfDyn8KG7qZ1i0QwO2/ZVb4vsNUpLiazZasGhKE5qx+u21YIfzNx+u+riQSHDoEyRSxSpbFPX
05M62UNJATGZ5l5a7XI117jIWdJbrupM8HyGJIsavAb41QXB2v6+nYhhXJZprXKUeQTM0CDnouXM
VPQN6yntqUzKEi6GXcEJsZU80mBW5DpsXvg7HQbZZhCLIW6R4tQaiBdpZ7W/KGVkY8RPxGRu+tYa
lYcpN+eUMBv37d6qjQonop1hJXeaYmyWUT/g1MVjAnmyd7Lw2gbypLrKEFU1CpqGRXuvpAbGdk0T
xBVGSH7coM5DGCIwqJx4TPWLtvdQUWlGPnPsy3H0iF5QeTDLuivuIkWhJDtpcfMTWT9sQrtDfLYp
jFmQF4RMQ61W+NfoNeAQtr5Vn4mkz+NV0xBSjW5Ia2GuZQWOZVnn2Ws9NoQjaonZkwCm9NQPfG9k
76JXIiZ6Wo1VsABNgNSr6HqP7YY1KJWber35LlAovE61iGBXq1Fz7U1xOWEstZFWttzrGYKeEuc0
m2Jm5TJQUXxOidO9iEkUE+p/lUQH1PiWvphEbvzIZJa/GGPG3FQMqvE05FmFQIOwL/akCL6BKahh
Bms2m8CdJAUTHWSegSAzW0Y1nHl7SnFtA5VHd96rWoszUVPc1IK9v9QSO9Qxoqv5iweMBdiKac/4
hXryaEabvt7eAd61zoXWS2crzS4ZNmEhwR0MUakhF00alAI0VTqgqoVI31n5kLoTFK35qytn7B2P
Q35QU4vY03Bsxjfe7ti8E1/rq13mhR29EK0uX0zR4RSfmHap0E7R4HoFFpOlk2rjT3XwaJiz3LD6
pWcnA8FAOpsb9s6NUcI0MEK2YGCPMwK7MtJ3jFYbvUUYEJe5s9KWeogApdMuPHJltDUPtGL9JC45
h4chALZhwLJ99SwuSwhoIPYhtKlWT1GHWQa9aq7RQlz2Bl0XerkDT3UcBtQB7K4RhyEPwVcXdhzV
wEid6s7oOCXLPvRAj4ZVoiOu8CIrPw9ig6265cSwtrJJ7WG6GrnIXEp8fbHop5nSG+kqTXzEC/pD
n+ksWMdhvDO8YXxUvEi2mzbszQfLd7RyndQVIcaRU7HEtE2PGHkRekQA5poU1dLMREU3PQaDbwRd
RaiOwImwNom6IIFFjRBWBIkATDCMfgr9NYi5N3PHIfMgi2og50Yx/cwtx1NWdawOb7hx/Ls4ENxN
dQeDexMmQxC7VUemUp52JsoDO+VKep2Rvhalyh+Jo9T080KvzLtQN5prkcma8AwE1ug99QzAUgeZ
GmwUemh4Br1ScBaUfNSfC6OI1F3kFT41TpZ3TC9RoeLVahSWZFY9ygawtxk1B7sMmTqUunbiV56B
KEgWiGOsbO+zGAewUJhPXWQoYpXqjcEB8vZ/m4oie9TaKQQKEuU9FuxW4SWYFrmHt6DoQBBPfY/o
Rvf1BDQU5w3Rih0RVRF2Tr0WRNnhNZfEMKxJI4JC3ClpDUPFULoZ+BAxBxE6W77/b/bObDduZM3W
73KuN30YnIK87JxTo2VJluQbQrJcwSE4BMcgn/58uWtPXY0e9rlqoBsoGAWUrZKVmYw/1r/Wt9gg
xNGunCt2STW2SY3qg1niaKbwtYLr++zByU52s0xx42mv7sU+5dmUH32mruukW9WrCBuHtcPkdATx
8kJCpU55J2Cy4EoMuSxBZkoVb172FE0HKdihInDrrqkNiT5f3s3JSH/U0oQIZfWQ6PF5GGUYU9/g
EEULuZ9AprLxGh0EXO+cDUkDaqwY65hHFV123aGf0rLYg4zIugPamped/dmqQ53QEnGMO5eesKGD
mJUlFcyLKA2mYJ+6CTY5M+cO1QG1ZrJOBESMC/Ky5/Efm3KgPfbyWgw5trFmko99gMSOQ2lWFIbR
38vmYO3JtYfsqyATZK2+c8IBk2CX0TaxrUVX/BrWHmF6jWoP4NlcG7J17jJ/xRrYJ2fbBE533/mz
ydjtucXnGObmFSifi/yV17BIG5Vf3EphXrAATJ1Rg9amUeBlDjlW97yCw3BTq5qPMS2mwXMetyDb
csqaSC77tMCjHoXhwXUyFwOqGSgxr7xAJaiAcZht8dwHn3Xg9K+ASj21jfOWj2FZJdjsMx7RHdE5
IT7G1ubdBp/6hWPRecGRdt+LyzY1GGXlUvIf16kOYEsmDdYM1YWYXHUh6DTxBoloJjJIefgDYn/L
1asBmhtJeRWGAtjWlEsOAZd3HUOJWIO3nn9/4kbAmrFViWZ72zIuuNbDVRr0DQtMbZvx0RR2rkCq
JAjYrdPm83npilwd8HBcuCZOBwvGk5BN1MwcWMsWC9BiHfPZhyzYd2He2IiwfWCD684z3c9AtN73
JZYFXyLPNM8U1/IirmM7PGcMxpQWpaVfE7D1knU3kfrZO2lvHmaUnyecZWRvU4Y6CmWIEvOUDIXz
GOVB/uI6HoOKySdan0aXUt0NwJ4q2/WpT5+xg6cTJ6lKOrWdHBBxQakSqOBtPAf0mJjws+pnZFKu
zDRLx+pSStIOofs0kMf/jp+OObqLRcJDIPVtx0O+mVCgYW/sWtOJj9WZYVUErlW4vlpe020yDJR+
lrGB0qRXyVMscsD6bYN2gPLii2V9XrUL7FPkIng2zpLOwKYBfW6TLGnhuKiLpy2fpvp9XvvSO4DY
GW/iikfDmmUeV0ANF9RJ6F4KKpJJIqe0c6o0bXx+Wh/cLJ6owozbV6u4HexFEVGTOc7mW72m0P5G
WVJUKYa3PqSIYeAs3/VjBwWvaIvkAWtr9B7OoXPsioxDipr6sLwhlEfSpWwHqopNRzEnrjJ+5I0Z
j7LIvXQzUxMO7rATb1HFiL/Vle7efC7Yp9gt7deacq4fkTOMGRiOFcCzp9S3Puzh5+Xw9WYeX5iy
VVbdtGYI9dELV++zLgyhxjaXFAsBHgq0q+9LmHs/hTvQ/5koZm+/sAP/t8znOgg8R96FLabE3eh0
xYFnIcyQAg5MrYilB062mqsAFxNLX6EBn9PYvr7MLc4+8PXaXHvkwCdw5CrikzuEfvioqhk6X0/L
1DZPIwBNzpKIbVxO2UPDqXHOxyi+onCyP8QK8h81nnPJgZ8yHm7iIhU4FyfBuMly4TJVt7fYAnJA
1635lkZtbHZJuHTLc2V78RJNrNaugGiMzwtZwjtn7N1nz13tXibSYveaXcCWzcTMWEWdt250E7Nr
8gqfFlnqot7EOqw3o7EG7iFX86sogDY3BzUoRKeIkYPwi7dD7JzKvi1PyOnqUQD4eqT1CGV4npmS
crncqmTJTrBjiiOtyIzOPA2XzTpmLbyNScOw7ach2NdiTOEKRXUMTgYGhsOjn9JHRBOPgbEHAeZ3
dtyjqAOWnpDhj8lke+iCnj8RC+scqE1uZTWYOD+7kK7n4m5hyHlLi5wP8FLcF2sP8zB0nbeqbOE4
QzX7zZ0AxlGJUTk0EfrQsaoSMatHNeFFrui4jwLG4p0uGnNrY+6z1KuoyezqtrH3yjgZPexvECZp
8k14dmxFG1NHEjFM7byib+/aoqOU3q6t/LM4AMZkiIPfmj4FbFX66XKt+2DYlXhHjnXRtcVxadf0
vYLLf+esnTTwXlkzhYbs3W6JyJZuGqdJfnhr3Z1zT6fpN2mj9j4JHd5zIu+vFUcqCIIVU8kQti1b
kPZrEXXVLk784drzioVrL8+AExIOlm3f5v3eijApDia8FEob3msQ7YPyNI90ZpTBqK6y1eNPqSTc
Wy3NqV6X+L1EcJsP61jU9ArE0VXXtKa9U5dPnImjkVBvGH4vOTRn6hwbvzhn+VA/wdgfuWXn6Wvs
EPzwHcE9qFee+DVkIyNG4UcTlDRZAUvQcEQFA+1R0vIEUXxeYTW1ehh/ZKp1hLd345H04eZSChse
Jn+onLs0y0d9xSMpWG7bUg/trzbruuzOqnhOT3OflzRrAYz0l3ab5V7p7Zdm4ffxsTc+eLcsLZZ0
QaeoetjkLhc3RW1E6rv9fWKF6+/awMucR2+wQdzuV9S22WMjKsYs20sj6uKbGAs/eIno+guvOkfF
erfO/AWfgoCLx52puRIRN0iSOjj1btSry5rIczmlDXRSZ4m76swxaSTcp5Jx7hryQjU+RoK2cGyl
8Ro3v1Tb9yO9NR0PNnyslyHUbENbevOtCbqlePCGdqp/851pWpst4OmWgq1ammn+NoZ99VOGmc80
BUFLX/e1ccQLiQPdnTi2DHHHLrTutZ8s1bC3DSfF97zC17mboiKYjjZhi+VtoLba8t5W2GTkpmd3
C+mNbq7G0CkwTeZSUbfG66djG1cDgwZN+V67ZVQe4Yp1lDO5E9wmd5OmuWrXA0QczyfG0KeDcDap
SVxaYKq00yBBiXzBniiHxMGDrjrA+ROoc14C69bhzeyUojuNcxvKlz6dOg5sNbgG63qYM8B+RIZI
1QfP1FJianBHJAys3ww9gBWxu1WvLeND85mszpTuLYzp/NrmuR7uV7fz5mK36jVZjpm0qby2HVLj
MfenqbrJx7zgidcVQbXXa9OtD1HLXwLTTzxn5A3iJQ4+nT6l10M54Cuvo8x1sIIvtgUOxMmenDq6
75C1ImSqYxDm43QWw5QmoMwHyKF+Pg8Ih844pddRL8vp1FfcvXdDTe3IUXpjX9w5Js5gNM5ybK7o
wkHOszKBcc1u093PuSJZrwMuUIeszpuzishZaGrUfhtEPJ97fYHRriKkgLyol1XsxqptobgofIBY
qvOFgip3jetNWraacozEEPyZfVGcHQJ4C0FwBiyvpkxlif3vIfLZRx4My1uZyfaZl8jNbtwIVOI6
euKqCtWvpPFogovtJh5KunpyO0VnW4ziMayV8g5ZZsR93w6pRQJk+NibPkqivVvRyCXrsTx0kVio
5wTqEL2VPao1C9jKOyWNNC+WUrGtFhbq/Ywypo49GFlSUotKfk1LlsKrHBMGkEjtq1zlj3Hfdk8a
YypL/qicIL2tcaW3gy8Ds59tHckNPb2CpEiVwAaDbO1rmuwm6sPXosLv5Wc9Q6xhboboItRP3zOk
DyrXqOYQTSnKjekc+bKWAQNoqb2y20mX8o9tbxv9wwTj9BPZll6oDBB/j2EhZV5JnDie9ojTOAYH
4ozEuFt6k9BO1IiCMjP0Hue08PrrUawc4CEoYQnpKGgm7pK9zG51l+dAGXnHdLD8utHDlTU7y65I
aEXYrDH2/5uoDZloMdWDvPG4ure7lrYYCGHALGgyccbRwHvN+27PyxRVJwgZIjiS8OzLW7IhKUqi
i0e4j1ra2UXQcT6bxPq/+f6lzD4Pndp9iM1cMZ966PqEMFAkD1ok6UzvlrOESHgqpJPLKxxQcr1p
P9O5mBY2AuX8rhxXEk0DXpk/FP4QvZNWEiMOB0ZYKNoMW1tlW2rFEhsif4Vj11DlAapJcBMtwuia
+xTDfDoYyWWzZC+QIYrr3PJ8Ev0LSF/24drtuTcCUHBfwMNBRxvWutDnNJaEvqoswJ+p2jJ/9MqR
3ZsccnHjV24F6rVULNyj0uTFboR4/JODeQV3P7IK49XnFoxsoCiyt3wgxMYjTM77pgnS8GoAAD08
MSGL98WMsGu5AWHZ8IrIiOuQVdu4abwKVaAoI+c7qxVyH+CdFu6ZBUk9ROEG22c0jrLhjQdDbNz8
qXHmTPh9Nu+6OXNvazBU/qaYavF98UV886clK8o0brxpt2gNPH0JNKK2x2nW9mZUmz+VsWO4+0eU
Z6ycFwxdTv3il1zqNmwy/K//8aIquSwx/77kvCyFYiA5+O0xFBNkdf+wcucA71YrKVZhBbSq+9Xv
pX8CxgDQaEqXNKIXY3YwiKMalLfjUszDVk61fp8KAIs7t0gaBwK3F4LyK+glYkuUEtCDyMsUEeuW
SsWs9tPnir0B2aswGO0pHKLlUbNbZCScy4AlpnW8X+ykyoRPXdw1uybL5XPKWBZhG4nDr7Zz0fjd
Lk5xbdaT/hkPDdSlxnjeL1SH5MaT2eVu71YGRX9tZ5qC53JCxCOXrG+7xKGhoV8TqmFMGVJkvfR9
xodb9JoPWTiDhcnmEctSRc0n916ufxUwbT9ENpM+T602rZH0hCNTkPv52Jz8Fil45/cJQ+8s2g5A
fDXVRHi8CZFQWK/MHrIwKPurCEkBXM+kmuVzXEUK9WqMpwTWb7MyXE/0k2+ygv0FAbqU0s6053EC
tBzSVFhXlAqZYXmqMz2/xEGOIuG2qhHbWaeM+0nkOuwZ0o7SOw5SPsyoszHtgW2DU3mFWkunCXUW
VHBwtDqbTDo2ZoS46EUe/uh3jgisV9QrUYM1rSXynFcXKy1GZnTtf2K2+MM+XUKk4KfNDpbTSmKk
8/5gUgmbjjvgrGfsXi4SINv39bvgKEOui9vmcVk1cDH0/yjcBEvf/swSJ/wZEIayW/QlHf++o/1f
T8b/YfH9f/9qfPg3jox/qT+brnv/Rw8Hv/93Q4b4ctkQMwhfkhNhDNzjb4aML4EHxAtdWGJ9ZOeP
+eAvhozA+xKR7seiyB3V58nAl/uLIYP/FPghDmGBdRHEAF6Nv35f/wVDxh+fVd6FrUfswSeVQBze
C/5gzvWS2hmCDuwaReruRz4V8mtwoXguEUP16pJM7indPaeDjJ8nqYdTOhrnOTXtjfFdKmDRoxIK
5Cy/p2CAvpfBHG+CyebfLUFFzsmAWZWymkMSJCBn7PSzcrsfq9ITK+mFfKaejtJnDrIjUjUbGwLi
ESU/bg8vG7d996MT+Q9j47d2Xosdp8P1YtNnN8r8Qz0s2TE13bWIOYaNJWATCSyjc/ELNDEyCwdP
owJqNOfqxSwT7BuzMF97zYCSMix7VhMSYiRWu0FQFhY47je+lep2gio7N3O3T2bmj5oGN5zfC20g
jBYHViokR/uVkSjJqceZCW+mTnMRqwfSr8I5gKmiHCCO1sMwd2rfNv5nE6y0i8zI42VYHcc4m54K
3X7zFVNB6bwEU0qtHuzN3xwrrmKbZ09p2QWnUs5Mfp6GYJmA4ava9Wqd4vp3+Mw/9al9air++aM5
6l+Zqv5rZqvjr+ZiU+r/+KX+W/qs+MT9+5/qxzkf1l+dfq8///GTzZH+t8+2+yVILisWPE1c3eTF
HvK72Sr8AqAowFPlRRGmHpwIf/9syy/UDfkXu3MYQWa6JPf++tkOvwCgg6ARh9hcLuzNf+azjbTx
h0HkYty+WHj4zkTMl/uDO8XPe2VE7nkbL1iz1zIAU+x6hYpYGxVwq13DXigp1247Eeuhh5cEtpgd
+bUyOj2j+rn7NktAAgvV3yXMko+Zb3+0PYT1IR3FfWWbhHZLrW6SpZ5uFRMEbUl90dzWOWDGfI2C
2ynp9iHWmTOSOf1u9dRPNFGv8TkuFUwHp3XZIU1iviYKyIoujUqaS4fhQM3x+mZlIUDxhzFp6KRZ
rtXkh9eisJBG2W1b/vTRZw+b8GUZjVSvutchDS0I6oFVU4upMqRXOIGOuZN6mqiarjJ1lMtc7HVP
dTqyT47PFW2SPu2cilrPp7ymYj33wM6MbVmEj4N2NZouArrd/KCgNnsYsNeq2j9UnpyoZLLjgXHk
V9fnaDUN6O4mCQCWlUlxFWlKgWdHQ931O3LWvZquhDYlAVaiIOeZgb7az+jO7UaQVOQp2mevbr04
H55DVYtoE7L5iKvbUOTLle2rYKDAiB7dtRPeRzUW8jRgDmFvGZnkTYmhZNG1tI/96KvdEkz6NPWl
/s0S2ToBBDwQJRq2fTYup4kuM2rl0lSSZvePQ+fW1EW07fPc9SuYj1DdKp96lz4LkTmYuaZTk/Us
MD1qeq8bybiEiWM96zJxqDV1saxHVXNMGhb7S1OwLc79qlab1cmpRNZNtmkWkKjsfH5rlImup26k
uDFt1od1CkLWm2gZUUupHpmy5Bgbh4B70vcMUHmIfFdGV9xf9UEDNTzJGT+24kV99vAW7NJelAdg
Mh66KxRoNLACBHRK6Azd7UkElxLlwOiNx5UYoAi1Ha2Vx4WK3S3yTX1HovvYD6X8mKXkdzUNPAg0
85208iXxuNPNQ9RsS/ZiVFQaeRWoObit+zRkSyXgZkjAHzLVAF2qUJ4r7AJnyk+GU5uE1DrNybGa
Jvc7OYr4KYhoFpw52Z1t4tJGpCMd74cxmvZZQ/lco0f4roPDQjBUXg1fv2bWd/uF1p8m5jwO6NR8
zXS2Hpdimn6yJFrYYHIpZwPs0V3RWnGOWU+YjVvn2VHpLuUXQCVzDaLAW/2GNaoEU5Usrd74Xunv
YcTyrwuvJVSByGN1Z+eIzaGmEw+1BY04sx8EQMKnaZ1/lI5gyyW0fye66VqrCb/HxRwGLkbcJ0GX
gldYHDj81bRv2sw91OTwgDOTcDeGtWpdV/S02gTgDG+00G76MMsoGln0+N3MCcN7inH0gh1/daJh
ffYmTO+sxedDDwXAtbY51Q7bD7pmXLZ35WsT94hAgUxf+KiON0UR64cqs99lCixiDCmnpAqHdyNE
f//eBsU3nWtanwebkwgqy6/pOOKDAalkaHu0451JvGCkhpubGegdU36PPAt1MJ7He/Qq+cvYTFwv
8Ug0VUQ9eCyPRnjfcOfnguIONxULLWc/K8e79bg5o5WouTc7GyX1XVaaAqGzwvHvlt2R6zIS9Lh+
OHMHFaJt1k+oilTMBlW0HNuWClkbwOnvY4fWd9S8XyLV9Jnw9Y544aGx6IpGjHKgYlosh1aXzyXu
Q0ICM9CSTeiM1XwVj6zdITks0IMdcwmK8FG/a7jDFlQM1OtD49S3seqCnR8r78xRRh+mZ7GebOee
GLuWQf1kmyhozy6E+GOWsgQBoGP3nDdINpVzRffyjBMipxgk5HGnzdSuBBU8wB+5812PQ3RNQ2vx
5F2q6JI5vmHvSTFT17BB8Hjrltj6jjZKdyyH1cWomKizH2TjjZpc6CYtWUMPSwA4numnbwZOrLGo
zjhYkgNuJ0IuC++gzIYlPWDcaEMkAKwjlDnlUTHtgckTdOhz5s/6Z1R2b6hpZ5lMr1Lru8DNHiMn
T+C3qWKEPR9FMOeFGGGr2Zaeg/Z9QkS/dZZG3dDOyDfr+93JzamGGv3BbxFplDiBFpPXrF3ulmT0
X51UKFqtguoqi2tv49u0fSpZEP3ITcXtecHIaUpuZWacqFgKVjqCNLt1ADblnNyzHyQQMnWfQ2c6
tj7j2PBg3PO0mA9FKe3d6gRkQXlZzzrsry9mOZz28YOvBfthZ/6oZyd9GfoWzkJZ5ztVryvHNrN3
P6Pm5HTg8jDLxuCcFpyNDjeXbyr11L2O/WA3ArN40DqPN/1IXqNUOJBCDmD4TM5c0R+cuI/tJMv3
am1w/ugYCgtKcnq+OAiOzK+EMKdRvyxpaa/Y/q7HOFouhsg8xXokm9exbepgVwgku1Y20Vl4rf+R
irY9iKgGF7EOvrwOlz78bLDY3Ce6ch+6NoM57vCt3geqXDQWsysvpj5olir93mCKLq7zxuivNk1/
CvZxFFJxiEWNfVC42h8d1u3H2VKarfqBgnPZEl8vc1xiMB3ezJJDkzEUGLyVDhStOkxtDZ8nPEvD
6cJzOeaXMDzyxnSJAIX2OvRsdF8u2CW2MJHbB2VX+V57+uskIjoXGatWgVWzr295iak3HOSC+3Rd
xu/gVF7wxz1ZG/dqm0+sIjesV/CMKM3eFWFaVJSVeNwnTgqrC9s5Rk9J7zzFd6ZjiKCUyaHLClvf
K7gSzkE8Qtepa9LbyNOX6FQxfetUb8+iLw0NuLT7LFXMHojlFKd3Yp2ffI9YtIVraf+tpljeKZOK
a5VBZUnUgtM9GLZe2Hl4eKr0Zs0in75EB9LK7OkSx3BS0XFv0vWQjNnR6Vtqd6fqlrsNkqzUibqa
AtlssbeyAirwMG/KkXJWOWSIElNXpiCbxuDHEOPn33iXcr66uMB7QCV/YrzCLF0ny12TttlxVfF6
ZTvRPRVTPHKEiMXbTCK221m45utkHMg2WkbhzvJhx+OK35XSHJ2KHzjsS4AesZi3nlNR85YrdQAE
7jyWGe0FeYMTejNgYPi+doV56xBY3BuYqekv7RvU+iytLXizVq6UDymfsrFc/sDDRBGdsHngHWqV
O9teGkhCuDmfg6b/rQOA3gyR/zgn+LFjEu8bdMu42oS4IWkkbQdsrNRZHstwSO4Qf0cmEBq81mh1
ClbMrnOFx/wo4kwzkWTNYxD03RHVJzyYiarcsOCtAtpk5RufyNsP3cHFWxIzawEvaWhmx2JsaU/m
Bb8PneglYJY82NBNDxVkFBZ5tvgVV6vcART3z+PCSSqjsjy5bKnp+7PmZLEXPtd2HfZThX7vhRuZ
1pS8yOKXWqripk6YxCrqZawOj6J6kzVldTLPb4JwfVQd3rJ2cKb3YgjvsMt2X3tdqjNzykOH1VBH
7R1ryl9ek+zjpf5m3ASpcf2W2+CnX3pHp3ElXaKrdxMyLM2sb7SWX1Pdir1dxNmuFIXJGm2LEgme
nFl07lTE2WOV3fMgLLddyEw/uzsdZEdv0euHLdKMx+a8MKIlQwFkKov6b4s1IjmleTO3Z+zrlfPQ
yCGUD06Z/5RMsA+e4w9PhG79EaIQ5Zy1t6gHR/VU2qElbBtQMrvV+tVjWrFjWBO77vAwxfDatNrP
67yyqV4WyElJhy9xxQJxjUvMQXntFA4f5cwPsztifEm06+yyqCu+qZHfgqEFi+VyyzrYOfVJkZ/i
duW2kGlO1wpK29lRGpLN2kTxlvzOehfoKf/l4hfmykV4MA+75i5LFQgzmYdfA8p59rLFIVfjYHJ5
GPvRkVCtwbJ+1LqX/Dy10+8plsQOOY0dzIVA8xSu2uxUzmm9RxIFoVPzAmMA6/DojL65LgZv3opY
2dtqIOc1569RE/CDgLXvnOtFM0FU0ZFCL0qXx4rUMNta8bVdOFwLL/6m14GU4PhaV3CIJzk+Vvnq
7uW4VqfIT7sDiRPW8KG8qqthvsp8fzjOnZ4eMuPd6MB8hRG47vtIGRxMnf/NXHyaIzaEXb142W1k
VgoCZ0NVM5xglmFSnUPPSY8NJm86ZqP0XtJqRVOg9Q6mioIju0F2kIU0D0XF23v15vk8sodksrC3
U5g/yHASN8EwO+eZIsrbdDFkF906KYhaLlV5GPKpoq/Sfo5FI07z6M67RTisSRdfYarMR1qCQj52
7Gt6giF5ZnPobvhq6ZRLvollLl9Gq9nSY+RWwX6e3f6pixP8HFGV0FyT80O8UXnAL2WuHvLUq7Gk
RXVL/gPLVyZ4IjirYK+QUbyUBfWrgj5/J5yAd9uknOkmrPO43+EneO0wUu+rCttSn2r3KkYxR1Ja
ubDS/1LGbf3VTJ28+CXV13VOE/b9dfUtDNfhkHU43wwbYGJ9kf3oJrHuCnBzzXZxW/OJh6t5CVnW
U11oeQ5tFBJDgMGXyuAw9b9bQ01WU0Tl42Tw888S/9+wdvps5Vre4iN84s3A8DMOi3u1Or2p9l1L
hrCxDsTgMc3hpiwN53PB65uZ/lLbg12Svwu7kdTa+2oZ4sdOtcyEXt7HrxVvjOuekj/0jra9HdnU
bFnLL0/xGrZbOVrnIwXPB8qpz38TQxS/Rs5SnEu3t09/asLKrANxNtaSIrt8urDQtql/ChMah3Lp
vou4mK//NMpiLRA6QgpBkunkGjYwrGMB2BbRXUGr/BbllUzLkj9w7SzuhBXL7/um/5Xv/pOYpCCL
+B/Idzej/VV9NGOn/lG9+/Mf+l2Zj77AzQJzwhIFBhTYDVKPf1XvJD0DAdJ8ctnfoeD9Tb0L3S+X
uvJAkpYMCUL9o3qXfGEpz9dKJGI2zQjxP6Pe+eEfs2UiuEAX/qz+033xb7JlxK4yAgQqYL8Kis4f
7YILRqFnNbr7adoWOlzLUJ4VlXhYElidoeG+W7hFxSMBZAgjQwXtvaMipos9vHsUuCQeToZ+HY4r
g/LOb5VP48HwnlfReysZprvgbaVWLzO+pPY3/833oid3qedNlAFrFRm0Uq/j3jPUN0MWJldyUd+k
E38GAW3V2JBBeayGCz23+l0UE+D20GiuGeioSczSD4Oj720QMA3tmuWPds4XvLQF93PlyttBpGSW
aNbd1Ypt2lRRkFkPdMyR9mo3C5o7dkHh7rKmCu5dfNKnNJrtTdLNPY++vtj1A8g4f3kmHv5DVdPA
6rB8yIj+KCIJeMGTcDLHIlzKq5FbJkEEGcEFEz/Yzzx4WWGPE9gBmVl9lQw8Iau+wTSWXscZRj10
lpjMYfUR5rN/zIek39ZYtw+Fl2Dj7BH7sdAOW14cw21igqgCm2BLIR5jQBS/IyIxuqI474ooG66s
pe+7H2LUVPy1VnbeB4OHJafUyfAUeDQdZ9woWeEjPqpZPtcuChPsvuVWL4Ozbb3LBR4FZyucS7mO
XlGenJs5p/9Vm87czQ05lCGmYT5fFvrT6N/OAiZaNrY9mbuIZWXu3XKFLPhGYU90eYZQh8S4Ddvu
u794EofSEvPLgJaXmGe/wJZCQS62sTH8Ho3NkztRz0XDJGDabPretqi2JcNLOPfsUlvEFCKKFEwP
S7zlJ40dIcMrwNbxlKd4hwLMzozH08swN/Eu8MxjLwxdr0Bth2DkbKzrZu92eBTyFnUDvTW8fAcI
PO8pZt8hFTehQfsoKETewli5W6cUR27qfbiLivbU9vLTa5sDEaa3McLoXHrORlRZteNJcK3hHTNk
cNupE8FRhjSo6/Ue0/Mzi5tD2UQ4qCxTZh++aEOH+5AixSxhDCd48jA0tViaO2RLwhFj9zS3IKp9
dIguDT4VzmviRPNL1HNVLxrXOWc9q3UdFz3FdCOXDQWo06aPoQPENlcFqMcsO8Y+Zukl8K68Pj5x
b+B2nrYAoo30LN95Lg4QOet9ogP6SVvbn91akKPJu7decqGbye8CiZDpqRghjXbDdEVq0Z6ID57d
Io5PBPKOLdaW48T768Uduo/hUkEo6maEXMyLoDJ/PkSOWQ75FP9gQP0ZT+Z58isibJFa6HfFrN/z
PW0qsP5HMTbRljhHvdGTvmsTy/6OqhNyk/K6HEUCHbZdbyw2xqu+pmiYuwMMjbBJ0EQyoF+XvV6W
Ztss5nXNLMZw8NAvXdzpQx6UXE36+dEPizcaVPbDiqgUA0g6oqRD1su4BUwYpc48G70j7nu5bS4Y
6IQMK9t7EcWH2Bnuwo6RL/bAla0xdrW65fzG1HYwF6IxuUifn1oZfFtkHz7Juo53Jcv03bhqwar/
EoMVYrnGeXjuC3JBwqFzt0B+pXiwr/fjlD+4nn/t1TNPFQeYW/0eEC79ZhQmG78FN6xlt0tpbKdm
2pXcn4c7btgfXTqXRwfzarwN0/QzU+SPECCw4svnJCnGrTLYDjyVDox+6/NYyw8a9GCqYGswDeub
BhsnfG/zouekvAA3TnWZ4Pky7seqeJW5EpO51EV6SGlU1x2llphFl+tCOnC85inh48P3IwZCo2ku
f5XdSNpUl+jI/nRrPfvZLJckC8sRHxnwTMuq3ONx/f+xC/xPXDyKABPAv794BFiSje91/q8MBX/+
M39hPERfgMRfBg1GkZB36d8sBZ77JQliGZEOY6eG2/3va8cwukwn+BAwJrFY/AfCg/+FiQWzkisg
vv3Za/BPGAouHoQ/bB2xPvlR6DK7EOr7f+ydx3LkSJaunwhj0GIbECEY1DK5gWVmZUJrjae/H7K7
pxlgDONWz3Y21WVW1vRwh4sjfqFbf/TAPginYCvYym2IMJFEmfmpM0L663U4vcZFYlDD6SoSkSSK
HGUGKiwqlRHTmjCC9zHOX6ZmFDZqKb5T1y7dUe96qKhINt1ORoh611QGT10GpyIkrNsaIYkgzc/Q
GwSB57UouZAmX4FsG2td8CpYnX5oLKBWQwHnsw+ru8SSUUYOrV9tp2LgXYKQJfMr7Ugxskeg11Ca
ZnoD84Qh6TAM2l2WDlQXS6CZG8kYW6DfXX4oUhov+R/ei9G2lW0qhfwQgSjeyUKb/WVYZRbvQZaF
77MxPotJNngKOgELxTlE218d+9a1zDrfymHatm49DMGj0TQq8OiepkCQyPkeGKjpTC1dKthJlStC
1rsZjFG9L5Ug+D0QkjyA4y1RjQ8oMgO9cq1Yug4kbK6QOYJEtY3zb6XcPARifx3y2hHF0LUYFSIx
jBbQTKcGO019S3WdqlIqzk4pSrCtOxGw5djND2mu2dRnl4am1GxGxB2lIL/LguluRnUpLMWtnmBz
PUedA6n5JljyMM3yfKkWHQWV4L7W/wLj/lYF47uWeUkFPCy0ZO29FcdhkwO337A8P/ppFojrxF+m
OEewB8MRV9pvg2ptaoF90DTKA+gIrxIjSDZJ+CqW428ceOFDKwsTrhpVVh3Od6OjBRyrw4Gk8cDx
kOwKuIYdEhrNPn2wNruBG9Vs/FKhMKhVnjBXFhhDYdhKpUg1CugjlffMNVHzL1LlDlTwMadPaZft
/DbKw2sdj899M/3Ukum6LXIP3VXfE3qpcqIchTcBzZArzMiCnaAVeyEG3a3NvexoJfiZAreW0Jyp
T1nSjVTmuMuR1BcwbW29U+ObRCKgE/M8h4YICo3a7mAradZhBJw+aTKs59KAJ6joXhmoxDBdcFXP
5ks0ys6cQBTXpvGHwG1xDIXk2WzMJytK3uGQDTfmlEEIi551GPFyV/5cDL8BGI5DsxOn+GaGrKQa
LHiRlk5V5botWQmMO1BNSIHhvZ7FA670LVQ3KfbZLZX/K8+SQ9m8gnw5JCV2r3ALjEM/pf3VQHhJ
Jhx+S5KeaISu5WHqZf8YzcWPVNKSHy1gPkeQzeDKx07ZsbIO5m83o1NusI+6yZfezHKM7RS5Cg/F
B+FBBHCzy+LG8gxRujPlNGI91Ar10RJsJP08iuay/5iT8dSdehT94qFLJRSFlX4f1tYh8MXfuV60
G19DybmWm8jtUgSteeqdYtQALqoKJBcFmGOfJdIGHfrHLtVwVSlN6u9tNG1GMOYQbaajNGqtF5s0
QWezib8NyBv5SvGA/AovvHHbgAqsx9wWrceUsh3sGsrsuAlmgrbzLfwsJA49OMMRxp9Ul3bdm9i8
a9KxV+IHw4yPSPNQ18ThdSHWKeojiAbJLoEyX5tKmv4Ug6wFXYRf7wR9Rq0K4z7qo6sOnxnqITFq
6f0+SOIKanF7CCuoownSlYidSRwd/SWr4xdNzrYSkkxUiA7B/J007GjQ1gH4TA8xV7tvYBv/gl2D
6viV0t7FuQ/wWe6i42BCWdak/D0KC0JBK8Cslz1dd/LszmmV2nWAoIk8ltGWBh8e1sK91AwqvvYU
e+KasnEalbssNPYyrJ8kmjva3+oDuFynVzGBKAyoQKDAhYwEKC9T/Ubt/GNmeHyotxRbQcCQSNBF
AvQzHXYedHJRup7yvQhbyZ/9h3pM3TkBhp6VcKRr4KqwtcPgpk+v4blspBh+Bemr2SCQwEXTa9JW
Iz43o+k5SgZPzAQ8sK8l693Qf6SGeFCV6YdcNlfGGO/aNH3MhvCmLxrcTmmPtz1WlP61mlj3Vik9
UTXGybz+MaIgXuNxDjSXHq+6o+d9T7vhKBiEuALFcsTnU/nAG5I7iRnlD0VsIReeD9JGMXLtuk5a
zS2UAvVUy2dninVFnrY4YVO4rPA+mbA0FPTirWwywV2ElDYQbqe3MUkbLw+xbyH+M266Vv3Zon0D
e4G+Ujik0C/rUn+ciNtdOJUT0gyjF6c9s6/6DSlcvmkF/adPC9CvRHNXCj1ssJAGjT9Krq42yM36
+V8WwokuDFN0S8rSrdP2ncY9VlSan25TCxSqH3UHOHsjjuc4A6Ob8w4/vHN6kpQXKoVDtiEuPkSd
intFFJuU7jv5sQgnpC96Qm4JkPqDKsBR3uij8KwM8c8+ssBrx6TsIAPuhLx9yJBRpIPZBkd5SPJt
3hsjrENxuo4So6A9jq5LOetXYxjOd0VlXRWkvN8kanTgI6yYOw9vXO6sSLTujChuuJ/I9NVqfKrS
VHtsDZBLVKBBR9ERc9Vu/j4MkAb9VLmmvHHUYNZCyKt3Y6fUXt7D7AwpRRDl688jTSQ30JG8SYUQ
LYkA53SVnpQdIel0XzTSktBa/U3VC+0LwN3nEA2/iSyj51FOEvMQQvKw4QqHV0RIDh5QLbsJq5OI
DDNOb7IE3L0u/6UZ8PwNI8H7C9e4qzodXiqp4izWbH/Kydf5QMbR6FdCJO5glvM0xm6SzilVl/YB
AAj8GtwhK3kXBBnwK0pMoZYgYo9HxAhCMQzcQqrv24p8vUAt0YFZVNm5GqDDoRtumJG5Z9bozdl9
oZHSZ91eSpYaQu5Tj6Cw0deZC9/eFTsEGUxF8NQx6267QbwyK71xmphyjhkRhEUIFsbfBboFnQmF
SssPbSFeTxKNQ996xDbTk6hw5fnw0wB0OVY13ARMFfzsWxEUh6JRdkDzNlUg7xrjecGAJYV8P0+4
LQcYxFz3omwXA6p6FeIKYe+lIvr8I9UQRBr0uP0FYR4SYflTS2Ub4pAjd8ltUdTXA8QfDe6Z2SdP
VVBujPIaUijmJ7+rktseGrSQv6TFNtIx1vCFK0Eeb0OhuW/Fez8db6k02hSskd/JdlU52pr1Y4gN
3HJZ28qa8LFojjWlER0mEk2T6trsn1o8llWx21pkkCDWJA8QyI1pjS580VsJ2gkqpWC5EzvHi8Af
3uKmf0KrgU6gsO077Zb+G21FeR+qNZb2/nYkqG0UYS8VP5JmL7Sk8cO1roy7KL2LmnSrwdgE2S5z
5qivVdaDjGF6kLRscPW2pNu7jXL9gSq44UamNt3h2NVslTY2X4NR62hcQQ8ilm6dQbwd2OPOCDHm
IaZF7SqlfjdITEOknesmHOpHfUKoBmxfQ0djQrWCJuahmZMZpFAEPTZLhUe/aPKjXzeBO1sYLoiQ
TPPxEHD6c21+QOyLfgzakbhbIX3WuTIvJIQOL28AaAF3Qzf2TWivzaH28HDZIgHlaEVPNJ/e1UiW
AUje9LLkZOTccXOttw+17N9ZoPU0uhg6iJlNEkS7VhU8omAnqR7FRLoj9NlKSup2AQ9s11coZFob
Os0gv7JbCrfPTXg/oOauq3zNRqmEl0yJKjqpdGpx1MKQtgoSJE+riu87JRME/rqat2WYY49SDEAb
wN05CrXPEWZBlXgLC/Jp8pvu+ywkcET7AMfvvlIz5AgUaJ1cx0n82yJqKrf+NKgD5JK5090qSsPB
NkM5/la3APa0Wv9pjbJ8S7udp8qUIZC2ZpZn7tyUigfHIX1KlDq6FmXrLw5LsYMgK11lFMKccq7u
8FHE/GQi6UHcwPqWt4KlOnBZhk0YWdIRsTwqu4Str0bYujgyLrZSIbdIi2sSL9xE89JSrgULJ42u
HcNbKKY+TK0GELNU18UthVqBUF/qO5ucgsiyWqQFVF3atb6PxUnU+t/MNhLxLauLe3xtLbsqxQmT
pHgih6m63bh01tJZFXmCFO0mU/xfMoXlt2lKkbCtQ2g/nR6nv5NwCHZU7UdEahv9jfpf8htxtVDZ
1Bb1DkGGwOfT1tu2EkFC4FvdQaR9/9iQV9wZQlU/dIJYH5oxkncdGMofLU22N0Ns04dIw+kx7TS0
LbWifBMDYXxlo0f7qBlNL9ZVqfVKpcGgaIie8ly7H8KqslM8RuOboismGLBLX1cyEyJB+pkuoiy+
uEmzudkRWrf1ZgRDgJx+kzZIBRVzhdCaMt2knSyIm97vf7XKOJI7c7ekeU2ZhtWCGq8Ev+skw+qI
+HUmj4S20vY58EUDzjh7OFF/99oU7o2hG7ivVNUDvAM/eZqgrKFQ/JQJyBG1Sq18q4ukx32qNa6N
HtCL3SJno+3qpDEBKxUBJvRC3bgQDNI7JdLHwa6anE5yEre9l+V1VW39LKaLLvkhCrJtGjnmnDav
eldFBJNGBBRpLI3HPA4Bk+m5mnoKLTnAa73QXMHSx0k6jeRvRibRY7aseStI8OC0OOU2SdrpSBLN
gg1WKdDe7fguU6vyTE/zNpwRdtkIQSaxN9Rxq0Lk/JmSQ+EdkHZvmh/md6NpgnoEIqtRI+N9N6ox
fgkniEabIKr7BxqcwIEDGqhPeirHjjj0/m2CgNlj6y8wYql6rIA7QsoyDR/4fuKLB3JrtHIqoJMC
9zAF4E2LULItZopI/U/X3DwnjwjUBDteJaf0bKjgAS0zLd7rRoxY7TosntmCRAI+FmV/jb6MxAka
Q8cij9IrBJ9TF1qUTIw/kLIIHX5qbo9S9HdwTA7y/fXVmJrYEKmtcDNKEW6/UqVvRvCATu7LTyNy
Gu+Dn5k/yqqqqcp3gvojigot2ZrdwukSUsSd/cB8kAyYwRDHn+OQTirCxCgUV0lQAy2MU0/Ff/6v
LCwtwsO6P6p1Lu6rMLVe+lKT74RG7l7kMJsFcCpT+JdIavGGTlLtVHJieKIa8wwBcfxuloG21Fo7
vJVKSIuO2QPCttVJrGh8KHqb7BJkeSavUhqJgBZthdTz58F8VsS5MFxtKdXfpQ0r9taIGcWlaK6Z
FpElmgiCGr/DMSSKVhCXex7V0XoS2ew3jR+Mz4LZDTd0yov90ETNUUXjb29kAdoknERzyXr03isr
GBm5Ng2PaqapuJu3QvWDbQe2s07T9nUc4LgNTUPTA2EoUv7FZzCT/b3a1fl3qHz5i4SIjxuh6vM9
8WHpa3XWPctmVv/IYczetlZcP0pV/G6F4GOiJlPQ4dZNfvPkR2Jy28kaEWUsDuL3OavMylPNXnPC
uYjwMMObwEYHq3gO9FaA9Vf1kqNUFmr6RoU6XiDHRyvmmiqnKHsS+tS3ldifryKfpITH+mcRSYaX
mc2b0OgvejuKN01Ry4+0eNBLUM3GjWDpIwzXqu12AUM/AVbQ0BKrhkM0poMTtuG1LEegsGqJvT3Q
dBJU4MEgl61Noaah16pK/wv1Ds/vjLek1V9hHza2IZXTz6lD6WpMBKJcs9CYl4wPgBFJdOfw0cpy
S731AzEFSewfhrjst4USfTc66YVUD4O9qXvK/CK6I4EmMA1TDfoQut6yhnI5ORTEHc787Rx27Y0s
Vdq+z0QcuxK12KpQx2+STgnvY7EXD5McS8+xnO6zRgdhH2SZf432of8r0BdirBL6Ixk6EKIYDtMm
Cy2EwSmyXuXasJulLG8dGE7Ke9vW/lOdt0Dqi0x0an26l/WaPwA2BikoEZczCAbxXk/TGjGJAJGL
GeXqAJSoq2d1FdlNbCGv0tLlQ2GMl9CVfV0r7DHzFaeZi+IX0o7CrdjPqDkjPnUM6qwlfeqUQy4I
M4Zs8QSUpTPN+hbEw7gfVHT/5DnRH80/SWRWIw3VlH14hVZOGNmjqTbIjGSi5Q11WD2rdZoc5WKJ
WRAWeNOszjMX/8Kc2kF71YsB/RAkBEF9W9S0+FnO3Jtk1tIDOrmHUYfUiQmWTPATtagC6qnbKJ1b
++Yu9+OrAYlEMVQerJrLpM9tBMScTEJ/BnBvMGluRbKWVCNantJd1SHIGR+SVqYmOl/pZr9F4WJf
9SgNyIVdG8IxAAbNrhym4oiQrgvseJP54tEH+ZMKvwTK4GCUlLdGFraT7Hdwgx/n1rjtJJldrYrf
oZVqFInqQ6uEME1rXFkL8qaqwEcU168hMd41vOmGmbfc11OieXFvqRRR2m0TSBYepDxsNO43smS+
oD15K0jiduT8YeQtAP2BfArvPiru64ImvTXctsWT3AzW1aRn20SSf+OdpzNwgRJkJD2XHazRSqDW
kWbtIdWnu34u3VJEN2AU7KTqaI0OrqJ0KjJm7U4ei1+RVFe3vQG8HQ8oeP+GfDdJ6Ou1Fd7X1bSP
6ujNN1vYqf0E0r8MfqcdUMiwzmjZddmuRAthgzzyKzm/00AZ0RVN2ARqK5GFkivcGw20IDOgwqYP
uFGaEs/rsVJZcWWOxrsUBq+MTVo5XHcGoQ0VteoujvvZAXgIcHESQvStdDzypKRpjlVbPI5Ml7xk
fpkECYr5hy7JGfnkNWBCVVWsnZGU0rCtkVEtpjHxofGAvJM8lVyJTpV3wwvhICHVaECwVxEwDkQ0
Mf+M93/AmwvAG/1LMuy+/rWmzC3/h3+0rgSIcdggmxYUONS2ReSu/wW64Xj8F/0pmK2GAb+V2hu8
+X/yYVEhVxXVRPZZ/he05l+cOU36LwWhc01UwOSIgKykv4O6Oe1daSrybnjGgPqRNS4IS1q22Ict
ZCjQW0skgeymiRxo6/TzN3TjaVyb6kPJfv56x9J1+6AU8Gk4eVES+DBcN8AZrSxAezTiPcQL7J6r
y4zC/dfDrKzp/oxjaroiGSB2NbK9lSKBhA1holllhd1Pui8ehpvUEeyfyZHiH0B82/p2yWDo9Ch+
GlBaMQ/DbFJEAPtQlrJo16QzpFxxP1FqgPR8QW5h5Z30eSy6oR8XsZyDAlIK30y/RmLwqrlG1FN8
JC/15J3PwBe+2cpA5vN4q48mEd1hfImWX//WO5qXO7GDRuWP/Le+wb7GrreBQ/b89Rdcrq5/S0p8
HnPZSB82iqhVsMnioKRF9EsPb6TU/d/9/dW+R2FvkhS/SW1sS7Z93+N8WdGG+nqQS5tiJVbQ9Hmg
TDwXtp/8SsqtTDVg1N9MCmxfj3PmVH3c7dJyyD8sVmW2rRD1jBP7sPUOeXLQ4u3XQ5z7HrglwOkn
hpBojpwOIYIPUyi9AX2tWgoZXt5FFxbr3CQ+jrDaZSl1G1QvGYGelAsTdAO/dz/6L1/PQ15+6Hpj
fRyG6/jjWoVE3+qgxsBFXAxkbB0jMKFwhm2zpSqMIN5+coDAeuaNeiUfs1vhL0yAvv4J0jLEVz9h
tS3GriZGQWHEbifdA15LF/kvdPge2iLeGUX5s8oqu87mpaQKvK53xAmamdCPr1//jksLvto10ZBJ
jVbyM3z6ZqqCFGjoCEP/t2fLywYc2FKBD6niJ3+9IkQfE20u+HWk9W6ySx9RhbHTm/hGwXwq8C7d
xIu+xOnyrgZc5v3hNEi5oY1RpiJ/bUIcC++n6S1rfpgJHfxXwRRtNb0uquvyb98oQElEWUeKBxYe
z/LqRjHGxJemIgRPONQPQp0ckiK64E7x6YuthlhtHOBfgVT6zEzvj6P5OCiulh3/5qZYDbF+OCcF
/8WATZGTeDV9fa2O5rHS67972E+GUdfXSVehQIPGG2xa6VsOMCUstnN7wTD48zmD1YNCDEAfRVE0
1GJONwL6ZbNBkx4B7Tf5IDnWj3mHacjPxfVPfqXJ8/d3+ul4q7VL/Zkq2rLTG/z3Qlu5wmYFzLIt
2aATt7AnLjn+fbqUTydoroIOGJDIhpk8zG2918rXXLvg0vjp/Tr9+9bqJGFqMqB4wCOZoTyuizuB
qHBSMMz4R16BmMb/4JLzeWOfrNz67Ph+WfkgFggH6W/shJ85xr6Ybt4mwRZuzQY6hD3tit3XW/3c
6mGDYxoWuC0d8Njp9vBbHRMPA+YepLtgHwtGt1PFZrgwtwujLBD+j7eR0Ug5WpVlaqMJbpvcSFbh
fT2Pz8Eun8lSVEXSNIQ3NGM1REQxvjW0cgl2Ja/dJ+74Kt5But1XHhesU+yMC+H1uc/1ccDVwQJw
gROHSsFWbim6IQOKFZ7Uja7SJ8aFi+LcFvw41OpMWdKU0ERBw0+lCd//8ovr1L+RQG1/vYbLEp08
yadLaK6Cj7aw2h6xutIuLaAI028LCdpNDYxNr+vbIJkvbL1Ln8xcnawRo5MRyD+74lo9yG7qQbor
Ykd3Okf36q0+Oe320lc7ex9+WEtzteFLyu/RKC16iO0236suQAa7ROzijua/7KUuCMVvXy/r8nX+
vaymLKMJ9+dskbGaiqmuokYp0VH4RZmfJCzYKbt2N3gqScrFmS2f53QcDRcvlSAYyCf/ttolM8xl
WlVtbgs7c5vsooPqJHvkBjc4Ll++508DjGVWJ6MZq2sX1UbfyDRGsx4lT3GCQ3oV3S1OmoimXdiX
p7fH56FWCwjhq9aHsMuxaADqNKnFa1qKwz/kkP7n6/fc8mHRbRC64MUlr83AjXG2Kr9kQvHR+Bns
pF1mQzelj+ss63dpTp83BW/xh9GWOX+Iz7pKi2U5R9pfPLR7aZdsk/2y5y9lLKeX1J+lo70E9FeU
gMfJCwD44zD1pJTdZDIpEUWWOH5U5EMtX7h65TPf52SQ1ZHC+wO2HWBQOzyW+8YtHQqq8hZ1OiCC
m8AFNHX7K3VCR3ow3ikcu8hIRBscJS881KuSwL8ma6iWLhGCMuXTyWrdjNvbMtn5FsmTYJe56Jg7
EBQmp3BC91Jiq5zZMQg9EVqRERoQ+lZPTpujn1qNU45dCzTnaTsnKKeML8D40BO8C0HW8S7UkSMW
10r6nsQvKk5FyQ01pWx+MvF9Ks3okXYpPIXwJp0PvbGl1+KjfRJXm7KvvCh49pvfU3dVBw+qtv/6
Wjp9VP65Wh9+/er9mjrM6ADfBrbVHkrazqb0m+sGkNvftLvkojhZpdW1JKgIWFoZ+Mg49zSIQhja
RReKQWcOk6wblPEQvaKCuD66aj8HpRmDsY739V7Z9TugKgd5d+kwnd9gH8ZZHVq/tQzgfOiYTPhn
IwJp063dqw7AYSe6/c9GM3ErhlhIOrV+jqVaFlsdpvamdlrcupfRCts8Tp7iol106TE+t5kNjg0P
hyizjMrp4ZHKINHRq8XU3da3+J47484/0qTYFp6wVy7svXM3Bu7PhJ2aJmJAuTqp4NeMOs+4MWTt
LQhfpGn79d6+9PeXyX64XWsEJYRZY2/XVeryKxyj/vn1COe2nMFOY7+hzmBYq+Wq0h6nm4oZgJ9L
bFWcvmuoLO9V2AcHdINQJVZ8YFY1KlWVUmcPX49+bieSZyOWQRVK1IFUnk4QwUTRQrY/sGnme6EG
1UIMHQP6VDy3dj3+FBm3SEPUqszkhzGpgCm1C7/hj0/3Kt5AvJa2i4Ee6WIYefobgj4MIcJDZARS
3bkQCezAgfW5l13S/q26yfbgp54FXlHw0l7jRHbgJrZxv4QkxSOwxG9fL8qZC03RqeMjwIr8HYHQ
6e/RKeEbMYayNu6iAAY2WbWfEXIbms3X45x5UxUDKoGhs3VBNK3Wnp+gTprQEuvgQ5Dips1N3pUX
zuOfJsB6dT+OspoNcB+ph+xKk3LTO92L+AIcGLapq+ww4ExsOptO8zh8M671jerFbvOjvb54Ay2b
+KvfsByCD8dILSyhlzMR25lb9cAvuaJM+AKv3sYp8v5yTHTm1CoGMMlF01aEl7wKVgZDgvdqIEVV
AA4Jccwz9Qtv0dlzY1gwlYgSKMStXwqcAYNcQzdnM3r+1mI+YJ5ExKn3hZNvUe0AQPb1ZlnlG3+e
WeXjiKs3AzgvljoBesm0iT0E+dy4vVL3+u1SYa0RqUdr+9KQZ+4mhoTbpai6zixXB1Oby2qK80LY
IE9gRzuejV8YHx4GzRFugOputXvRw1X7OjIOqPOEF9b43DH8OLp8umm6xqfmFzJ6oYp2G2kAKHZd
9l5fqsucPYYfZrm6gaUAHcM4YRwidyfVFgmMN39QHi58v/PTMWXFUlUcjNdZVdIlSSTJABcb19/G
P3NzEzrqZrRnt76fXXmTb00X/rnz9bDnP+F/j7rOrtRCwSJMYFTxEJGK1DttKzuJdylnPHvikLP4
5+SM1U4JaEUCd2MYVXdmsFj++NfX81hUUj9fIR9GWO0GPY4E+MyhgFqdk/0eKW45sj1sY8d0Ys90
GodLeqvdYMfhYu7+AL7khmleWM2zh5De8yKebC595tXNosVaqMsg9vmI5V7YDFsh2ATb2pU9yY3d
4PFid/Lc5qQehRSrLCI2Ya4WNqkmpBz9BHCPK9yyvG7iQs9zfG/ySPOuMw+DqAvH/uyQBsJgokkB
wNRXc5QmKM+YYYKwFaZ3OPg7Q8ElOCyCp68/6blxLDQ06CjrNPLXV6iaA8YeFCVYGjewFgPfG1Tc
H02kS78e6MzJo46ncuQ01Ko/vbP1AEURFndgi4LlTgjnAK27qotHvfn76cPJQKundp5lPdRrCV2i
o+Ylh2CLyBUh9qXDdmk+q9c0NNRM1rAuscOi8LqkuKmUaBsJ86G2igs9knPv3McpqavqjCjMQif9
Scn3+Ic5825pNxX7pRYUOH+vAv/niTsZbLXZRT1LEOhDdKJpXqzmQU8u7Lgzl+HJ31/dISO2G2IW
6oEdU0DLvX6HHsD2cnp3ZmOfDLN6UFpkZRHTY2NLaeMATEEkxRftcUDr7OuNfe46AutC8AxjWqN6
sFowQx3jZOq4jmqn3Kt26Qmoxbk4znA5wOx/li9VRs7cwicDrlYwCyUpnJUP9x+S5PjIOBavyv/P
/becmFXguJS36APCMUc0Z7XVNXTsTMHH6a6vu92EBQsQQpU6yST+UnUi/8G4CpNfX6/qmc+HGCcQ
I/oHCv+zGhNCl6B2OGTAAHhDD0VqH8TS/XqIP0CgT/P69xhrgEtVxtNULWPgQ0F5K7TbfeZSAgCe
uEE1ZZM5kRNvs9evhz2z/zVFxTNAglSxMPZPIyq1HZUprRh12f/d1twPHnr2u4slgDMXFPJHZLNw
+KUljTkdhw7GkBUD4yyhjrGLPQskQGYbtraFQbfTnOlgXbw8zl1VmibJwLiojeufDoOPT0FbNuyV
5W1ekgwOw7I3q31zO/y49DIvc1h/wY+jrU5CIWTYvmvLHKc4QPe6Cq4RjL7USVkBLJYr0aD9jacp
1XiS9D83wIfMSUiQj6mwx6QW3x7L4+RmbnCfHABGb8aDecSmYK/vlgxq2iguJJgLN+aZRT0df/Up
1SRUQWIJuY2GgF08lFyawZ6ery1TeL2UJ34+eahOAMGTsJIA9rouMvsmLtI9qgq2XqFD0P1OSzwJ
Lw3y+cOdDrJs3g8rOmGmGOL4yevZDz+UKLqrfNX7+pxdGmKV2I/iLCN8lBXwar5hPoiy9Nd///P5
gi+H4wbZLdv90w2FxU8VQrwv0CZ9iMR3NfveILsoXwpnzkxDQTeVTyKi00FEeLpSBhbF2ShLuZ2F
w7s49y/GuP96IqvO3Z/tvTiXiMAydf6xwDk/fgxTR9A6gwZi98Yen0xUfpzAtexkuJonumi1HR+o
99pfj3p2Xh8GXf77hx3QxGY/alle2qZ4a2RXvnn/9d+Xlu97ejewWB8GWPb5hwEQKFf8KGFWafB9
hvoKC0oADYqZr4s4YIcQsf9az7/R3trzwKhq687yQqHe4Efs5PGPr3/O51sf4yaFMhbATb7Zn1/7
4deoU6AqWVGVtrplvG1CutLsL3eIzgQjjEMlky6RqsnIYJ3OesbbszRFNPSNR+J5ygXbjFhxeAsf
FJuk2r30GVfQpH9sHguIPO4UCqDbddtEZ1og+fmOkNHvhq2/B5G6517a/Sc5EXMD/mpw5CyDg3c6
t0ROpyBBpRoLiHJjIS0cg6RILuzLFTT0XxP69yiryKMK8B3HlQopPkp1FAo2CqID9J7IWBx/8x26
L3fjpfvw7BkEVY3/h05+hObO6dyiFt3RKkdEof1JtANWJPQgxEJkeVrQIpEXP/8nX44aCKglA7CI
pKirAxIrAUpbHBNbaNmTuRd6kY1+9OimruCYl4KtMwfgZLTVBNOphlSvQYXsTUmQ7UpFxnOTGr6w
yX0j2msJXudKh+K13QEt2TZh/1xigOZWgvEEFRHCRmNNbsGV7BS5jGS5ARMxklPVDUehvMZ2Prrw
kz+HvQbxCyE996JGILoK1DJBQkejhyNdthU6DiYkwUlGSsYwyuR6tDILg3BtXIwp44evL4szT8vJ
yKuwpifft7RZ5GlJd36db4bwOUVSLO0vzPDcXqdsSpFdUmiyont5uuvYGpJcd2mJFoOibfUgyWw1
HqMjbqjwUSXxUUoLdPqG9kXgE0CUrbQj3hyL0wpyxEjhC3OEprguBxdS3rMrYIqINlqWye2y2i1V
YzUh+k1InquHxQfEnx9r/c7ASfDrlT67AhJFap0KiCjSaz5dgaoS0VGQGKgCyvl7cie32UScdn83
axvJ1ux4l3j+hXU/8/bBTJAJjznrBtDd00FjCoIKDnNYrncpWhjFW99eilnPxYyMoVPj1EQk69cF
JJ++SipnjDHY9VF8UXYFL4G0rfbGd6DAly7N5VlZPbYqnWEuMCgfZDWrHTsPiIUoucDp9gZXdiO3
LXal/wf8Q1l1J8vP/0EV0GBIgnJVlWmorrPSMergaevLPX1rbts7PprdeAo6mg4u5F5qX+pCnt8q
/x5wXcUVISfjuMSAbRXL3oiOldNr1m2JKFXRTLih6JL0XY2HXVN1rYfB4k8pD6UtLO5XdRzDO1js
ykaEiHgJFLos7ufF/++VWNd9VXizdVMRW8CsowLhjleCjWb481IPiLxwe+HIXBpu9a2VDABAHxFi
YGB+NLxqG2yFa8leoM8QAi/srHOX8IevvI5NsRmYTItqr+3PBeatW1V6HZEME+V+A/9nM4n/wdEk
bFKXDj2NJWX1+kfBjKBLy6XfRkezfjek3derp535Vn8qKQusZQHynB79sehIrybYiuOMHq14JYbf
UaX+eowzka+qSQqNXPSUUCBeXZ4jaoPobQgEDulrraAKMCS23jxqwuJW63w91rnAhUATGAWUK9pw
69y4R7UCRycK1clvZ3wr9902cNtN7bYLUEezy+2lu+bcCi7WayLqiYty4erNqjRsa7HxFjal3h2j
cDhqcnODut2FRTx7gZqaAXYMIhuV6dWX0npMG5D7yWzsfHAB3KOD4DReFW0UuwVCdvE+O3esPo63
OlZtBPd/MBlPv69ZReFGfZRsGo1wu4bdxXBs+fXrO+PjaMuF/iEfmeWGKFsh20H9hW7//yPtuprj
xpntL2IVwcxXpkkaJVvBfmFJ8po5Z/76e6Dv7poDsgZrb9W+eUs9ABuNRvfpc8BHc5DPFB4SeDx4
yFbmhyYGevno0EJAk/lgpJ0lKQzAMigeg32za1HwpYhJbsFrcwMXdpjnQQN/Cc2io7296ef/4lJ2
M1DwqR3xP9dWhmLiOYKVqah2sYGJ9MYAoXs/syUkz+odRK1u2kPxILi+p5/BUCx5mde98Lxkay9R
csB5k9AUApfj5WcLa6isiwnAk1JjqjcQZovBZ52/jJMEkv1+2qlJDSBagacfMKqcgsfWwcMRR1KB
8VwJrf1L20QopDCvIfgggNDYv9GB7K14Vxn9G6xbLm0wmRHUpiOYgXRn6/WBCylxKIQCuwQdJ3Ic
XRpOeLnYxgWD17imgyMeRS/QvVyuaoBK+pzJgG7OgomJa08A0xWorWvzFJdQHdZ/Xo+XGx/wwhyz
wEkE/DUuwGo3HCm4DdrRqP7icfP7+Fddwz0GsDLGlORVdUobShl6M0A0YcCdlplDjG1oNyNisuGh
Gca5BTYOw9IaW0nPUqmpyYCX+QR2PrG6MRuwCUV7iTxd370NF4QdhGMFuCBUZRn3Rw90JEkMBuua
/BSiDMSXzbnSxLfrVraKKKDdVaEqIGLYBjfppU9Eglrjei6AswUTFaR13Aa5cwSqx6fZzZzgjl+3
2XKLpUU2doHMI5JEVPkmHbpdY+qUpQFuQFusejdrXsz5e9J84axyI16imk1rUSBspWIJl6v0s3Iy
erqZ7Uf4VfbgIx7yBBAjHgGSBg7iujm6Z8zJvrDGJCWN0BQg9cE50wbKE5R176CLOcdgMrECQT4W
48d1exuJiSkSMB9oSOIwD/NZ1F/ccEIBAm5FAFcnCPoPBE1TGkgSG6pIz+letPgI4vUKqUHUU6Cy
poKdmfGaOATRJrq0qNJDnTGX3yANZrWg3kia27DhrW594i6NsQ7TQFMhAd0aHlwYjznSMBk7piuc
hV3iCEi8/g10f+MJZEJfGg9WIASRFbHJHghyMFBSwiohlrZTvewow2xwBrXoq74zj8op8Mjh+odc
n/lLm0zELDB+1hkpXSkBa0gZdMq5GchZTYaUY2nj3KNtBZSVCeoXSASykDVFDOJMEZBa5q+t4+9A
gOj01gAiIvRyaVGs4kVperlcHopLg8yhELIWRZYGEOTRQ1XYll/M2/BZ2FFAieGa97zH1EbHE/aA
yUNsQy8XxZXLI5/2Va31Aq5w2vFUzpNN637aPR2tIrcQKXmV3QnqnNb1L8gzKzP4hRgcjW0L3BzM
Fs+otdvg5wd9ge+UbhK6nw92R/2mcSLOluOg/kEjuIpCFiWwWKa4FV5Zok4ndcAUA15x24ACSMEr
Em48E8COjhE1AowOEKRs/oBZgjgxOqytdXoHvCh27CRnBf3Oyst3AicF29pJhGuMKShERCuVrUk2
WtoQH3xbyDpjAWMZEIYR7iiavCns9kW38xIjyP9mwmUdTiVUCGXcF5C7xpuSfbhiatKYOxGtViQU
PcS9HulXBA2vbZ6zGvBVOpPBSytWtyJjk3kSoeNZVWjM0la5v1P32a5089t/MUW28hTGDj2mi6ui
qUu/S8H3BSCA/Cq62bE4t+/5qfE0qzmA1scO/4perp+J9dIkE9MA8BwoE623My5B+Nxq6CTMRDir
zYhcF1EmH2y04h6n4hVisVZTKV+vW10vFFYxS4PSiIQHu8hcUcLsp5hBgNoXAccn2MotsYYaLbhi
/8AMiifoQaEgqLHpIHR3+snvW/AetDeNcYJAc6JzXgo06l9ETrDIGAsTzOu8Fms/EFp4fW2klj48
JwqP12V1wzIWGOfL9dqU6hpKq6rxJutHo/g+zq5vcL7Iph/gylGwGMgcfN64C9frlQx88VoUgh3K
liHwC+pzvK9OavEoA81rFB/CuLv+cdaNUbqwhUnm0sFviVuQkBd4ghCvCCyyD46CCyYxe3TNn7HV
nmkZb7B5L62NEALDeLxqiCCo639Oni3WmsuQEw0IyNAaN8t39VeastT7fMJEQX0b/EBQ4w75rLdX
xrMOcw14LSCdZ8EMILvFdS7XIG88ql6z0wC20TyRa2adOaBKtLTD7KnhQyUS5OLoV9QU4P9Gx3vA
34jTjNDYou/KC430pF76/6VB5iT3ug4WPwOdmxLKxyTfo/tVKY8QDQKP2DvHYej1fM0Wc5GmXRkl
k4bFDaMBdjjkQ9G3vhk/hDz+2mbqXgirEGRpmAVL4/H5unH6t9e20Smh/WX6lsW/L3xGJ1HbQBCz
tIXyISGHoHzLwPsamOCXVd76WuGlKuu4IgPCB6AFbYmpsszElWIEEbXYwWGGY/XcH4iF42hXToJC
kogBZpAy2r+/wKVBJsxUmD0KlRn9czT8juao7Ej5EwrPUBAPweUG8meTfLtukbdE5rYrZR1UjZAd
sdEXvq0LCHomAweDu86KcB4wp4r2IREhf8eiAiJ0UyEfQ8voDvH6r2Ci+auJLToqXe8gUM/rZa/v
tUtzjIeqbVqA2ROnQZvPWng0pTtJ4RQFeCZopFk4Imikuy4twOWjGbEtD+EhzIXXFuOLf+aBf2+d
LjLJ8ggerFbt0ZaH1utO94JjeQJJhflGJ3VyNz8LPwIeEnLbI36ZZJx+JnM55T18MCbgesfsfsg5
xVvR6pc7oCtxuXlJFzcEGmUIw0PhSpCOgHB39FGFIq69grOBNNSyEWNpi3FvPQSiZzDhC4ClgkYW
+eqTJANIMXJy8a1NA+AFJHPAcaqrAX08JNNaNuDiWhOq+6RCw6MVWuHh+mHdin+Yx6PdeQVCZOys
Q4onTClA9wJFhd7StV3cgwMaTcX0wZCeZ/nLdWtbTk4hYLSAAeAoi7qVoXoe+wFCQwS9mXIf1AdN
2V83QbauZGwbQQgAqAJtnEtfCOQRQIQKyTZFQpGPGuQemN8gt6BfV28pUBQstcfUTXf9N/Gdi7Oh
X5/xDoLyBQCOyEHWFYxqqMo8kBoBTPYOBC3LQ+kVO+NmnuwECnkuHRzjvUM3PiEenwSMiQAyA1/E
LDhNBD2ORVQVGrWxezWxY0gNS4nmSMH3PsmhaEA4x21dp0FHfGmSnpFFsILyrwxlEOxx7civYNHf
0weNcUMfNOF++PJnDxoMx4BsAYAGIBVxfV6aNIW66pUIG0s/Kx0ZheL8vuZPNm98QAmtP1rSQyFK
ZvGQUC4gAobFqB3Z6+/mfQbSivPoYrDEgvDjXZdx4snWXQYcLHAo9NGkgd7ycmXSIA19MVQYNDoa
u+YxOZq2+h1UVY7kQDFy5pnbiCtLcyYT/yuq2gSAuACEmyU9gCrNhUDyrtxDErl1qVHQMLucM7ll
EyBWkEtS0PaqdAl1ebVJFVDeto7wJfxRelSmwBkf5cfeBi27B1kY7fE/2mTu7NTvlDmkDTTxIas9
IbVFV7OLneYkEHCbvN6lUzvclUrr8y8tV8p8TK0gFRE7rFS1IDtkhzbZ07cPwE+edPr9liRISCUI
+dFiG4X8M3eR4jdjDjE2oO6/KMduFx19p3LiNzotCgFs3o5urQ1EhuA/RYMEX5N5E3RjacqjiOYg
BeFQDCEBk4E9283Xdqfekx+cD0hPNBNKUUQwUPUCJwnoY5gPGApgGE/7IoC57BaacYf+CMSJVe9y
mwfT2rjTAX2mZHQyal9ohFweQTPLu0nJ0V+CeIc9kX1v7EYNqmvC2/U1beQpyPwxbgvcH0UXMWcv
7wzRB0MYdOdB3R5BBGq8y5Un8JF5wE9cN7UeCYdvIKTAGqQe6Vzc5ZryuVaadMDgOaU8HR3iVLvh
VnpuHhu7Ok/fenCsqW/mg3IDIa6d/z7teU/IzzIM8wGRUACuJdP+9Yr1YJaKOCItuDz02es7T6Gy
aAcQH3iiv9OGH11IrFT5g5eBLAIvj2IHHZZiPyWeNoMUQWwNXSdoxexy+A1Iqh+g4/YvCogb+cyF
MXpilvdgNedBIswUMXyXpe+94OY8vpxPJtLVLi4WxJzxOPVlM9ZgA/H6dfYkGlOsChwNdo/GgU4B
aRkuisD5yXv1bJwKAN/oRKVCCXIo1/JydaIxA5gzoWkYFLFFup9F8JHPbt/x+C63dhEPOTyIFSDY
FRZ0oPsk8yMNdsKKiv9+b0QsUXWun4ctI5Ik6pSQBZBI9pal9dc5U/XcliFC40+7UnntM47zbVxz
iMf/2GCvVr0X9GIcMYPqU6zc7AxTxlnFGg4PqqmlCSZSVWITE+jRUyYokCZjHp/OCKHrHr2WOx7n
z0ZieWGL8e4e900AdCQoO8Y03xctaOPFYK+DWXXINPBddcktGEx217/TVjp0YZXx9xSCkugiYYWN
W/eWZud3EACDtPtHuM88E2nLV47Bza8GPVo8FfDtcAdcunk+jpI2NBg4jJ5HKECBpxl1w2qwoZsH
tWmr8govdHkAik13XBhlVikFwpBLJYxqGdmVSWdpmnDOJu7wKG9x9N8XESrvBHGA1gvdzcEdTPRU
MLD00jmGVTj6bKPu5cicDd245GTA2f7ZT7r0hclCjfwEoRlhXwK3f4Fh7/A4K74dSudItK5/PN42
Mg+RsJBQmPFboGvm+1ay/fA0Vpx3OI1ybPxdLofNeqYghlQSRskoIR+Fl9F5bz5Cg7drTLajNWUU
pbUKYYr6dR5NyDzsdWihCeNb3Dn/bdOYuF50xqhMyHfsAFqW5N5vHKH867oJjtuxHRpzbrquqmAi
NmMow+iW3HO8jPPlPwPlwstyWR8bOcJnIRg9CgcrGcEswCEn2aolwJUxVKUpUCRAHnrpyqI/640E
8RV7Hj1RtVogNQFlrFCyHR+Dg+jFzxSMWoJq+kG1M4+b39MosPa9X/ZZ9858CNJVyLjjw4jm79Q5
2RPOMLTbLM3Lj5GT80Y2trf1l0XG29GCHaVwwoo13PkYh2iUR4gYXncOng3G1UuQoRIzwqqM7mbs
PbN/BELhuontWwTdZDzhkQquIFbGkMpTIsEBBxVIEmiAA2zxBZ8NAiQ7wOT/7OWHtucvi8yq0mgw
22HGAcaKZFv3wKLgKpYM3zjSASteXX/zhOFhhOEEDFiBxOrSNbUuGKIGqiV2pDuQ/rJi8ZWzhfQv
sM6HRgWm8iH8iwPAuEKpa/UEHRoUPo7+MTtSIgXF006YWbc5lujWsJZwYeAZi6IZKp2MJaUz6rYZ
8VRJQHfevFF+0NyrnrR7KKO5slscIK+DZuUjnyx0K7hjmhFsL6j5qKtiYahPUNaiD79Izmy5eUny
0grL49QQqzUfh2bnj4/XF7uVVEPzHkUWjfYt2Cf7bKaQiK+wq7pxp6Harz11IDn+7TEDeMXSCvWe
RXQM1cAoS2qF6unOA4SBKs4h3sxE8WYmughQCqoQzC2C1/TUy1KFh5Yz/ZTceQ8VvUO8p77OfUlu
bRrA/yawwQCcrop/UaWmDWSfkFiffRCU5N9iQEOCA0YcqgOdOk2BwDYPPEjhVpxaWmUSQ5IUU2I2
sBoJEFqD3NbwvQ286+6w0bTG+V0sjUkEjSbTyx7ju5jFA8BHdONX1KvB7k7Tev9OfRsMi3/iVm4P
NkWg3kQdPoK6EVtM7dUhjQeIvQC9CzI4xUGLzcpa0ariAtrh33LBlQNeKiqt4gk1KmEYkLJvogTC
XGZFSMx+aCAjMRwxE21goPdzKtRprcaZ7fxUmBbFw0AU6kgxxLzS/OprUvN4xaIYgklp6fOuXxyJ
oaz9uYxB09/Vj2Vy04w7E2fj+tfctoHaP00YUbFiloiuWi1TEJydZvoDhCUPKIB8NyuZA07ZNqMD
LSUbQHWozOkGvXzXF1pa2VE/7aGxCLFwAhXm0bm+mvURp1uG842GDVipZIlZjqxDrm5Grdgu4ZqS
rdjRUb2dwIIlnXhnjf6piyuAMcVcAVXZd60U+ZCIn/Q7KP4eY9DAtPq7PP6ejgL6I5+WANtFuY8W
F5kXtBiqImTGxdLOxIcxPE0Ek3UJ5wOt8RqMESZ0tLMRthB7pfzy0S20gqEmZwWAxyuY2lAw4b3j
3aGfwIHVBgK3Dk6CT8g1E45Dk7adRiyrnWYoBz6F5KZTH9r+WTRPZukqBd7q0KlqvARyfK185yvv
iW7elpotxnaXe6hboE5nt/lRHtz6bU4xA5K+GvWxw/+i1qqtFt87MJKBNfS6l23HhX9+OaZkL+8q
owrjPtRxMI0RozX1AVq5TugNgxXnaBLk++Zb6wo7bR+6cm7v88riXi+rNJt+rcUvYFxCbjUq6kgj
ky1C4KaxmicBeX1xmA40UeS14Dd9fWGOcQ4STdMoDliwSpKdpL9KqKhlCki92y/Xt3bbkE45DUD8
Cnq5y52dtFjuQadU2XME6HY/3gxKanXSixL599ctrTI4uoN0Ohf5AOrNJuN9mVaBDUOkkSJAtSQ2
v4t+euwG+XvfKhArG/cqdOmvm9wIgoBcoS9AGx8SyBYvF0dCbehVujhJFe1cuwsgK6uM9nUj63cE
IDpLK0xW3wGXOpn1kGIYtXn2j9FRfgSy0U7uMbG/542+8pbE7OJczFpPFEgZjfXrYLp+tNPF79cX
tGkCk6G0nqsZ4G663LXM6FOtVENoOaX+GVq8R1X8Sx54MZbuPROMKH74HyvMxVG3JZAKZYGFqJE1
KS+qelL7Q1w842X5J26wMMW4QZkXfSik2LMeBCxt/a0ECkRrX67vGr1Qr62H8YJgHKZ+KGEkkRBS
fyjy0/W/v5GPAa+AvBaJEWADCnNQQ03N2pqUUP4+UH5/pF9obvNHGDeXsTBD/32RAmV5WnaDgElJ
JQ8syCNYBu9Vun1eFiYY/1LCQVHrEEVUym4igvUMwhKH5CC7CSY/eZfeujdCT+fCGuNnxtiP2pxg
3zCpbddfEwmApnmvOYg/r/5rdNO7opM4WmAp3HHQzYO0MM34nYxBqkhqYFpSThpEr/2fTftw3Su2
sggCtAxYW4BOBEcIcy9lZvf/y2tfKYFcDrCWcf8x2qIXnqTTb1Px0s1cWGOupSaA8E4/wDugbF0c
mkC+qUZUaAZNm62sVxKXszr691aHamGPcfoy8Cvon2EHP4dFUHXvTxooXs1du+MPCW9chdAYw9w9
qgz0ZcwsTgqrGfTYuHOJuR9zNM0myCQkkH/mXBhbkQ9T45/QH5BGSEykEMKOtIKEizAeiV1UrRdm
fw3FQZhPfu9d30CeKea2UCpZmPpZAKpOhK542tpiCTrDenCURnLjkHCGiTZ38NfK2CGbNpMTsQ2Q
YOY57iWIMkl7sQg9o+XY2TpYix1kEbLTHIRyMSAZK7KdkHztxPsmP/ynnfuU6ljEwWZOitmPcan3
II0dnVZVwweph3oLcmigLyW9Av5XKoSP62Z5K2McvknGkCgz9Q3pmZDHtBqtIZ04DrhpBEwpIJsB
wgCo/8sYP7aKPLcZjIzBm5+9Z2JlZ9WX6wvZdIWFDSb2KXXdC4KkQ+I8NocTprZNaLZ2wanXlS+g
rdM4L4Sta4uSv/y9JOZM9VlriJFYg39F6l+FQrvTzIKza1sX8NIEc5aq6RO0iAs+1t8j/UXP9vXw
U9LxHtCIFcwvg1Jy3Jyzhwrz6lHkSO97mjEHotvJgzVKd3r6oQW/KUX7+d4lBHg26AcB94Xqy6VD
lEJiCGGPjC8K0EaVwKxkBhKEiiSABeX2x0j0fdX8mKvuJSozTxMipw7MXahgNrEvnSjmKbys50Nw
z1DmONRhKK6AfZWIY5EURgpGojbxMsOWPejbH+dbEcxXeLwCzpC79TPEOP4F9/DW4ViaZhIgOdNy
AeQ5GLb2b4f+0JOvhfR2/WxsZkBLG/Q3LIILqcxICXpca7UDShnkI6cEbQfM6oKR2P0DnkPsJviQ
8L6DEAtKicxZDFVhmqu0RskpLiw/yayOc9g3s5ClBeb4qWUxidDKqOzpWH+VAfsSbALKiwPFCpa7
6iX47aYuIA54c2GchhZ7V1ANsIV3kGSnGIqiclqpdKWsOstqzAkr9Hcz+cfSDIvWANMHRjilqLKN
XPayoP+epvo5HzGQlY67lIw2eOA5h37jyoZJPP3xH8p27Ah3pbdFZpSoD/Zi4wXTtG/kFxmTUWJz
rBXurMlGggXIrImKEHZSXCHA4lBJw4pyrvUePWTFTq8/QQ10CFd5VL9ed/yNEIqCMvTaVaCQ1yT2
0qiI8UjTEdHozyNGCiatPGLU5Rb50Fc/bdwoN0FolfPYqjcCKYVt4LIDa4jyqQi/PG+a0GSTHsCu
YjR2QqxYOBLdMpsj8GZio6JFugsSN82BdsUME3Ej8z2qWyvxvevrX8PdqNtCG15HUweJHwtjMusa
EPuYVuDKbF9lt0HRWQrUXkQdJbXdECtWMSB3z3vO3bXpxwu7zPnshBgJTCrhJtFA+SGcMgNDWtOP
RJwdMr/KKicebO43ulcAeOCNvxpi71UI0ZlBWWMlTmkk7pz/qGLiGM1f1/dzI1aDHuOXHfo7FnF0
JFoRiR3sNMWzhqy2ye/qlvde5S2GjZ6VVgW6UdR2JX6tu1Ng/gxNuy0ery9lI4G5WAr7hbrWF3oZ
VkblQwmeRC6nqLwVyhZ7xaQvYpwl0tBhxNOs9mJ2ylJ3RsE57NHV6Ww9vfeL0orLo698TONktYV7
fX1bnwo4QcxAwvlB9smYN40GAyZzg06cdCO3P4lpNyHndG19qIUJNlh3saKMiYJbdQLimDz5xk7Q
XV/mAT62QiZB4gy2HkwBrDrRLUirR7MpkZs4+gftQ2PS/uZTjPhfqDpuucXSGOMWkMMaBTnJgN5W
PrpkN1exdf27bOUiaHT9Wg7zYXzdzGeDdDhDRyp2R9UQxC8aOJezf6FwyLG2mizruxIcmAqsmcVX
BcwdFcD2XbszAkf0qB7NH/SMAIVU0Mah87do419GiHlGi11pgPBvq7NvgrQnP031ThRb3jZuHa+l
IfohF6Eo6dJRiHW6jVCp1mwqRTODzmK2qbZeas+cCLuVJegiJf8iuLnx8Lk014xjG0aRkdhGP1tC
u9cAWBGam3L6FnKFkGkJiU2C0MVHGxhHdM3NPSRFEqYBIoeyaw/mS+jQZJXYzT1EAznJz9YRXppi
dtHIgMLAMCpKz5MdhY3VC29T/5DllXPd66XN/aMzrxB3AIszy6yn6GGQVuUEFmWI9P5UHiEr6qgH
2ZJfdQ96j6cKQ2D6nlgj1TbH2G1wryYAmtBVg8B6d/3XbKYFCIoiMPgIkJifYL6mX2hTPuV4LKNR
4YRq+jEG/s0Yo99GwC1QGeaxBy6yl8x9EP5BNQBsqRBpBEcXDgl7RKSwyKoi7NBbI9iL0VLN3m4S
Xp1ya8MN6BbQEiW6MazD+qY2GmIOFfcemmXiUXPLGyq9ku3mW+F7DZppt76V9qkNFsfrm7t18SwM
szWpWJRKo6rz2k5aJLXFYzyBPAScJdetbDkuDohGx5coqQ1d/uL467WvDImEh0EcqrtKzp0MoNaa
6G6h1BxTWxVtaWmLuRMCOelmdQTrOFghywOS9u/+LrRB141Jm+m1TPE8LvDq6p9Mh0eEtPXQu7DN
xB1NwLtV7kwc0CMVnwP4yZEO9IhAvYxef5yTsf3x/t5WPGAvt7XI277sCkosk8ZOqbeOkUW7uEo4
mcO2c/4ywxTRTVBNi2YCaqfCuCVoR2Wy12CUQskLK0l5J0HaCKe/Pt8KSz7rUt+WelNh6EYnlr9T
XKp0oFW4AVubfwNuBhcDtIKiDDQIeFeY4CJJQlVUCsI37VxXt8mx3s9HOhdpcJ5ZG7uIWRCcblA9
o5zEUldVWSR34HyFbwidakUpzjYBUXfTRC99oe+Fkdfb2fAOFDYoZwmKAGDjYz5bN4bwDyHDM2P6
OmnvhnCaJA5KY9MEpEgBlQPxw2q+pclzHe8LvDBaAsREbk36U66avBO94RIYW/3HCjvzpSWikM0x
3vx03h7kyft8r1k+qkGopHNVL+gRZa5zGKOoIKwKICQmVBnGaPjaWOMNaj6p+tE37gzFNUCgXB38
1JG03z/CtFSDtzelgASfxeURhqJrFUQp1qbF7T4QG5T0ZjvLBM6Nvp43hnAc3tZ4c2KmDWBXJjLV
stmOZSuDR/65dyjdJF7z7UtiT3eSB86Cp/QYPvDA1xtRH9y8BKBvjFaD5JixiaF5IGxFAzQW473Q
3ZpSBJTBiQSdff12Wav/0MWBShOPaYw3r+7ocp5TtRlQ7pJyaDe27xB7zywy5m4Vm+e2KL0OVw6m
h0E1YLwHbRhadZxaBsYEktQC1/utmc6WIjwoQ/QBujI3zoq7GDIS138mvXhYz0I9DoUrESjMFVEA
jok21HMMNyZHszho4sNAXpvoXh0wyCtVHGsbR5Mim4EowfQn5GmY01+YidyFGRxLGExPzUdrMpMj
UrrH64ta853h7C/t0MO7uNoNAbizQkQNML2h+LbJcKXYETCu67+2dPwHbWsdxUCbB8PYCtwXhpmT
o4TYy6nBAqniqie3xynYy+iYQ5w0PkgtB56zhbG6MMfk3vEo90QrkXuHQzs8BUFiOnPaP8skJW4W
9tOr5Nd/RZmOR02RG/sqTZFj5MHrOIQRwqOueqFeGF7dGu850FpWaLTxu1gk8mPjE+gMBHl8uP5p
No7fxS+mHrL4MjGwCqqcomZSNqELAgzw5nhDi1FEXvFk5WoUQL8A4DJbk4tK2sgzpvyVyQ3ifB+K
+6gN9tdXs34bM1aY5chBUEyaDpiv9j3/qtiJWxV2v28cELMRiz85sto9xhz998Xu9dKQxwU1F5C9
D2HPRmosIvxsBY1zUOnuXIQFGKKoL5QZoAKBw3ppKJb6qkEtH49vfXa0EYlIXHJMrM8KY4O51JQw
MmpJgw36RpVPkEWw/C+aFx9NzqjX5lfCSxhM3rhjAMNhsm+xhiaISSejKHoF85W7aHfTgOFbxOPl
x3WP2N64X6bY6yUOjERQsaho/B7IJ6SovG2jIWT9af6xwHYYQTutN0WNxVBQJUCgL+Oe8i0MjmwP
OMHf/2iQ0kC5guYfKCmwo9cNPj/xCyxJPLaHGho8QLAfqgHwbijOW9HHMDtJyX1GbCLol2aZGN6I
mQ9uEJil1Znx4D/HmHE0btQdrc5EH3wq/a3DtTTIxG5NQC5UqNjYbNrHGgoZimz1lMxb4ySo6xcZ
9XyI01MuQl1daZAYM2Zw/RZL60ANokSY3mz+oswn3U0NHCdkSH67Ho7ZYYz7UOYTSEUBHX15nIV5
wEBCBSXCpJTdrA6t3igfSlnFVCJ5vH4Atg7bhS3mWEvmrMsNQd1OxdQPULc2eTE/UbeFUz/xqHA3
ovyFMeZkTxEghGmOhY3aR9Ac5eI06u71BW2YQLYC0Q2wQoN0gXV/s8xHI/eholgK59j0BvNOHX77
fQl2cnCGY4QdBOJUpuzy+4AP09RHFaKA6hdKrosn+jcTCmIYmUiPwBDw6itb34iSKEHoEyUkpMHM
taUYcd6kI0QOB0hxU/bZMLcSNBFN4LG7d570xidDIxOysCZ4O43AEMRmTpZijOWQayFYN6Ea0dnB
m2jjVnmobhVX9kJQ32oH6OvqKEnoPzVPPnZQgsNAB++yptnl+mfg2IGvn9I4MdlnLQhjA4ViVCbA
LiffpJ6cgdnXomO//m3yft1tNqKJQVCsNKFdAZlH9sk204fuoFDuMpxov7yf/OeJxJ7Kq5ZTD2cX
tbTDnIBZMApCiezs0jiYJdLMwQrJMRmIBR5jq+BhrHjLYjyVjN0s9zM8J4olAINqh+Q9MFXtz7op
eWFya2ngvkJ1ToL/Y7Lj8lT0pCdZHmJplRpgkijOz2Xh2/E0nKdg2rfKWUDFOc6B96i9hIDLIhIO
tY+WWIQ3HdjwwYSbeGoL3ng5j5+vf96tqAAdLk01aSNmxWtsjkFJZg2/rUmyQzP0u8xMHIixeNfN
bNG9YJTrlx3mFhSLwQDyygiQJEk/VUdDqgTJvc9y/uiCG3E+ZXbnQaHHQo883SkgYeWx6GwtFUUo
yAuiebaeKmv9XPJ9BcemSR1F9mbzNhHs68vc+tJLE8wq6ziOpTTGhZimXjec47l2xfJWaXM3wcx8
HHPeTWusEuItAi3B0aQxly39GlIby7lOl+RW6K561Rn8QJUzxJjOm+34BO4cO34y7Poj+4OwAI4g
CCyhrqKsmluqOGq95sOyITyKgPUMyQ0RHqDDYl3f0c2PtrDDPH8EPYw7pMQY+J7ORnk/jglKo5y2
6qYNg95ZiHSY/KP/vniNtNWg6R2V9I5GFaQer5o+WmTynesr2Yo4yD3B/AfhXIykMhGnSQO5EEqc
NKWNbLP7mSW9nYPMdZo5z4QNQybGoiHcCIr0NdIl6tQiIT0iNoozVpA6UXQ76iDtHF+vL2jr9kXM
oFbgfVQe/XLfRmIMgtH3uO3xHKHMA7GTgfu9OKRuclftOdY2bj1wJmF6DFhHlHhYcJIel2IZ6SCk
lnaUtjA4kocC92voDhaPsnDj8YOCFfjJwbelGitS+1RpxV6JwUo9G60LYrhb2a95qdLG8wcqEnja
U7otzFQwmycMRibUiRrakpl/M0nvmiKOrdq9J1lrp23ttYVmVxqKiLp5U0/kXqjib5U/8Fpwa28B
CxUmNQF1pB1WNmWr8w4cLBJ4PMeJ2EZrYt6uPgTRiChZcE7AxnsBtjBFggQKnU8AkS4dxi/NLiny
OEK4onwRlOylRZMztYQd1ZdQOE2BDQel9vAVQY4Bu2x6ONe6MWYVhERbZ/aogwZH6fBh7nIgzHgZ
/HoaFSC2pTG60Ysoko5lLc01qJP9M7IyCK4YN8WBgir5pMlr/7w0xTxNIjHTojgFYW0RmF9qU3mT
dJG3d+vjdmmDXnWL5UhGWpsZXQ5NrbvbCJSWraVDUjH7wuu0bTyRqS24BMiSkcazeXWhhUAIhVAD
0FKHRBYGeV0MAd1rMZL5mXKI6W/ivnrhBBR6GV9mnJdW6S4vVqgXkuQHFbQVxYdAg0pU7tUv0sH8
Pjn9bX3WD9fNbZ6zxRqZS0avWnDbl1TxINwV/TeluCuD/cDrdW97xq+dZJwwr3I/j3Ww/5rqYyUc
qpKzCu6nYlyvJ7Nc1S3cogW16v+O1PQNI/I3uRuBHDw8cqdfNz+TTnU3QPtC75rLzxSEyCvJgACl
oZRvVsW+qN5HsL5rab/HbNKrWID5NEtflWK2FbDrR8bAOwvrWA1PoRqIKPmCE4PtLs5jpsxT9blo
OjWW7CP0yTRHseLbeF9COJiT9Kzr/oglAKFrqFyimbnKypWpN3pkILiAiOIKPqA2s7bHRJKjF8iV
fb9wCAkPQdzvU0LuwGfuyTq6TyKoWY3e9pPalaTo6boDb0ZTdLjw2v5s57JpUql3ZtrO+FG1g2ST
aqu3p942a0vxVNR6eB9+68AszTGuDI6SSI5yXJBKHbkaRji6szYRpx2//sd1MS7dkCkBGQ/WpZw7
l+IKZt2KbuBMIGv3bV7ivHVCl8ti4qosFWoFrgcIE6dfigauK/OaU5vX7NIEc2JEMU7TNoeJxqXS
X5ga8RBKTbeBKmPqDo3Ne7tv+yt6/JiBQZfQYNUgpWDQzbSDxemhf50mq78p8bhrT+KPeLLy1EIe
aisvgTPyIIR0KWwMR3sHMF8k1ZTU+jI4kAkaBoECPdmpAXyozss9MKD7po9AxJoOO2FODxIop6vS
56WjW2FpaZn+++L2II0mCPowhXYxWfqdBkYgYA4wyUkAX0Qyg1PqXvfTrfNAR5aBpADOAXJLlwbV
TppKUkIKQkfbNZpsSdur40HNeS8u6u7sli7tMOeuGFD/GjvYgXCpJZSZEwUnafoBh7NN0bm+ps3r
hJYkkdNT7BILEDEbX9L7MMCMgdfeABAOnnobgElgF+NHeqPoA5dOge7Ten10vIGyAazqoHVR94o0
EhTxugoyoV4bjJZYcO7J7Y/1ywjjHbOppElVz6EtNEcJ2i7aSSi/hCWPLXvL/SXxlxmmIFk14dCM
dQKy/8B88AX1LJHZ63r9WGTZvteHJzkiXtT6nNXxtpDGuIXv96Am11sJZsOuBe9reABxAw6dyamm
bJrBowSoPRnsVyzEQZulKvB1mBml1q308aR1si2qvE3cishILP42ozNAL1nUQiGhmtcC+NEcTQGk
IcpIyHH19bGC3pSBgRfw1eoUz3O5Z8NA6qYKBzg3QZtb+RAIZMPSzM4kt204FUfOxrGK6EJYh4oZ
YuOUAEc4E27msXJzf/iPZhgnT2Ox6E0UGWwxPTThfdEfU/PxeoDgfRvGwacM1Z9exkq08W6uUePX
/6CHQKtYGKeigg8oZDHXPxFzqf0/0r6zx24c6foXCVAOXxVu6hzctueL4KhA5UCFX/8c9rxr6/Ly
vVx7scDsAD3oalLFYrHq1DlmAU7fxgjoLZMBNcP0zXt61+WTZjXCLApFMxcXEyiL8OI594PMaMec
VDCXHt0TfWBwjv6TC1Vt/aA8ynIooSMwom00yxwUnrjtc2pNmbQKD8WpXIGtmP2ir/frQvfXv9Kl
b2MLN2a4eLCYtTdPKhyhiatbz8w+ZeP0EdEXwzeJXzn634SfjTluC2M7Kft1wKpmxfEd5YbSxdcb
2QUvDOEbK9w9qE9dRwAqRtU+8h7obRklT/TG/E7xIjWCOqwfFhDmK7vrOynM3bZbyXljY5tN5TR4
lCqHdYeHxomCmKnwtQDY7CgJZZQu4i8HTnm4I7yfx6InepnNA/tyuTLtugU4cyRsYCCbgd2qNNni
WIy7uHohjwGgHIQhL9qDi1VVM23x4bIs9nV935u7xAv79WBMla/YQZqbgWFLbhHhHWkYGDFG5Z/x
/5wfuKRLV5r3eLyBaP7EhOWbKHs0D7KunDBSbcxweX0dT/26socxkidfy18dGWet0DWgKQieCHCE
WxcY1z7xSne2JhSQ75Iv45sJold6sKJ+BL/2f6OxJgoeeO+auMyR0V+gJx0AhfvZRRV0ISQkUGNu
9GlX2pOk+i5cl4kYBQwBe+7yOTzDOBpJk6dAEaw79qyMAY6o8GJgwvWhrAsk+k7giwMMFZrPGAVl
7rLJXaCJkwzIR8GJr/0Y1TdVRvgj+f38JFg35703Lfj90D+GALKefbcVGSZT+GV+r8HjXj0J6fo8
1xivP/RXUnK0vc+qjKJTFP7ARAhHw4gzSNu4YzNDjbGKXbDe98541HRAORNwnhE62oERK5JgK960
38a4wwOkYRWPHRZkK7gQe+VhWLSf1yOrcM8AQYfGJJ6L6B+cf/eMQNlYLbCeMseMnmoD0GTOSe43
pZSUSxRU0Xj5ZYpt7cbFyGrXypwmSL8m7+jFSTh2+be2h7S4l4SKZoQ3/df2bSy+5bMemmirq93w
T6Hkp9QGerYoZc1XYWkaMQMzaGgUgkWe8xdn6mibdRBvK+LUBoU8U2UAZ8UeQgQfyVwAIGkWX5Qc
o3793A8hsvoBDDSDrKx16VLnKTD3ZxRJrJl50xbB1MWfdBXFj7R07latWcPKrF+vf29xWNksmstO
S6qNThrjsgFXCpI7DKuQ0/AVmpRfzMwfAG+XFZQFTozowSImpuKAQOZOTNyDooW0rJNi07Ct+jd7
TE/XF3W5g5g22JjgzomK9mHipCjvkvjjUu/xHx/b2giJKaFhExV0XEzK2pbhASuH8fVzF6bDBDy4
imbbvEsf1SiL6jvvvvxAwKug7Oc9Nk8Fka5M0UG0g4i9DMINIS303s6tWqNSTUDo1UHiUdR0s+es
Tj9e30FBGEAyDIol6IeyWiaXETdeGedaAfXXjDrj3dAMEI9v2jUo7EpG2iKgZzfR4QMSijFF4ORx
tqy8UxOQiTcomGq78gCAxy25mQ/m63pjfm4gZrXcdsRv7pzcX25kqb9gL9lUB/4H4gENuhHne2mu
g+vUU4Mpju7oDG9W9cddZiyOzVQwJJSLKbfz31+loGXFYCYyx8zvlATyq7cKUI0grbr+wZhLczkj
G+QHsB9lPqBoeJ8wu8UoHKzDMFDNeIqNl6yPxvLV7u8t4A6uG7ucb0N/AUzbQPaj0A9oBb+qcQEt
ewJ1jxJFy2MVth/AtA09N2Duo+qLehx+GoF9AFmcFsjQvZcfDGNSCB0YtsAw5sWcRddNeaUkmI0Z
O5ysJvtUV4lkxFWwvHMb7G/Y3Exq5zqJieHTwCsxY5a7hj86zT9A3u/jYv6B5rvfeCCFr59mbdnp
mRKCF3OfjEDIFtNNkVC/d52Azrpfus4f+xP70yBigMY7m43ldt4w6rQfDVxBrvcCZQbfcu9Lt/dJ
KUs3Wdw/dyhmCD4FoTdoXPFVpXFqZhprSfGOWmC4zgxDcE7kAI+bPchO4WW4AUgVvPEIAmDXuJB7
avvCKZyhw2xpH/bjnTLc0uL5us+KTDjvvOPI01DC4EK1qpqY/0yH4h2c574tyU06/HGh5+zi5m8D
zBv0SZ5gFfHwwco+T/XnsQmvr+LyZjs3wd9sHklGXYEJx8mzj2uzmKHm9vOhrqj7wdWJrHEg3LXf
5TiDewY0yRjnrQl7lZtn+9joADlU1uQwUK+XLE2A0mJrQ1EUIEqUMvmSjwax4QGsNAA6mM/V0Yzy
XXNDPzK1hzWozaivgX9QfRLG97IpRfGu/rbMfr45742y1hpB1hD0bjL6jjeAS5kqsV9AwGhXVe0g
yU/Eu/rbHueLRZeqap2YZUCgV2DOr3mD+41KIoUgszvfT85XerssEnAYZUHz6V+UMRu5aD/ZGD4e
MAgsO8OiwLz9fJyr6Moar63tZUFmfrLIUxr/eXv5bD3vAyabrzR4wKmkCtYzZUcGpFI+pjsvmNe7
8X22Iw70v4mBbIYE2GmoSiG/O/cLW18ddXZhEZc3m1js92SvvowQa2938k4u++p8xN1a424dBzo1
Sa7DI8YeMw9QbSmU9BgnQEnqCvE1S/YAu6z4sP38vTrmpZv91JXKnp0RqzM8L2iaY+s+jOoBeXtU
aUk4WTctAMbXw9flCCjYEbY2uZOmO/E41gneNpavfZsizOrdZVEMWnKGBmfIbGqG5EHWeBW75u+V
cucNikytEmc96J+N4aUup2NSepKVCT8eOnOAUjjs0uTuZRvOrw3Uwni/A0ekh2oAZUr/o0CVaxpi
Sf4lXM/GGLu7N1/Omh2vnyx2CxT5o+nNEAeWPYYFIQrcfqjAM0QH5Ba49dR5tU4tBupQEr+x9GiG
zl7y51HwzAS3ipqawAy6MEG8j3p6ULVbs9xd9zeBi5+Z4A5wMytVNcxKFjhg8GrVaO50qN4lvtHd
5FoVzt2jTb9dNynbOPbtNt/GXRKMObNV6Vbjl3OkQw3Bop+vGxGUKpB9syeTDcUb5DNcsIUanGL3
FAubd/TWANV0ctSC2MdrM5QRvly+LAAqAiMhcJ5IuC2+MGzMs2u2ChaUx/sMm1bbXphRA6MH3wHV
8sGJe31tgssYSGmMIoIyAGSIPBpRMfoOL88kD7r8H60+ZfVN3bWhhWHp63ZE9yMMscEYE1q/IM85
/1IxYOGegYwN786hC61dsRsOdREMkXpb7tBTf/zzNxp2EnTtuEtAVnFRU53X2G4x9oOCV7FfS9Uv
p6eSSRRpd7P9oZFVJkWOuLHGV1gh+qEZ/YjlJfFHaoJS7tYi+7/Zwt8r4iusKnp0pEsWJE4Y2hse
5mN2aqCsp4fz3XAnF7wRugaT3UVZGi9QvlKQ1nOV1ksMEpDiZzXSwKqKnW72uzyxJcmTcPMAZcMD
CGV16COd+8ZMJ4y1DUhmZlyKy35s7mIZ0F10F6J2hNPLgCoast5zG7WWKrVio9Xdd376Or9mpxQZ
7/JgPBmn2LcPeZR/qCWHS4AkgQ/+NsrXO+CbRQf9TzBov4AUAXRCGFUHvhjvSYD1AtAP3Bb/yICr
ws+2scltpgnktF2uqKvO2m0P0Znkbh5AEouq8nV3FNzBZ2vjLpR4phkQ4LCTtdAEKsEMvs/rxuuC
mvSuBf6W4qVyq6frRmWfkcfmQPJjXIsFVs2nBXNu85E81a3f3QzQQVJrf7jX/eWrVABe5KCIxxYm
dFzGFcKlNE5ajcOc4gIYyx8kf+uK3m+1D9eXJrPBBcgGA8K6CRR14FSfKzQ9aR2VUgEy9lG4rBd3
CvgoQHaCjh0vmtDNaVyOBcKUdzBPzS5/QAKIuwzANDAHyx56wntza427nT3ixV6WlzlgBfG+BDyV
IN7rO4xThTLmEUGShoWhvIcJSDBt8BMDBtGaCbRdTJan2aHsEbid5H0iOlcbC/yDyIJmgroUsADC
vsIvFdB3TkPpG2W1d8j3674gep1bjmeBy4498hCzzqPVYiljv2Qm6HxBKrW+jnfTvgi9xC8+Vj+h
Qc4a0h5GE7IH5VViWbiRqGiyERMMBvGNz9kczGVFKy9Y8Iy9pUflY77L9jPEIjwA4LRIPaAyrD1e
tyozysUS1UZjh7QwOhtr6I4YwdMk0UpkAaRuKHQ48P2LEnuZ96mdK12OuIRQkSuQ8nj+8zVsLbC/
YJOKphip71HawAPS+Dn0BUhBdtcNvG89f3i3FlgE2ViwnHhIBw27NHh+dl/ejyAbg0Ps0t1676K/
f0q+g9hnb4XZfRcmYDyTtUJER2D7B7Cfb/4As0wzJNz4A1ANDtP1a1H9MOo9+IGvL1QYN7Z2uHA7
0GrN8r6BO+yK1zKq9/GhPlpovcunVgQzoHD1jWNwYTcpJkWfUqwpPy441s9MyJoe0sA4oJX1Op/G
EKgQBCznqH03P1XP+sGWlFpEgR/DETjpANejQ8et1unWWh2pW0KV19mN2RjY0LXS1VWyq6KXBcSL
8K6AwgGgE9zrrChULR/tNQ+qtfOTJajGXd4cLfvz3H8x9Jfrn1D0FNwa4w4DMTuwdq8wtpRdOFf5
wXBIlGaVD+2hYDHWwAa5SmbrkoRLeMpBpwtIDTozFwRo0OweytgbIUdRpq+eVt/FWRJcX5ko7cFY
5i8TXKiy1HqoPTD5BFVJg2S6dfQxUNObIo+oJ/liwtVg+hNBGCXaC661aWn7dQQyDxlWESzTgRS9
ZDHCA/3bAs+zRux1hhQUnJ9at23zoagfzbjyp0pSexA+/tCN+89K+OvMyJcqc0d2yNShvx8T5QsQ
mp8xmVb4dW93fgm1qL2zqrHvjWk++Maag8mATl8qUGWh/5/KgK/Cw7D5g7ivWC7qkFc2rgNnye+M
evbr1foEKYgjmFp8JYm/2qlsuF/yNfkmr5GrpKkaOE65jOjcOY0W1gnRJF9UfElsVsadvMmoGxQ2
sdXmngK8XoSrn4eg33xyQytiNMb27bJjCk+gc8TxPDiv18+HMJpt7LOfb+4IqoE/NSXsUy+dT2kA
Djp/kuIg2fe5uAo3VribqCdj3AFwiRsCKk/JzXpoDsqdxqQiw2Qno9gQfzkHlQs2iI2E7HxJyTpO
ndlRGBva3bzctqXsapdZ4JYzAxE/jib4IB1zQuaq+VCVvP5ZZBa4S4akcRMn8ZKDYEjxXTci+iCx
IP7wv3eJu0gz1ZzURoEFK4eo3PBqOXmgyfhWZcvgXvGjmi96nL5/Cs1XjV6q3CGMiOB0tsHJAEAj
n/5qher1NsWXmOIxTJsHs6c+UWdfKtkkjokbS1wIWpw0HVJjAJVP+i7haUYQMz5AQZ5NRAHNspe1
jITVCDjxr7UZ535MxyR2E+tfi0No4/0Hbhp0qcA2/N/aFDkFKkg25slB5HEB2Ova3sRwNZzCzgao
SpjB7N2vrqR8JPpmaBkBSY6BHd3WufMJdh9PI+2EZ+Zsfhi6ATxCKPf88JSxOFKqv14/SeIlMSYD
SBbjH9wudplZ23PqlEGbn0xwH6b3zSK5L2Um2CnYxNCkVWwnn+0yAAO20r24uCGhYSs5r8KbAs22
Xwvhtm0cnEWZHFxIrdbHiw/9rsxXIbflO+3o+MrcuuFsdcMegNvG77XY8Ms+VUO3Wp9mkn7SHfK0
LKMJEewUyojt3B7mpDN3y6D3d1Zjv85j/rlpW5kSrADBxAbnoYeEBNMEFJT7ABW4B4YihU/R3RSp
ODUYjjhaCDZslN6LnH+8pw71jCz10RNI3aiTVb4Enwf0Jpj9QZ0eXAkO93mWxMbIjIEYMWtvSXlS
SI+0JbzuZaI3EN4EoDbFECHAdXxBI57X1Kw7rDLrGtPP0jgcyXTMQHGNV6zrq+uNFs+fPLe+V8b4
BIyOf/0PEGRIW/t8ucMxVwjWUCSfSaa+OCuBWEkeOYnrT5Pnp32LKTxZ74PtG3epn5nkih5tlSlV
W6MClpvfajea22/XlyQYcwEvze89ff/55lwZ9oDZehsfrvs2Rl7tp0CrO/fjJ7AZsVEXGfpeZ57I
LQhK4BhisFgTAmW383OsLkSBQvf7kwu12MIJ9MHeedZwB0jhj3nuQ8PRXzX1zdLdl2w8GUkIekM/
oWm4xlGjfbLt17VMfcUN3yzrq558mag0NRdlUh5IdIFN8FDw4WvvldUvPdGwJ2rn25ACbffAgDz1
CAVhjtkORRKrhdfe1h537aG0NLc2xQ1eYQh4iRi9cw5gQdmf6vF9utkL1ec//+6gksIDBMIGeGLz
aKTE84piHiZgfINK962ddkBF61QenROo0P7unvXACeNiLB9RyuA+u2PFim0VSE77NJgBnYAGaaQq
vumDHTfLfTbALSmLC06OtbXI5Y96q7itTlDWtaHStHqPXXG4voWCkHdmgEsftc4F6S/43YLJDh3z
tp5faln+KFsDlz8m7rTOzlBhRqH62U8fLdkEumwJXOq4DgugqRqbB6OTv+Dx7synRFpgF4TN7Ubx
E5VeS7u1YM8f1qNjwm/lz+VndkMA57ND2vne4uNs6Zib8o6GpIoqrGVt3MDkAmjXT5mWayneXn1k
77NDV/kP5JDvnAhNQyuikRGgiMaefzpa1/E9eob7634iCrFn6+eOd7mWXp4qAwCjpxH8g80Oc6Wh
/Z0Ri5pfpdYuZ7cwgvv7pF20M1K7HtUMDYYcDYYGSj3aXt/VO0U6oCPMnbeWmPduro4VLCnERa0f
FCONDl6WAlQCNtKLAn0nc+ceSOiFce9LdlNyJvgLZKjWBMJ66Dk4SVh04b8UU3ZYLX7zBokgczfs
46j+3866yQWTtZnmyqCsa1OpB9uhD6067pRYly2OuQJ3O2LkmNGiQ3IIs3ect9rDXE0j6zSsD/FT
+8wkvLuo1tlVDBi/LN0VHv+NNc4xU9dRAN2FtdF0/dQ+WiA8K4pQ8sEENz4ejpC4BpLHNi44J7p1
8crURdY0Bc2t9QB+8oMXtd9G8AfPezmITeAfGOlhgk5gwQSgn9vCyW6Sqrdhzq3ftPTj+Be4pLPf
z22aRWK7xBwQ6qlULz7TGPQOWqyoDC8nY6wWVIzPTHFZ/ZpjMqKwsJQccu7GYYAmB+M6keWYAjc4
M8OdY1Wp3KlKkH54Fm7isvVrXGqFlK9CZob9fBMujCGnMdQ/8kDRfxjjT7MNqfbpuq+JNwxEx4xq
ARIj3H2WjwskfmusRPMKn2RTUKanmhxS44s3Qm9Ur3znz9l68fKCZsr/M8m/CfK6bXCO2curyl/X
DvNKln5Xgxf/+srEm4dKm42BGyRRXLJB1jIvrAFel1afM+3YplCB/HMGeywFBQlQLAANYpicjXwu
MQTD3C0b7L1LnINZgYG7M47XlyI4oHgB2Gi7oJyEQVLOq2s6gq4l11D0LVvl0TBK56Huih//mxHO
pxu9xgiFCSP2UKCvCYKyTnatC0osmLjETkGhDqTGPECxcmZ3TkkG9EzUv6W3604P0qB4UQL9iCuQ
RmoImdSvMnoy0SMYZvEoweCLeclHOKqpYyieipU9TZGzq/eMvg49aNwPMrCC8EsBLQYlRiwPeLjz
E9s4BGpiRkoCVZmerNx7sj3ZFK4oicByftvgUlw9W9dszBi4bwymaA1HXHrA+RMQZQF1rwX1bjrQ
anfdO0Qp2ZlVLlBYpaMOEGxBR6Dce5/Ym5fs5ydvCfrbgqkeRdftCTcSqTRgkgC0Xk6Ea5jJcEb2
yAbvdWtMwWL/+WsHiL7fFrgExZw6J65qPKsV5WkdojGWgRUFofXMAOcLlA5lhsv237Ry3NNDdtSR
asncWxDnzsxw7rCOhORNmRHQrdwp65clC/Xp2/WPIf74m73iPj6YUIwKNQRoUIHd0n2DsH2w3q8A
rw5PylGWOYpKc9sV8ShIdQWxZWYkkIY5qm/ev+nPvYYmFD0M6PJhfvI+wv8DnND9RQvlzDSXCqVm
tWT6ivObOt0POhcQBkwkjXrx+f29mR6XDr0nd4WG5Zl7e/FdBNtdhepjFlhPS+2XOmTmQJ0tK3gK
Yy+ULSHNCJaeC+gKNa2mdxsEwRKDK+1a+Sgc9dpPVh+WOAvzay4jh3wmTq6J9oeB+bDzGMjYuMF6
iT0093MIigVUL9jHU6IsD7/9O8lSJQAeDZ+vG2aOfmEXOkkeRBQcTFVy326tk7QxckjMjxo9xAV5
I+ZnpvFoVxi5swD86GWJreip7IBwm5WDXBNTvZzJZs6XdJ5B4Ww+5RAWs/3iEZiPm+QUvxpPKCc/
rSA3yaPpYB2Lk/vNCMyD7PiLSmFnfwPnTqPrTdDEYLPZD0MY78HyExrPmOhBsKl3yU5K4yKKzNs1
c8lIB7LPCrSmdWBAV+/LEvWQN5/MUPnS/VzC8VjCJkQ1r3/a/88iMerLBigvJwFrBVxZbgGjihqa
JwLlphL/Hnxbih0j04BEosyL2afjvYmpm//HIhdW03FK59HJGUmsGiQ32sE+2qi8FSDFlDHViCL4
1hQXXceqLYcEHO4BKU/Fejd0gaFKrm/hRwNiHqTqUES9mNOrvWypmx5lK8t89rQvs2zCV3hDAGb4
ywB3m/beUll1wvhvUFXAIGC51xJf/U5RH9WBIbNVyfcRhbOtPe5ybVJaQD0Ms9NFjTEraFU1UNob
fTf98/lQ1Pp/r4tzA61LOmLO7/QdU9j23u0MUvAs0Q8SB2enlHc3qJzqTKwAJB782FqvmVO8tHgU
lUs0QCIXNa/5MDW+Gp9c38Yc+l5W9hK5BIaRwdkGdRv14tVfjLoVax36JGlhf+ya8nahMpSTzAQX
mkxzbCqVtAQFZccv8t6vdYkbiO6a7SL4YNSuidKmKPeWYCv4J23NBjxgVvOhrdLqVlln7N6kxa9/
8bHQuwOzGrDcaN9xzjcAJTwukwVh4YcpsnYZZujHXX37L62PrOEuWiITnAFlLgZfMHdwfp0OaUUn
Aj02aHtjOKn+6dgna1H2XfF1WZ4lC2PbxXshhmowEce4/MCtwNlyFwBfx4nleQT39eqzEXI37MNJ
ORn/FXJSFPu2Frnz5fZUa8cCcD6vr25imwb6aL+ozbiXrEwUzm0PrRsMyIMcg0ffNGWvmy11CMI5
KHiOYGJ6RMZ8a++qf2Q3stDrETRQDoDuAoifzjcx1U1l0T3cHGr9Q2t3uSnp6wt/P2iLTN1Gve6C
LXWkiZK1aVYH2vRYqXdN98/1vRI5nLH5/VwoT0bovZg9QmufWYo/Wt1TrdnPbZ48t00x+1Uum7ES
+cDWIOd18ZxgrMbF3YG6v595+le6GH48jG/X1yWa+nAgKgL2Cxxe3FRcsFhIqwI0+n6lz7W/ROCg
vkHAGPzuDcO7yEjTqNhLEwnh6jxoSECIhvket7q01ifwvkDtoI+Wn8sXzfWh3ouQCBx881zdJ1Bu
DeVytDKr3LlSvaUZyxwdlFlVmPbB8zKl4WJYEl8UXcPg0fm1OC51weVYdFSDr1idqgdW236ugUH1
l8alUaETiWcKs4yNOb4vliyTqWWMTd/cJweF4Y7ssLx1IepL70CfKQu9wpMGHWSQHqHjf0Fo2Rdj
sqQaprvXVA2mhYCGPJT4pCjiIh8DHboB0WWAqs+DhVZn2ZBP7zI3aqC96zh4zxQaNyx7z1tfJjMn
zKS3BrkvhppV2xvvA43YwgLMzlOOIx0gxIf1DrD/75nUpMhJNibfJVI3ZezOo8VaaXihrA9jFO+N
Q4J1vVpRYvpmyNqJ0PIBEuQ7sFfXd1dkGHRV4Ai1kMijk36+uc3YxJajjAgsmrFP4/WhycgH06Af
rDWVYMZF5w1Ek0jgMC4KGBl3yhMX9dty6srAMLuoMu8IKYOZ/E0EY5O9TPUZwDGb8xaQuU5uqiOC
OdDMxrvERPLGpOFCY0UHkZ2DhYmdy86BcB83Zrl9rPqWpusC2Z0YEykQuiLZW5o8Je1fBJPN6ni2
4lpvGi+rkAvMqvrqDcmtalJ/dNtggabYdc8QwdYA+vq1kzyPcGWWdQMYI5OuTB+tI2DOOqoUTJzj
SINMD/vdGtwzZEe3f5IZF/oKE25FMwos3TwfUJJ6aUwTtUXQzPYgSr5VDBcwIkfiLaKvhmFzKBiB
O+dy8nacG2C9UmynQ+rXjKxvLqTkd7FOPzc6kZVCRKGSUaqBfhBq9Rezje3sagqhdoHJuQiKu4Fm
UMknEwb/rQnO+eNm9jqthGLEvFN/mlFyGsCMUh7h8GH8LHN50TfCgJ+Obj2b/OaLSV3rDKY1wOWV
vj2uWfpQWPOHwWmj634ozEm2drgnUom+hUH7kQSWjkqZfZoh5kMOwCAC6FF2rGD8V/oTSEuhUgQl
LZTnUE45j4uqvUCOOLEhqwZJGr39kNPcr+uHIpbRIgpbL9u0m/noJvSjH2uC4hppN0YxQmOCgmQc
Ear6UEkO+umfnrR+Xrxo8UElf/Fw31rmAvJsm9SaZzybsro9OG77WtPqBkJKB8kHFF3gWzucVzpT
79bGwsrvP9s3xutA9snRu0tel7CIwHYmSxhEB41lrxhLAmMuFDvPd1QB06iqdAsghy8TMtihCeNw
8AEgMdD6Kd4RJN3f1I4diGgxqRjoCvAqj641TO6o4NppACAxHvtsv463ifMX4R81VPbKRZEPbdvz
lRlxnBelhVxSydXIK7yTA4r3GKoJoOiT7KIoNIIcA5S8YAoAayr7qBu3THFJO1RFaBy8L/lwXCmU
mdwPiSMl3RN5x9YQ+5obQ+riVc4y461WJ6PtV6lqBtSkmDhf+uF2stwuQEv+FfjOHNNKdXnAO/Vj
5056pI/lek9Qutld91fxyk0QxYL8EikE9zhtrFitcsjCBMT85A63tvVYQytCIbK4JqpnASf5yw4X
1zAf7lkYpIaAXnei4RySm2IHJLh6qo/LkexkxSxRuAaVM16mINkEzR7nO43dIvdacdrzCiJGVDvZ
WXeqveLL9d0THT725GZ0fhBf5yGgmWbkxKXs/THFO0VpdghpkoAi+kAQ8UaLBhgJlGvZzzceAyIm
mqsQqAscune6iBjfCnJDh784ACgyui4r84C0hduvThvTqcqwkCGp/K5/0pwnQlu/cSTuJrzfXCS/
wAWj44+H1PlyNLLmgzHrJIhnvy8j82RgMhZEO6/aU4m754VGGrTCZd1j9ufzdSww7ACPDGla1FS5
8+02UzdCJh0lmBNFracDvwmbOZfRBQhbeVs7/PGGeFdGwRCznb6BgneA+Rv2gmtOaSRLTEQuCBQy
e2aA5gRUsucbutCyHxYHXeWUDNS3CGjGXPLhupuLTtPWBrcsPNW6dnBhYyE/Bw0p+I+klTigcBno
7OOpBMe4oJBYYitttF5HcxzD7icIko93qbUYwfWFvGOJeEfwwL+OcR6DaYNzWQClfZ1kFWAEekq8
e8UpOtwsGoECrzJ6B1C5pN/o7Fj/pCP0FqyseczzgkjOgHCpBmqPqolpD9Cfnn+xtky1vCNY6mg4
EVSfw86QPD5lFtjPNzGD9Dhk84DmQUWo70GGGDTQko0UhSV0j38tgjvHddEYg9Yxt7tVrRvihO+Q
e5zk8lM7BjVO2NMaoYAQyB5LsrVx8TB3yACJVq0MOqcs/Vntj61nvl1fHcvRLrxkszjOS1xvmUet
xuJID34KNzEf19mbfYw1gaT1R+fGQVLIKtLCM4YSLko/jLPZ4vJG2hjdPNlZC1HSj+n4uMwfY1lx
jv3ZF8vamOCCPHGdSrMyOJ5itJ/zbHxdbeLPuumPKCyBlFbmI4IaO1I3RhWICRBcj1xuMQ5jq5mD
UgXLqb0vT8NN4be3jP8zC2VsBwJ3PDPFpRc5BmnRhLbhjjNwBgTUSzPoJCbfoFL6Q9mquOMLMnnb
Lh1UCty7KdKjdq8+Wns1LIEPl9WrBD6BEqBmsC4ggLj8u2xQZwLMGLrcxfSikz1NHyCQe93V38dG
OKdA4gs5dIAWIdXMs9DRxG3WWl8wINHoH+xRp8BFgPU4rlPwEq1lH45VrUCsoINcbu1akQ5FMV8z
UpSW1vY5NtcGMuZLdlJr6G+pZfdYtvrzXDWOv5gYljP14bUjRvZRc7PEb2O9eSmpVfhFUs+gPO4b
cktWr5t9irLry7CMtd/Po/JdrezK25nD/Kn0iu5IHUX9mXmDLlm+aIfZix7Og6cvHp/nkTIuVdAX
VnhjqC24kXrzSEr3MFbWy/VdFpoBEyMECfCWuRQnopCI0WtU3wvP3lGP/pgbPaTgZLxuRvS8Bt0H
cDZstI/hG8+Xk1NwdIwGYQIwTHVYuyF31C+BbdRvZGNookxua4tnISsAp4VkFQi2ndSvbt1T95CG
s+Ov++R13E1h4wNv/xDLFMzES/z9xfj2Sd2kPXWKvoE2NgO3QIkQAipGAHWLQIbqFkgDWMgWf3mH
wcVkMxuHxmOC0cPO3OOCC6B8CK5TNwQPT7C+DVA8TqQcvOKN3VjlPmK7QKeC9Aib+XGKJjcENeRz
GYDzAEM+x/Gh3am+Emqy8VNRI2C7WL6XAvZkWmcFFCTjH33UAbJRhO7RTpG4zhHjgZclrqKQvdlc
/nYY1BRt0RVHL63i/eJNx65/rq1jSSWXufDs/d5Ok7sa1nIANpapA3g1sNg5hpDtzDqutSebqxEu
aHPIuayrKlK1QnGBBEhzv+ql4adGgpDnjfukif+8msVm0n8FFLboTYbnlmndo7wKXOJybwAOktZv
hvvpejQRZEFnNth6NzbqPLcVL8FJo0P+aSnUsCaYGjW7w1riCqDJGqaprP4p/FibdXGZl12bKci6
oAzQWMlNhySrbKz7eZHxagqSyLOlcQe7rxIyqgM+1YTJRqjQ+EQ2dyhzBu4QL0uLUSAbCwEHc4eq
pon5OWUFfYmMcl2yYy4nfmG4SObmHs3yarYjdDFuDDBnOeokSeZkZrhcrmtIp+gqdmxW5qhVbpz5
u0dlTQPJprncUW0nwwABP67JVX9boNAwLhqE0ghGTob/cTncva8lemZmXgyWgubb6h0dujJRtuvn
h31iPrPanFGXiwdo4oIzJ0OtT83uXO3G7olvNOHSpruYnhqozpm5hExQ9pHYzzcnFqygabEsyBeT
9ajRgOYv3XS8vijBG2J7ci7KUSoCQN6hUpq32b6o6W2sd1HrzXu9yJ8qK9tfNydbERcP6nmxB1VH
kqED39krRqjote/ashkKmeNx8YDktrsoTCxkKPPnXHsZmvwGEMnP+N6SBYmm9882kAsMA8kgUoDi
OUY+p59qVO0G3QfzI+bVH/By8ZfMn75hltfbo60KHEh/MCKwaO5kz2jJxl5g6pW1mlDtgKvMUDwy
siPoJ6M8TnfXv58o0ILjWgevhgYJkvekY+ORq9EUbR9PONF4jNXKfeVN4XULok+3tcCdMjVd0nRC
uAU1eOXr2ZOFlnRnfe5kFWWRHfRXXHA+g8AH82PnZ8vRUmic9ujrZPW9Rj4DR+5qj8SWnGDRfm2t
cI7YZqvmaAWSlVJro36lt0NiS06wbCGcA9bm6Lp5jk6muSQ7qGwdmgHz1LVzB9kCSZQVrgYC3jqe
Vh4o6DlTJnHbqshWPHsgSxajDVaYkhgrzFrxeP2PCX54sF/iatViBFmUMoawO4LT/F++I1Zv/W/4
joRrAliMKV2Bp4V/YlHiTkpcmZC5wdCCWv1sOkNyZoRPHPDnANAHSKl1Idujpf0Afp0VZeO49XXt
odK0wB5Da44U48s8A/5Abkb6bZLBqURL29jl8RaDM7W5kTC73dfeeGllfKyimMNGI5kcqmpcYALy
LIPcHiFIWjvLr4YgMXMAtCUBVuTeWyPcCYqHXslBpoTbQn9NFUTxoLdvNeX5etQRPtLQMzPRA8Vj
+wJAHzfO6HQt1jLBuf3qkRFwJ3cF1AZ3VlCG+V0eVYHsyST0dgCYQEMJVhXGTMwFoV5LTUVx8OZ+
6TFwB7xWEgFIGDoORsFJKGcoYL+Qz2G2BrndrJZ+Ab/g/5F2ZUty40jyi2jGCzxeeWVm3bdUeqFJ
KgkEb/AASHz9OjW7oyyKU5zWPkybjbV1RgEIBgIRHu5onEA6/ugPJ3h7kA0/TeYFw55m7qZ7WC70
AjCkixnaVU7GJxfY36rDLajdzQYensAw8Z3K+KYNaH0CWEcwSbiudhVeZ0qMJiAnqw7UPOkaSkw7
8XXbNcAbhnaajsqdtzqktqv9CmNikKxNdJCJu8fmwrik8RBoX/iJhlmMS2SvwbW5LoA4Fuk43QS3
03vHSE1ZsEIHrmIerQAylwHXrnVr59G5hbhBo+m3lVV+7iiieWIBTXvX7cmM1dGNG6AtUX2Bs/9N
8fPc2ModKqOzPbzWi5Bb9hsBkqiyqy6wCyfe+ZSXH/rDx89WtYTFsxxF6LkzjwyG+nhobocxXOpK
w9F+nPxH7R5I4APZoVT5Dy7yeyOX4zwz2eHvG9QCg9Fc1JXcJI/SU/0IHakgIwCaQSr1mMV7XBWb
4f1snUvkPDPqEC0f1QKnm1udHCHWOEZ5lX77eDf3jKycn+mT0ZooGYe4mb9mLoESB6Z5d47sT29H
rxMkH0jGnA1h+RZ80WR2Mb00ezemd5Vpd/beU3RJTd47xXsTq80aq77xZ7Ce/iKl9to4J7EHPUtl
gavoosmf0/T+443biO3vLa52Dn1Pr5h7VAyGpD2BXyfKIg4a/TQgEHD9L2j0l4/1oxWuQrstqmnO
SIP7MbbnwE3U0Y7IHMpomc8ag2nP5/+8SjA/gqvLMcCwCqntVYgabVuJssP67IMfgLIx4V+XEMIO
4kLMsX9YSMbdCK+iPdDZny753vAqao3l6BAFqp2wN+5V+yndg3xtucr5wtaBapwqILnx+/mJHg3g
vWSycIzsPUCW81if17mZVZiSleOls4QZCxkahyiR95y3UT7Flh7vPhI2IhQ2DRTRy8gKEPbrizL1
AZ4hM06LBBIz3n0A1qc0KsL860Jc/q/hCOfh409gcyN/21zzRvfTpDgdYVMYgcJQRKe9jhB9tx+o
/n2oY1RuP7a3FUaQwAML6yxkousZIGBU28kqbexmmR2of+mXh2w0Dh8b2cCEwOMxNQoAm4/H43on
LYB6DaKWWmM4gp2hB1l5UB0YBj5QV0/KIoBodvg3NoFmW5JtvFHWc1v2ZKWoZ/yyOUULqcbE4zRi
oINIgwlgPYzK/3Ox+eXD/m1yFU46z9dSMKPgFs1Ppf6gZ/+4U7f8vg0ED7hmQa6/OM/Z7SUxgOQC
oI3qepdfKWGcJk0cc+LuJIibjo9Dwpyvg9GgP6bVmQUq9pFKFvojxFLAydVDD6G+7KPqyaIBYhUA
SvrRIDtHthWkgL4F9yjGglwMf7xfnjIlqt4ThgRYxh6LwYioGHfelRsmlq4ghsSQlwK2uQrAEDQT
tcigjpW1geHSWDXjzr28EeJNA/j1X5Nu+h/tx4FRzO5lNZhILBCKDiQooThD8iIqWNyajx87+dZy
DIxJQ3UGCnd/zFFVoAQveZGXYV6UVzOvjvqwN9u+Z2Ll00wzdK1xwCBggpQtr9522Qm3vM08X8TK
q1Ohk3lWFeRmn/ufBsSzozLRYv+rSGN+tSjoVI8l3ir/PPDBqosSBvCuC5foe2fLiSW02oBWaual
3RdSp48tc8TJF7Lfi37LT61urXemli0+/2xLvZ5Kf0Jqi/EiI5A8EADRQA+Wn5rEf+2A994xuemE
GIhBE9xBR2LNbqe5HnOowqF5+YmM91LFll0FpdUEbf79YxfcuEDAovvb1DpJRLufOhP83fKP+Xwr
tcixdlaz6YJnJpbVnu0fMbLGnhgcpO2N8djKWh07Wf/F2BmabgvS2rQtxNb125sqAsKtFpLU6Lo0
L/SIRvcBMkTVlTUHTrLkn+Tpb/YOCIJfQs7mmvuJp0TUdMLCMkMlmSwvcqP41Lh7HFPLEfzhf+Dv
/j8zq+RPFGnvg7elCgdWHxwVpz3YpogAnnonv930BfAS/Rrcg7nl358d1MyyAtIBcLuGKUBJ2FhE
s7Rum9Yqw493btMlziytvG6aVSM7CAOHzMsvcOMGoJCMPjaxuWtnJlZeZ9cq8+wR02ttmd3KomD3
rZP612NWGRBTki8fW9vbulWYLV3O/a5AjOjFMzWBN1Bp4qid5HLrfWUauCrgCwur+xrj3xvUcwfW
LmRjafmLGKWCApD87NxOcROx3Q7L5jGd2Vv+/ZlD2AIEbaxvqtAHk5Q7vpjp6eNt2wx0mJVHnXhJ
HNYZUdnqg19OUJBVxsvAosp8zIYH0ia7urhbKSwSBhOpMir5cIuVO2SiA0QKpFJhBZxnF+Byz8Ic
BD5TKMeQSNQeFzHqvRbV5vrOrK7cAjlSnk4D/FzvupAP32l6Pehf8uJi3i0BLVHgjyjhEsy0LEw2
f6DSNVNktYMRi3CwwiXjyyLvSbqHHirRy7N0So8fH93m93Vmb/UJ97SdRlJgQ5UPSs+JXlA9sqo2
UPpOOrvphGeGVieH+XxV2f0SK7L02nXKqLPrnVixZ2J1TODstCqtgaYAmD1U1FadfxjNnO5Y+Q8+
+PuIVpmSLquiFD6OiMcqwWD0YZb37H+f2h5oAorQkn9Rg8S1CLrt5Z/4ytZzA4Xlpp5OCwjKgnWO
zvdq/sLl4WNf2Ix+ZzaW/T2LEz3jHB1HJGNi1i+wewmDuqyefv7YyvbH9Hslq+uJD7if2Izty9nw
GXI+wDa7rL/JdE8lnnT6p07v2+ePbW5mt2CUQfVgqSCQNVbPGoRXTgZkptCcw4NjJr+ogOjCIOLd
VgCZ/iol0Mh6+9jw1paCpGeJVdDWgZbC+y1tprxt0w52h25UjzO4MgOZZtmdqWk727ppaVH/A5PI
8vxdZdIyJYM2mji8eXg2s0fbDFPt68eL2To5sPFAfNLFKweO+H4xzCyHvKGL8Ll+V9fHqT9CzNYZ
Phd7hPZ7hlYfsj61M6uzEo7oXyhyVRqRr0U6UM67SLltS7ZtY9YIkhfrXImxlGeWwvn4QAXYzkVO
vpeWG/TLR7ZHVLkVnqAB/G9bq1Crt2IiOcWq8uqL4KDvmv9xy35pBf82sDofpbUlYzmvQtozQLy+
DuU/noN8b2B9LsKDiruJe34CwmueX11jCHTuhY6zk4ctIXR9C6KpDUUDaNL+qWY5WfMwuuaAlJxf
0+E2M7OgA4EHJHaQMEEuomnjj1178+shKOdYaJM5f/AxZKhSuZTOmOXQzJCjpzjKG1XvlVa2LluM
x2I6D9UjFPpWdY9S73W37bF/dafdZkSFg5sfW+BGQp9NOznZhrdhygwUWjbm9VB8WzkDMdgARvAJ
3I3uHJAhoPYuwfmWCRO/jRwW7WcMHr6PB0NbCFpOdNHrniLoubfIU56rQwcJXKgbeH1U08Q87r2q
N3p/mMSFUUj72GAdXg/u2UXJc7/D+6a0Y+eiiqFnGQw6QMnhUrqfj8VedXbTIgE7ruOBr3khdH+/
0LmoOm47y7MgnuPpzQiaAzssg3tsBAB6L9vceh/Y5+ZWgaLPBxt8bggUXTTPgbqCvRDyOEnmoMFZ
RSza68dtRMF3Ble+Mo6pPmkDruSS2kFPIgGiHLuZo654Ud60U/LZAJXgo0ZFE7VufARofb/fza6x
ipGngLjJUCXdqT9oN+ykHcT1fil444N7Z2p1cFah1aOVoY7vpFdD/pxNdybivCt32tEb0eOdmdWB
ZbzXUmNAE3VQjw392Y+f9XkPFb+3lNUZGarpbAwTIyHzvMBwLiiI17Ubwf45HnUJuaBNWkaWEQpX
ZYoC9HRUpVoRjroIPCtw6F0rX/9xtH1nY5WrMJdOlpd7BfS/+oiY01UPTje30g7/PzMrRysMc+Q1
8TFRDr0sj4VNEzjC2XPnzcOHVhZwREt379dY01nWnJUgqjddkH9IcF5reI+2j/Pz+GNprIyRDhGN
CMNHezMve0ZXHmf6Q9e6OYr0oDptyks5vHpyb4pguc1XlzBO6ffCVh7nSd0ZiIGaYtdlSaHXR6rV
V43exFzKT2puj7X99DcH9tviKr9wWq9NOcDcod67QddB6n74zO2dLGkrmr9b1+r9BgCf0roSFcbl
wBZ9tfSOxHagHSoMif6F3vjyPf17TethFtLUUgxFvlhDy77/moG3UAvhG00w/bSTRQpkD5y15RwG
WKWg34YhL7BBvg+wvCeOnApEPZ1OgVN99ZtL6ScfH9VmFD83sooTvlejhlvByHyRHhYN6xoa1k0E
9P/u23fLEc9NrcKF17qEaT5CHyZAOH3yZhFg5UHqAmILvOhxZ2XLX772e2QzyDsdKC5iavT99lmy
ED0V8Hv7MJww/I30wnv0AgpsEYvUTrF2I4cCvuy3sZUztj6leTMshftWBln3Kd0le9+xsB7LELVT
GvPyMLRqSGGat13//DcbhmwdBXsoWiCLfr9hUgMtCjEhntB9ngFZso5pZNykjwvNDN2lmdm6Bxdc
Huij0MxGT/m9MeF0TZ+hDwHqwAeGAQ3CX7L6oer3uNC3nO7czsoL2NjOnWSIsF4Z1yc3ofca1AwW
YBTcfEHFe4DDdKEMjn+BKUL293uFK5eAzhuFYiUsE/OFET/gwFYWxs61tRUjlrlyPAwA7QXjxPtt
9PIZxNwm6km2U1aPqhxlkA++ea/VMPyxf2w54LmpVTjyLWOUmKZF2aDL76pMh2CltmNiyynOTayC
UZNqllY7S9PIvjSBnXDuJ+No1TtWNm+OczOrQIRB4boDOqoKtSFM7+2wjBbQay6jKSb/BRnW4srr
QHRubtnYs8yiFh6mCUasyuqOJnltcQtbUQU5R/E3Ie/c0uItZ5b8DDKpzFvay9AhYUd+sB78638x
xO/ztO+53ip3aYmfTwCmoh2BYlwqi3g23UNZ7a1pz+1WgQK0Xq0O6BDKLSwor5z76qZNsmRCA7YM
jND/uY+L2qoMA6L0+6NaxQxXc6Qr0Cj4lVmkP81ndRSB9mLThUsSL9Pm0vsLKAVMYqwFj1NCQGTz
/uTmMZdcq1DzgXrhwyiGJrA6+vDxB/wf/P63kZV7UFt6qTH9ypg6aK6D1vGRHXjkH6AH8e1vspfz
Fa3cw5TGbGUObkTa0CATKpitY2dHHy9pK2DYqPehjrBQzZFVTLJzTRVOgZPi43Pu0IDSIajlgzB3
uh5bvn5uZxWYVOe7XPfQ6XUFxcl8k+y22GUPXn5kHSfOjazC0ojelMZK9EinxEiqOEsUDYYLEc6/
9Dq63TC49WWd21v5XOlA8Jr7CINdRL5PkRb0Bw+5NAmtHkLbgAECqMzd+49PbNMJz62unNDWFPGH
emn9zcGEukENOUS8SfBIQJ6h/U1NBGNivz1k5YZe2haDXFABXvFzUh0I4sFxbtLAd+bIr3cgZZuR
A+U6+CJA85joWfmjXztTT2tYk6F90d/UuFjcG/3WvUA/OHJP+2+EzTNE6Q7Ez4AIuOsiDMgE3LnN
8ZVNA4eK0U1p7ZzXpuefGVgdV6aZE4R5EDPmqY7G+Uka4O5QycdOsXVDgqQGNUgLiQywvO+jXz4t
iWeDbStIQiDURcht69zXEKFN6a7Sx2bMODO2XtFstZiBQ0V17AJRJsPVIjWVJSSeb8fvwy/d0wwa
HO5d8enjVW5uJegHgX9FjwJUTe9XWZapk7smtjIfDkw9F/WrlDvPkO21/duEs0oHx1xnpt7AHXI/
EFac5beWOmnaj48Xsm0Fqe1SLLYwpfh+IUZB/cnvl2YzUF8Bo1MZObkRTRjgcWrHDj62tty2f4RF
67e1VVhUjDdFR3A1znqbtM50x+r8S2fToObp0RXewdTZHnvddpQ6M7rySF1h6F242Ej7YEE8qTnk
fag964kJ5aT+WMudlHRvjSufzPOsrUx8AWGppiAHRVQ1f7E7I8gYepooOjTjHpfSZuDAN2e5FuIV
QCzvz3AkGCbXW1w2rnxsNBbM3k7g2I6FNvpxFj5riKeuYqFuTSnRC9yZfhYgQ/z1+LqAGlpgjoH+
OQORaB2ae8+9zWUh9qL0ubR/1q7J2rrxhgLnJi/IZxVZ0aLrK6Bp3YFCL2SAKe8V3TePzgHZERSh
gDyzVl81mkR0gI5mCZU3/6JE/4d1GBiepiIRRvdoSy1My+z48SexwSMDVt3fRtfVqI777jguL5ji
ZeFoBcTzppgApx8CcLqAnOfoPWTxeGnvbO/m7p6ZXR0p7wfaiQzpViP7mz7rbwcAmj9e2maQhA4g
cjlUboz1dmIoQfcHyUDzjKKXZSrM7n0d578JYL+NrLevmLXGYwuIRTSvBNxRxAAccbit9tqRm/fa
mZ3VfqHGgvIDVPpCodBJk5ArKIm8KygKiMSIPDXs+MXm+QBXslCUWsAxr3yRCTfrFOZwkA5XQe8B
Xb6jj7BjYD0cTWabeBZH5DfcItDMW33caU1vB97fS1gXPStSGbWfwrP9x0U/g8XDNzeG7NmNl8xH
9fqxs21aI4BaQNQNQHm0I99HQTtH6dBdOuHOtUqWBzM7FFcL/Oy/Ufzacm2CQOFBuQ4MsmvcRWpp
ojZGeJ1TxqX13NtXGEv5eEFbDkcgDAOBOiwK2jDv10ObqnU0JqvQaXgZ8dm+JcjgfYlCR1Ybl3q/
V/fcNghUDGSeUNtdN3Fb2yxZ3uN1znonQiMD5f5LC6yvpvbV3kPebtqC3B9gOBAn+GPcoGNdy1MH
DaCiG8OMxUgbAwsD7Rp7Ifnp441cDn6ddCwPcqA80Dz7g4fXo05N7QbIBSXLWMeboWblI7fHy7L2
Aq3lR6ugV5JNO02NrcwKbxUA3E2cHtLu9+fXoxnA1Ygirz1R+k25pXkEzSzARiKXR9U0f/GsPTe3
/Dln9aLWULk9poDNgHs+gpJAYODohLbXCd90/LNVrbyyqIesYgPC4OhFZOQxKgGW2ruHN73jzMgq
oak06dDCdFjopl8qdp8VmHrVozl7munhY9/YXA74E3/R/5qIHu93zbAzx2YF2uyE+FCjy5O5eHX7
MfrnVgDTQeMH46x/Kj+jsT4OoKBEIFS44MWPsv3OZPKxjY1wvqizYWQNIgDE/QP5Ies5tUyNhSk+
I728aSBD97GFrSzwnYmVi/HSzYDygJYwsJTj4V/PfZAXu1ByTKa4v2ungCbz3jzKFvbCgWrQop2G
pzjqQ+/PyHW0yahQTglrgAN/zUN7ryRuRgysAQ/xX2CLN7YSaCBvGf0Dxby5jrxDp+mG3kPm3ART
BOMkQCK/s5UbmeYCCcToH7Jq4w94NvivB5Tg8fMiGaL5JbPDPigT9W04QrY95if7drwqPkMeM7L2
UAu4PTZCE2xjhg1SFbi+1pF+Nvus1WUJHQmgfsFvpnlfmdW3TuBijo6BXs0ZbIDtuBuJeRwu61p/
G0bIGXHmPBkzwXyOr1/m1Ux0DHCN32q7MIOm1+tDPhhz0os+D6lobi1iz1HqFA/1WHzRGLmHPMsU
tFTN4VyipWx7FQldljM8Nyt+QglrnILRyD6Pfe7dCa8yP7HGrILWrpsg9UotKtTQoknLxiwEsLKP
Wd1ml/jqilOJReQRLoAiUOjghfrEng2RiyRHu3chidPD2Zh4VHbQPhgwOB6ZttIDvqSn7cTvfX/Q
L2rTw3M7xw+jhvFUy14EZpZC62j0ukjPgDbiSPgiNdbTAVEd/c4+xV9Cxme9pfSq9AzxzbLLR99s
c9BT8CxwJ9IdyyxrAr8E9m/WpZuMg3E7N5Xz0/Mr+FZRaQHUq+1Xy1Vt1PkjeptZo0dpJl0egGl4
AFYhzf0Q2h8samnj/ezS6a5Ix2f4p3novEkP5OhA4JhNWaJ1nhYL0VnRMPkykC15Bu0DTRDq9AA9
VP+oWq0yolQxPKLqvowYRVWrMuvQ6MmnyUztgytcC0B+WwTc4NAf47KALkxe9cGY2beanD7ZrNFP
I4bvYrylqlvJOzeZ2FwBzKOemzatLj0mRJCpxnosbZ7FRYdh5EmJMarcsgoKNLoOtS3vaedeDy2R
16rm9Dotqy40mGruesct4BH2j05Rfit9Kw1SBToOHGQNmTmnTjiwEEfPlFXAK6piNjjFQSuA4KsV
KHD8DFiZCsjqh2HgTQQVJvdtnk16wEwdf+id2sPIfq0erZFA8Le30RXVaBPwQaWhkdr+a6ZqM64Q
tWNvmamu56kD723RHcFcC3oaey68Q4o5mMAYx59j2+hHfDqfZzzmLvnYfW9dG5ATnzxwHxRHunJb
5DbFm12VbQRNBe1Oz9IfOiIb+LdF90kzM3Dikh6Vl2m2YkEakMEX7hDWNuHhUJftZatmMwCVUnY0
RwHqn4k0R2jOjEcMzhfRQEDQBK5eH+IefimfNWK9ydSfo6LWpkhI+KJjCYKS8JyB1VyNca67IrTx
4o0GjkIgVLdACiepH3u5jeqtyJ55V3xrC8XDjoD7q29LMy791gx65n1CXmcmnZWVhwkEwWB+JO2J
9QMJlT4512ZlokuQ8UoeqPA4QOQpiUbZgvLXcu7g8RIgb0IB65zAHuOw/Mjm8nL0jSkkALzFzgQS
IEglY6BcDdr1KFzvQvC6v5CAIB79YsjDcjDtkPrZVT2OTxPaZXE5oBRhEetBWnl5qqleHVOchxV4
3M1vAb3UosbSWdC3qX6njLwOavzpBwmsccQKW568Lh2OWW+MMS/BRmbW1qmwyfRlmMS3LGPyZUzT
FBP1eJ7rlFdXTUPNiNfMjSvH7KPBMNSr3zD9Rvoe+yxq880d0+JuyA0zRoCo7qAh75/YkGonbsqf
FSLIAyXpDTPwvCtJDfowWdAh7KjVhX2pSjtQqMkEXmo5gV734wFDzip2RmlfiMloArPDp++kpX9l
065K2sxIXzXfGy4lFBQX5S2DJlNR+oGhd1lA6vrREVRcZqNZXU/V4IVpy9vLVE3DA52Mh1LWZWwM
Pf8sZe6GWg2B3M4h1UEDVWHkE5EGvgHq+7y3Rqj2gf8+pXNg03bRe3xt1OiEOb64wGyzH3nqYFu6
ZgqmbKpPRmHyKNez6ijsSQMor3vVSPukaFUkGNTNTrXy9MgTXJyE1L+x1GgvFPKNK1FyI9H8bnxq
oFt1agUws3TmPJghFhv0muuclJZrePKnLGoG681ioMIq/HwIJ9mNQTuWPKrV4H+xJSIHsiKjw8CG
lb6m1mjimnIV4qbVRX7n6fc9dIkDNZoWbuGpEC+jz/oOg8qdG3qAXd5YhXcFHjwHH2jBwpn7aVAq
4ytE6MUVd3vvVBhsuoHJN5WXdWILKW51zrRLLcPwoj3pGPKfe3KrWmY4oHBzjqnstSrwqnxOKodC
X7LoMRndChQJqST1gzPNd47WqJ/CBlqSUgy5BMhTP6ddbp80DDJE1K/uxoyRgwMs+6c6y1ncQb30
SnMIBEuFwA97ehGKThoXs4XWk8wh6s4s4YZ8aG+7wqluU09kEbPq6rvTgK5fEyjWuEYqrgrZDyjW
pmWSg6/lsnQmL1AKqsamQoy0M2ZdDFpvBjk4ifOgN+zxSp+odpi1qU2kk5Xo0Gi+vIOuQ3rQxxHy
Gqn5o3Ah6scwpBGkQpgXVmu31zPvP0FkB5qudSWBXdZVE7vGIC9y2pbXde/yUCNab0fSU/4xyzoU
41ImVdDgTv1uDsQNdSd9w60OrnqS5dYPGEe8Lzutifp2NJ/k0NHDUPdVgAvJiD2/hbgI6AGPrgag
citm1JAqyNhy1swhVvJjNvJHFwzgIdjr0qMnXHZhC4gP9ib7QnHz4Dr36BNtveb7VE1LCwKtCJAr
jfgE3Mq5mqHpl/fVA96I9AJPfHrhOcP0kFqtcUSO1CHdGngsaWbcQHWtiZsiNY7IfWhIhOBhXrrs
qBTPb+sakj8Fd3AAupfCM9LC+dlOcAo1ymPu9/C+VnviSslLCLwJHvujPf6UmLkP7Z5bMf4jHtd4
Vp1Ex194XtFDl03ii8udKhDE5hDZmkjxglpsetfnxg0ol6G8mLr8Up9BJFySCvwQVtcFRgpCYavH
HUXH5gXEr2PAR3LtD9knneRuwEjqHWvLbK/H3lpkiL08xtdbPIupuaaldNEVr9LY8HIzNET6SrlC
wGs77w4jfRdF5+U35tjzy7Ko3C+ZEN59lVfOGPTK6m9slyNJ7TTfBiMllGICpnPtsNyYF8TrtSEm
OpjNy85+go4MO3aVV7zRrsH8gNQ8P7a41ohAGPIbneGttUID2G39BlKyI8hEpJ4H4HGUsVMP/sU8
enqSy9KKi36UkV74mQd2DmQBgnAwAg+9lT+VGvCYQQUa50hNTXrnYGYfhCFaew9RmenUgEcpdLjT
gyMgNRKvaZtET6GpUEMU7zT4NI+lNaTJlNECBb7cuO9QgTkZ1Zy99Fn13KOqEYEMtn+BKCs9ATKm
oYzmZ08SU+zBIHL11HTFkywq/dBJOr76lkAdCgshR2JXeVSmmn2pXLe6o5VmHDDDbwUKb6xToVnl
22RSdWCzP+IKoEQFhZyuM7N+QKchDfrRI99Bc4qxxwIzPhibKrFQ3t+Yqoc8DxykSSQ6EqFyUhlw
USETEJoI/TlDCyIltfzZTRnoiirdZUHV4Z+hnpVouVfdHNZ1nyb6yMgFJutuKlBZa2HFPevOLpt2
jmiawYbRSPVi8uwbWaBKrSmv8ZmXRwz3XxtumSJYThWrotpQuJkk2jyg1uulATlBmR78QjcSs2yM
YyOM9EFU+D7BwO0ddCnUKy2GW7jYIxn75rMz6UiYaDO+WGaWH+pM1InuUiuxIUZ60oy5DXySZU8e
tJYSXlXlZUGoNQRksh90mrUnl8vpUbVG+WRwikqq69/jBWMcpgHsDGNjactOgVPTxxQLInj/XTh5
f+2RjBhBLiftYs5K82nwM3kzKHyp+N+934KBEwATkYA1Iws8bfLv8s7OklI0BiavxjcXEKGj087D
Jx3gXIpeDIQ+CR3y64HmPeKu2x5lV3dHVB9S5BNIW2pu9deTN5vgMSsoSQrGzahSfP6kkTJ9rrjM
qsvaxulFM3WM60EQkFv4eoun/TQLTBjxrouYtFWsOtpGTb68Dxrk6TeinHUj7ue8GQOf14hXXudf
uz3VEhPS6pedHGjUUHuAup+TRm3rf4c21oBwr3cxwqq8d6Vz68ihedFyR0BFQvFvYjCL+3GSIIY1
JpudDDVlNzqfuy+5D8OyZ9BFJr24NXqEdWTizQkvQEgVpnr+QHNM9fvt0EeaMzcPorT0a1wZ5DV1
8bQLnLaFiIsLpQktYHl1400KxFYzB7ta26dhO/Ys8ZhPH4y67Q7EcFyEOtrJq0kze7zpWuOqqil7
JXQEb59nJ5jafcz9/F7qCpRtNn9UnZMlc8fAlj8Wd5bwbrhvfRPW+MCp88krrR7k79zjkc1m6xoI
hPkHwnOOC5aa4MSdcmRZdu8tT2TjRR+WPulU9zpqzn33WvnedNnI4qFlpHcjKGxgoqh2G4mqhVAP
nltYDwhuePA4TZfkvl28tP3yJhpFf5HiMReIMU+RKlA8CvDaOtTz/Mj86nuqqT6gmsPxD/Nl6jhQ
+pWBF4ck5hfwWuLdVw7uYRS5Feqtwz5ZGntWbZV9ykGJFmelXj4KzbPjUUPcyKb22Va4TEyndN5G
OxUTHugjpi/BiH+cp+x2mFMWylZYh7ao+I3iLgl9g0OiZSxIhHkj2wicEXd+ycEmbSP3PLUG3h2s
l/JEMlOJkGrll7nTZ0AMyJvV2z84yV+NtDOStNaHoMcr9t7NRhaLzsTfNLtow9au2YeORMavc/As
eZODNrsPbx0nLT/5OBI8P1MdGSOnQZF1uJGoQMjpLefKE6jcILTwa8+arFONaHDHwasEEqfaSyOL
I2eQowcAQiVs3Jk20aAWVIxfXB8k7Pj/NLucwKdyXWdW1GTto8lcdepRHTmNeca+1rM5HH051jRo
ZcNwLU72CQMgzZOPJPaS5pn+0/VydSKNr190QEHg+i7asDM0dvBzagKbWNSRw4bu3rJ7J+mVJg6z
qWFOHriCY8Y7oNLwHSKH4niU1bmyMa9leoCm9wfXr/mz3cjvGu27z04Orq8AslQdHiJNk0Vu1TaA
j2S0u/Vb5Lyg/LTIW4P782rIfD9WE7Mi4drjd6HE18zSsk8IWSYCuF7NZpiDmCdyO/VWTF4fYyzy
lJaOCKGG8Jy61qVj61o4Y24Hg+MQ2XLtpB4xOD6594Pw8M5CbmSnkduM96Wbggr+lnpXLVyUqEvK
7nqXBLnvHLI5AkfyjUyLwC+8hKRTqNlWAOTNsTPbG63HaxgDjO3w1kg7dsuL/+HourYktbXoF7EW
IJFeCZWrOndPzwtrOliIJCEJBPr6u+u+2R7bM9UF0jk7sv7JBVnVW5Ob6a3rLo5+kAZxXEg0oMKr
zORQBRBeie73NS6k1N0s9LlUeTu3bj/SG0teD/819QY2gSOlIhM5jJF/VnzBtEati9eWKonrQoz1
fzFrT1KKA8K/Cjuo8xICRvGfPC1/guWHeiSHRqAa6IsdUSAUtYfEwlLnZ8Wm3gLJKj3VRUOGBzjj
jkj2rDDyPjStOSAgtdQ0foSRJxeTONJu2yNqD3kjGrvH3mwP6DfLCaKJU+9omc59tAnLA593C0Vp
SYxum5Ks/dugXL5QyKlrcbDZcUzVcSAfM/UP3C57jeUbv0vez7jmp+SDgQ7tzLL3A2wK/B23+DGJ
sovI4tLSDqfGWeIYtCsFavg0E3Mw8n3RFlO/ydW6HOtZPQcizL2AAG9K3ocUFX9U75iNCxWePO72
cTZWchy7XGaPcUZy5cQxGuVuHmZ8nOVMjTrPQ5lEA67X4VNnFN9tliL/JAJDR9hXOrHCLuG+Cbdz
Fslzv2AJwCCbJOJtWrNn1gFg9JFus51Stz2u9h0/7p1E2zkec9zgCLvZMD7QUwrtylDfTwQq9/Es
HwLpQS2wvgcEG1KNd32hJ0GmAm6Ig3XhfsXjxpa2SnV4m4Pt4ta/XQagta+Wzv8gSpYs8g4yfE0C
mSdE7KPoTzygxlRM13b9x6IHhhPES9yrdewxBcCytkG+eXU1ND++j0O6BlTb4bvDLwk9V2r+w8WP
qves0Z8O4NbaoSSBU7908Z6TrVjntIqHk1uA5ukJ78HyxMM4n8Qzwi+qCO9+BPihS7YdJnWUfcrK
Ib8BmdMHG14Vmn9lGO0JmiBd8jzVWaWEnw/Yhpn4bwWWN+/TDUAjrjHkAJ9j8onJ+6QwdQg4eTAn
j/5aWfBHfHyvs3eFRsKstTkfMHEajD/Lk2bhY+SpYqmnIuZPPTIIkiYGErzt2VjnXkrgBTe4x9S1
VW6HcWq3bsnfbghf687Hxq/mEhegmZpyw40+ssfEPsUWjd2s2w0UN/6rWJcytpfN2mLo8IeDehy4
mZ5w68YkXwx2jG1HzGODK9XA/eHac7S+mP4N23eZ6rQ0mMOBAnTEB1rwsPn/MBB57Nvvj6n+t3Xn
cXtcmn8DAOZB4NJ/nw0021gtt2XaJ7gB2vTH25DSGH5yFuUNeCeEX1fbmO6SVT2PS/jF0QyM5H8+
VosDQr+1b9IcNMC/LHBALdbjitqdjf0hfYq769qNF6ux3EgcSDXTN5TE7o1aq0YnsoxqWvINv2pF
eA3EyYw2yL3oYdYPLZu+jOmBH6fo63VV0sYVT+uzz2eXr9rsa/yrkoSndlmOo5c+iVk88Jq+TWgN
VJG6ZhxdEjULP+7n6bhkH6sAAxQxvev6AKpugncoa5oqTNZCYa+HD+plS89duF2lZ3eIA/+PMX8s
2FDfMmi/7rYs7Ztiri3u1a50Icl7ZMyUWSbfuyg96MHlDqqquL8fUuMO+oIddrW9mdSBhmoXGSAh
LrHlzNNDaF+aNT0GWlXrFMPSTcqVoQjTwOO1IpfBbzE++iepV3ij1dl64rWJVCk2k+PyLV0T5Clf
L0zh/lDLLqN1xQUtZhvvFbKoDU51kYoLB9jW4v+ZoLZ3AVE1dcHZq5eD55FCBlnR2OgBpPNtJfRC
m28euAfYK3ECPTZqPMUxO0TTi2dOQfpac/SN3Bb52vCvDBBlTx6y5JlN+KvU4QSqi4l8LPqwZmVQ
3xjKB9mZ+2K38eyqu/02hue+poXqx0rZv10vKmjOjsO062Bsg0uf/ahpPC/pxQL4rTN5bJs/k/ro
0GPVNB+L9MqkTZ9CZvc+XwGFvDASXrh7uO/r7YBgkO6nZ97BYjnC4xkg7cfpzwz0jv++0W1vkAZO
o7lMOCLpYwns3KuaZslj9E1mnT17pjsFIeLXEZ4YC5xhBJrDnc+RBAjt8owS7Oix6S/3dIFx/giC
fxYt1cmnqEfcbNGb0LYapEtyoX4SjBStxBfaLhfItkqzfdDYglnAAD4WEsjU1n5pnEVD8w1w++/o
vjojUTOQ5Y4kRwsMk4wr3nT/KFaZx34IoHgrva4pxuZhDZpT6rdlrH3cdMmx9pM/GdCLsV/OxsUP
Wxy0OeNPHY6lPtLYqlUe2r5M7F8Btop4NXBKPylC9ZV13xnwBPM+RvDhj/OU98upC/6NMVItxh8d
HrMp+9QNLxYZFyniVsDer6hX71H43EPKPUclhFzlZgDudjmd212ywdXaPjljz2jaLLxmPXBcflHy
FsKjzrBfiQiOvH5B7s4xQoGjkohVCZYdncdCmKzCXvWxuq8ZRoxxMrnc6oqxpOjq9RBm69Ebt6Kb
hvcNpsUc4HbFewgntcszSQoPQHiXVmNCPzhtS5qMe8X6WzBArDaBccLyMqAzRKH5W6doJlvxSTbs
7pPEnKGLDRCJAjsgEHVa6z9B4uGdeWR4holIsMTiN2En6ZaXFCUydYjQ4Xav13/cHuXmXyb1OwR+
ta0md0FQNkmGb3GHdwc7iocJo95TaY5IlShCFlUkQzkM5AmWlyPBuhIDYxNg054VZw/jlILR8Uo4
1x51f0tkWsn2c+aPBrda07btJ3Jmp9IOGccOnDbT5xQwcDPcvWKmGHG9cHy7HPHq4C91c+GdpQdO
Zns1HaPYJmJMMZtMTU5gH9v32YwrNQE4gpq6tZSi9R/bjOGiYZEPLAyflI1cvbPM8l2wLI/NxtkH
YI7gQC1vKzFMj50Xt0ewiQeRbG+2R5cTF/j6Lca60APm20PYWFHeb1e2ruIWLn1U6h7GdzXyb1hv
WKHQLQ5pyBAdea3/cSDjex3WpML2EpcDhvV9MnoIvh+x51GaYACSKPXy1hEL1zQu1UhAgC5pB6AH
daH7DsUqb8T406l1wVww1CYV2x13b6YpKkPoUnPU5TRVr1l/WORiKtIg/ildtzeX8uhau97/nZT7
vSfSfthVv7ukYwfa4EJtEH507mLjcsKMejQiOjSstn8I6PlfPtMRXcbZWzfYjzADQocuETzoAAfm
MkyNX6EgYS4GDrgUmRzrCS+vt5ug58+9eURPK9CRS7fg2ps7Gwq88lhdkGyX7UncvA4hYlBjb8E2
4STI5BoaB7IoXTp8rI8BiFOecAbgoKYtnJXMb2A8xG6Zd4lF0WE2NC+RW+Se8jY5Z/I+fDg3HJ0M
18rpPsatkYE5CQHH9U1C70Bw9zTUjTxTT9R5AO2OBAvgJ1UW1yBytrGrgFTPABLu+U8IEskHGURf
bZJkuiB9rKODZo166EmdvqMq64uaBnUTxP+jhwGtIA2NeB55tjul24SJTgcdKLQ20oda628wprOX
S+DCe+mRGnQdY1cQDOETUUMMxjpGVbAeAQjKTpqd9VeKYH/so/gIUMugC7n/Fdnq35Z5/alZ3/r5
yuoWL4jQZSYdLaWrweOnGkavFjfrjs2gvrlp5j3a1qJTw4EERpNr9jTZ3FVpuQCPab8WhjgbrlAv
urU9+29D8HqDCyeLH0a1PdY9DoxATiHATocxatnE9xTczzPGkOYSznN6nL3RO+lELy/agMqpMYE9
+snwZFnrirS24zkaLHtvdDjveoFtqYJgo3noFRqr4jaDJJ6wphx6keZggeyFhoBVFbP6CExpPUo7
0F2ctSl4zwg4u6HeTmx1t19d+NTda1raRbQLvolVFVmyIbh9sphP+2wrDEYx5txtRq0ZxowuO4TL
pvPJoRAChuonQ+VLRiHC4DEQP9L4NA/G5iXV/BBpt94GBLh+9GL+ZAm1gH7qykvCNjdjG+aZDgoR
zP8tYexXQ29mzDfTgYr6L5zH+NqYvRMzGGEEa06LP5wb1j9GqcDV7No2502IWlkUJZH2ylX7EDVe
moebX5h6TMGmh4g7M4SFb0nWenuv3shej0FdOtVhLZJedPF6HCv52K3TbetGdezb/qGLOgpaI7LR
iz9GC5ZSHtTVGoaAWSiC30H15vOiLlMwYKdcl/ndTNEG0Et4LBcDWnXd3CzXRrfY67uQuHPHk/g8
r5FFgmfPrha7TemF3LxjoQ0+UtJ7z2OA0EgC52G59evyIIbwKeHB4+gHYGyxolfDFP3F8QRwqGO2
INH66wEHeqJcpdXcjJ99HQIeMi78l6Zeg51/ddB1RO3ypDQMVp6cKS45T71GeML8HEFtyTMApoP0
t3MrWZLLpXkk2d3pnfFv5QtQwBqdvf6cAMcF71zKJbxz0VP6GLRoM3RLjIc5RW8VpuIsK32cj6Xk
i9i7pgG14drkLjX56vTU35oYgGmou+mvqde/Mxp7DXbQITw2JukRaktMCfVbeHJjPd2QpxgdWT/8
xxI+PQwDckkL5hvUteDwrAB7wjnmsrd1kcNFkeQ/QgSaaOdww9TbMxRwbuuN+XjVEOHirkk6/Inr
JsL4C9gpQpdXjjY2qK8hLcobaOlfoamJC953N20z3Ie19y7IAn+ulC8WkhJH20tvqc453uHTxDb+
7ZnJ+/IS+t5lbHn3hFE7biHNWwfUAYUa44qXep+xcMmDA+f25BDfi4MlqE3po4onV8xDjOumbwDB
ospNogVYyKG3QV/8gweV/blzfbcXOqKHljbNUxNphVCdHpfJJNCvBndqU5F5prtOCoc4fYrUx6RZ
15cGXmNUsM04aue4T5HmVRP8+gLJgox3qC6ieRv1lZY4Q1Yfw3Hdcra3MXVwWcf6Mk8xKAtPWVxI
AwURjHI1v+iymf9o3rsreMytRMJH+IXdID3gdvHOcra8ciaCMkMPb8hg+q0lxgYPQFopQYGeomhe
qkEEv6vhWWlRSeuKoF8jUEoKe5DGPU9Bwh+icXsbDAwFi8GoPA+mPimPSI4z+c7wrDBqNTXGsFSZ
/yZgkNfFrLK0Y/yf5YK8MZc2yOG9YxpisPmcUoFPjU1qmXUGPHXTRcRwMPgdXtLBabsPrXwedYjC
ktHoK0288BTWfC4I95ND1vvi4i9mK1ziId4ygLluxR7Nx390kLqkWvwdRi12mB2TnbDxBmjjLrUx
9VvUuKxICTs7ysCXx2wBvl8Lfl5kE+O/nNdL4jPgLLgbqMHTBicunnLoWUp0aQeQta2CQEEE2ERu
iCdNofPZoX3qahSUx8sqqzvPOm9xU3QCnTJTSGRle3ucFLVX6Ln+znT7wMOhylBGz4R78yUi4Xvd
wQVA/nRSvRo12nxFEDNu2PmrI/g7L+6nXdI1n54MMPbGKi3rENuoDBu+c5n5aTdHDpPfY/TFTw3z
XeSDSZ8weMKO9RpZNDoBvXd7RSbYiJQegYlHp9l1/Ez8XoPbbKDEnCFS6bTBU4j4gJzjKc91vI2H
2GQYZfjKnj0bQFSmATcHzfJB0jHkOU3VqxiEyUMDEQYwsT8ASxHUT+d/mWefZ+nJi51GmiOV+VM1
BqixZF5550Efkwb0egg1Xzl33jVoxjPF5IwXvotz2mf3pxfWVzv7HEO5hHigAzJqRgyWqTd0ADkJ
oDrQ/rgqmuduCV7Gxm/3XNVDRdMO7qJWYaJM/emWkggw9ya245xZUzKJBY4lo86XoVXlFLP3eelB
Y1igl5uJPuYJBiWGpXOXjLCYw/ACaKdvyZVtC7mFA+/3Q1bHr2tQ/5LMxrnjuH1VhwXE72mdMx2G
VRa6u3DQv5MGGATxwPTHIJK/Uc2R/9qK/pooNtw26/qj76cXupp1D5nDn5gqe2hmfFilodqX/fAs
AvDNLdjEt3YY8dPEWcVQ86kBfkSb20ccC1KWThD92Oks778BBm523oKgBtqV7W2vsdjPbNu3AdQO
alHuYFkf7xgAkjI0d4rkTj0lndnK1Xr0jcWJzGdKwGYhZv2oE/IehFo/akw/JzpSURnnmmPcQpq8
CntKCVdIew9uyG0FjQzQqW0m73VrU+7lpPX/BXNoi2ZA8XNneF3iB48yExZdRm9+9pSPWj3mDVDN
gdPP1vDcQV0PcR1heL0tRj3XqKKesbb5MSjNKL1XUSHf/kBq4JsZxsuFE5Ij03+sGgVjQNwMEJCK
NXzxQzgTCyrlaYJYB27qBDkjrh/EYQ3TuUx9/MO5j0BmDlDxtSj9y31ixhz54U0Rcoq6nHoFhSWi
V+EPFKILuewduOc8Dfp/pEcJr+ELtGEdE8dFZB8NWfFiRmsAbBMx+GMLeUWoftHiERVzg3dtvQsx
PNYku9FRcdjGOSuWqZkAqo79rqEm2iXBCiyBkNcBrcX5tq4wlWW4NDyA8yDQic0Ro/MRt8tjF4VB
0bnQXfEdwSq4bQo+Qf6cEYYpybeq9CSe4SDyyCUDQTJ8JwHPcg8aQrXaC5u8Nd/F8/ZtAYdW0qd/
PRCv0EQGcx7D81sjx6bFnTKxB9JqyLhaqq7WNgBy/fhmxmA6SOUvReDmBcPpbrIHMLg62Q0GnNc8
YKBXXRpeZLrQvFsJ3zUKrBBF+GkZ8rirUp+F2KCZ995xfgodlJWuJzSHjgw1uiTFQthF7T6FVMbJ
CFqjtH0GZIIL23cHmaJfJQJ3V+JrfM4w3e3gkI5ugGnHJzWTf7WZgByNnyuo+SpG2/SfyPjHWsrp
SbSgYcDX6uuE9welfukL1SMo9Cl+VTWFE3iv8I1tQMSGDm8UZcD81l6l72g0h+S1ddA7j5Ae59C8
ekGe1YDOwNJ06WMbuD+xjqeHIBKvvNdD5aGm0ijcKf7oj8dplBrwIS95+NhGw1zpILQHi1JAiJWx
Og50A57VehtAn/ZbCAguUhqVWdr/bZnSVY9Qy4coWPl5U3Tbmfk+PS7bv3oMWGFmgS8yilNMxv14
gRitf8SQeqfKCeRbsM/cIezpN62H67QZCId58Eaz9nGdhgzMAWDlup/mwvpHv+93orYNQLtJHSOF
Xlfh2WaXLh2Sd4Ud950K3usEO974p5275Yb5ftmRmfzMafxYh/5ljZt0D8Wa5/1FzGMxzps7NmuQ
AFVNRUGW4ZP7MwQqZDjEI9AE6LJmuL8JA24WsxtkQpAx4gnAUpvOs8yl4/eDcfyNa3rtlhGVlTQB
oDKMp8jJ59YtSOGnbQd0MGg60ACCY1xbEdzG2jtuiEP3eQqibDeZiYLkhd4Ow+RJGPu7jQa1BOgy
WItg7scjjIngSwxW/KlxS54lBjQImHkH6xE5wjvYXdJofka0wKOwLcFuw5uKqg69uhHpy0HP/xHM
Z1WITvoiRn5n0Xcb4GC/OzM0suKBCcJ8RUQzL9TQvoSTt/x2VvRH0QPZXGU8lBmTt/D/0qUUCpk9
M2I711EbXU0aQiWbJKCYILMsTFhvl67l4MSaqf+G8tHfkQirtqTtugPfHryrHgI8MQVNW96FYqXH
hg/G9ZXFLViwAfjH4v3w2LoDWXHFuNlHQlaCo8OX4bQDtW7QNEhBIbRel0EVBaHTrAHYrwxCMBKT
CcRX/N6F0kAQ92wFcidRhLjhQRlx0cynMYYNwNf0tZ8jB81k3Hwic+zE8P7vJjXDnxtAtIa/giSC
Ty/daNnbRBTY023dgVmV21HPAmpjDga9WWP7BiAne/HWWy0coKI8zbpDpurD2naHMJlxPtf0AWjl
RDDlU4AmHoieh5nxDor8rp9PWaDtK0myZw2u9WQ4wGHp1rEuUwFdBJBmOx/MmiICH6XuV83qcafs
zG8RhZKCzetSgJxhPc7j5iexpoX4BkrqzECDbucuvrEp+nIGRHo8cVP1PPrnbTY5qkZNDxk4jryr
W2jJuwBgfIiNUSR0jwBCcFdJ/ZU13oRFengb2yW6IEO+yfsaX/caQRTi+TyrPHkvbxVJUKkezgRS
NzTveQaxIkaHukZXXiJjgUgIpAAotfinSGbmUtfIYAZGsJ69RJsSsrO24MGUPHqYcyM8FU1w/8ob
8tWL8SWCQqDKtA/wVYrhaZ4CC3E5/RdGQ3RSJHvmdXpVeOZhdMGQE24d9EYQx7zUEg+SQra6rhB2
aY4Dn7wTFNV7vgKE6Cxks8rzYKxbANU61gM94Mish24SNPOcvuIYgdSVpri44+0iFEwMXDb0J+ui
Z+XW4JjJYEZgZhw9YWnkVXB/2RusjhdcG7cxSOuXEJf8S7JuILiTbseWziuhWktP3jbwT7sMQ9kD
IdxZ4crIBqUTON7b0UDZ47wgguR01DuZ9NAKw0nyX+OatWBIQkDouH9CPYJf4PAwIK1DsEND/8gV
/4umvQDyJmKP3LdzRRKsocBnR4wTQk4TytMtBDUa5XhG3YXBYpI/xoM8Anb1FIKaMT5qzrH4RwkM
h1mjIQeAmbfcdDhWfR3V+cJYHeQ9pilwvjP9mIH7e7y9RXcZyBJbuIFaMMSTaW+9AlU9Q7b74UOA
9LKmqvv2KLd/gqwjRSqZOcfpvBSTZgytqDJ+hbVng9NahijLC3H5TiCgZlyT0Bey5BDBn5LHsdN/
43G+jYL+Wo8/zlsz408ACgH2iK8tGbEOmlY94xiEkmLGeeGZxhVxOr4P0rzEqT5jEsR83YGyhowA
2W9r5wP+RPjBzhOBB49M8BNuJHqJovCfiNlYoXOI7ZIsHh/iewTCJOQFr2hwYiZq6pwiZv4BGNZ9
C4HI6gsb6Vxk4ZZgwIs7C3JYz6+9L+kndxag4hJmO/gQ/hDl8yvzpENVOl9IPuF4yKAW5QrMVo+4
Ig80KnyEUDUvaYYlKgMF28xA6XMs4PVpS5O2DJXWAL1Q5gR0h4+3waeQiGaPW49y8sgL/cOQDHbX
r3La9VBa7GZvWPKkxiqFfQznVjRc4xYF9CijTrAdx8Mrvue5VAF51lv4vYHOWkAMQsQxjN9qCZ9h
fUJoJ8Xx79Skofif5ZFRCUoxXdkljIEqp+n0jHd6e8EPZSsIgI4rid2xg0r4NZYxOBqBKTfGavEz
pRD/2LCFO7iZzi38rvcArxAMhD9dWriF9/QevgJJflcGMA0d6vvq0ckW1MQGSUBIMkiG7Qr6uYdj
ZmZZVJfYgEOMNOzTz5DuCCNYfLO9d4V4DrXzy11QAboCcu4Ni6ZkgN57DMcln1b0yNXDO9eb/E5j
Rg7DtGLH4/FNqzQ5x9lMoHDFlI6fmo9rVeKbgJe6cmQElNCzuUJu3CMFdrTz7773kUchEmsQp4q8
w5tZudz5fhgW0I40eTaL9BTY7ZYwATBlcVBnB9Z+RGEylhC94W/9DfPCROKjgNvkjB9Jf6ub5Y/F
SL8TU2t3BgwF2DTgSHCXXMETo35vuWt2gTlhIfTcj9b6h4rNHkw64miM6pd6cRbRbw1e/1iHYKk5
zxcfLq/FfWsOccaNrsXXRLo3AKTez+SgljLjtPwbguyzDwd2pBhhT2IjulgViXD3toBG79aZZoIN
rGs4YPzsBUYnW+k4zS4hibtf1yryrHRHzqLpk78+wr5fwtD/5nd4rG4gd0CQL6SfjPvlGPtz2a9+
84X5FvgcToRT76WXDEd/1UIIeeD9SncGJsgc25S326iHyNxogjARchfg5C5rQagm3H4NIqUGFOk0
QOXie3mXZeR7xI+x9AgsXWubYfMKlmYXuA2Tw4DVPJmMv4/D0T7WYsE+10X/EQGMbLKTf3KqfVMj
uLu0A9IcjuLH65E7PK8IIF708h0Qke7iDu+Xa3FySrimAIQohmNA4LXSQE5CD8lPmDYMxEi6PSfg
6gHebjfWjE8GTc55OLX4sXrjFRQOevm6scY1tAJwRCR5u9x4E2FuYwLqED99xFsNiCCDyl8sr6aZ
1LPw0/dhEaYacUMDY4BMbsXED6lo4OWGoCklYhRmgU09xDS6KCZ+CcqKKsNDcVugwayImu/PTwKe
Mx08WJkQfPNsgwFgHs7fohXt+7Is86OgJNn7fTc+Rs0Yoj1QQgG0eYD2qQSibhtowHgMwSBUUAM+
zCvoJvwRIOaGMRAVLu9wfdO9qLM1l2DnHtvYwBUL3QHmYcjKkYMLhaSCC031Brdf6vtlIBqgKnr8
RqwbGJXRUjwDAGngq6jf6sZkD26afXwCiWTcFEDWpHvwPhD+/WLAhFUVkFCRuCmsMJ86iFz0MeBL
+wbgThznTTNAddkGrV3ETqOC/g26+qjJW8LiEhPyGeRUfebY2A5b2ANowwMEkCd4dWaWBfTJWTmp
O5DNPASm2fU7W71f2c79IcW+82cB9L/ze1B5G6xue3irbQmWYv3nzzXeAIcLQCLSvMwasX2sZKx3
CLaBWNBvfwYsAafBRfJz6NMFmlcojwuZUfIdGYq5OxYj7qgkuxhmIENQ2Jy5mtKfaRwtrHR4PH0A
THvU1jX5kE26DBvcWERluAlwoiDkRz3zMPpF0FKfjxGCvO459Tkj8381bzANjGFfbkx89RjfoWLA
kRdLCHIXCDfgYepNCbk8Di0+QfQlh8cUMiw2+gNQ+/k7Vt0fpOLUJx2y95DpDzqlL06zuJjgPb8I
j4oLIyM/ABSaYNoaHoIhvm2b/85V/KA9tuc0+ok60CUxl31OjAwPxpNN4U3t29RBIR8luI1gMgMw
7Efuedq2pGzT6If25nWRtSvBg7xKygB+3RUO6E6L8y1e478z7mrYzKAB/H9JBATxkCQwgzwuTLm4
Q2V9u0tEYTikA+oedXxp2ApYA9PREfJdKCyBIz04B6u/YPifarq8BWaY986M/IWLRFSKL1kO8Qn8
TZN+6ddkw6C93QUHrUW/xuoXQz/9t4TpzRMZOH+bvbtQzgettya3I/0MR4cuY3i8CpiYAaIEUCm1
zJuLxIugF0jFWPkJWDazjSs+3/xUTxoTa40S2M4FMRQR6a904WXb6LXv++DQwGWcU1lvew3J+65G
mfADmXqxA5s2l1g1HyStx3yq2d80SPQefYfdLkSC964NBdRJqobU04NivkDyOpR68LruhIsVfLPQ
ZAmYiCD18r+go3U5jYLo6CFe93WFx2OHvOwWuux13nWuxpuSyaWMJtgr7OA1uP3v0g8P6hohgG2C
jVnoviUwwrQiRVlvCLb2RluuvurGB/nWQdaaNtCGMJe8Dsw7NluEXoMAOCVORWX2YR0DRSFsKv3a
xO+KANmauOYvq0wlkjvC7cGx+xGZuO0AL7EG+zFd4ymEwEZCUbFmrKL2fxydR3ejyhZGfxFrFRmm
QqDsIGdPWHbbJhYUOfz6u3Unb/Rut9sSVJ0v7FOePXd+rZLy0xintyzLnquqpAJQ6P52MTjTx2QS
b77PbynTVHsVgjyuniOHtCYeaal12UMya06Iq2nv+rF7T28ai+1qw9ZcDePR0Mg6NimXu4LqxE/s
N+VRpvjUhvC+eEO+dXxh7ylSj5/1Uudf1LybY+a7YOgrlJg/bVrftb6bo4HyJhwv58HO6JI266S2
cpKvvu59lbnKjt6MNeC7cx3FReXviFdMpOA4Zmu/udq9Y5Fh1rj25H65IOaUmbs1qQyEtbkst+JH
99CieW5nNXyZdtVvqV1jTSiHUJCfn6fZ3inMi29/Hon5mv6DSY9nirvkLGP1mWKpXYZlSKKupdLr
xDje2mrkz32dsWVy0LrHvPKTTUz0E61GXtal/hLcNnd6zmoYGkcslm9gNta+Lo99YdZbbXHKXeIk
f/Rilwfhq0trG/Jsp62/F1h7L1ks3rp5kTvNZNVyYtev0pDqMCmLDl9lBkNDrLFxnUJG8cDrlYTQ
c2uM7ecEKud1EVoT5XU3dkHdzuu+Tm7fz5HQQanx1sEdwnkzavdvFF2yLYoUT68B8ugWnERTooeK
NH1o6CNucBN3Q9CAFz6ug/1vSapX/mAml6pMmzqqCsM5CeXyFbAVKj35T5IHjTUtG7Ohlm7Mzpud
yO6HZUavtTK0W9ZTQa8gTTQHi1Vkf9LILug5X6KdvDOwfWNDB2G5GEiWRT57r37li6tabvvC5brl
74J/MVj6TvZ4Vswb+RDpWpx+auvKnclpxa8suI8ImjlByxkkWlW+JUvixQQQXH0jFrQjrfNMtl2m
XUjGJ0HIH7S93/fvM2yr1xmRaVealbMbmt4OkfChoWTeenIyxNx4HrNDw1mwYx0UcI6xeGxVn0Nq
7Zrq7KXLuJ04iJNgFC1pSpnEz5nq+hdIjVnES5hw9kDqkgwLv62MZvjcERuqhd2/VVQBNjMFiT0C
x/Bkebp8R4CPcUiU2EHW2WtG7zqRwO3a9nH+JpL6FDvpI4CI4izarH7wBNOgWNz4riyRkdj4uq4k
UYo6o+vquJ+lZZ/Mshq23C4e9DhO9p7S7qlDIrRljYgyvexOtCi7o8ozvOJGVext9bz+Sn0hO5jt
WND8NvBEiUOZVqpv4mL8aLA4+MWS0OmS3ICt5tcNr6TJ+Zyl09w1vOHvpbaoXcozHFYVWXQ+TNBH
kka1NStzz8rq9VIWend2DDtnK+QqNzm74iNqSlogXNMKfEI1IVs98Q4Wa99kLIVmuVgNn6DK7vtU
sI29mj8K3ujh6gzu1q36e98k8FHOdwscnb3S62dtqdy/1SV9ba5P/dq2H0L0BCLA+7YU+kW5411H
ZFUlxYU9mIR4Z+2dhngTCvododEiUhpx5z1JqPIbt5j6ECf0X9HGT9j1GsOVNnKXRsQJVxtzyqFu
f5y85o4yXMMjJWhjzFgR1FbNc0em5CGevCokcqXtO7EqHn/3ofXzMZwKpuF4cZptYWDLQVrrL4ng
JZdUtbkzzPfEcow3P0Nk9ZBNtDwy4+IAj2KT0gfoa3R1p2BsrN0nfXa2+pQdsolWuEXQdPTz+7l9
J/2MI6H/yhIfi0eeO+uCh1wh/BODJCyvO3J88JLBDAqD+ITmj+mxKlb249h05Od14VhP80sxSJSV
lEFKnZVOLmHt9qtv7OvuLIbL4Ba3AQ4wwJ7fkuvsZ3oESSpgD2ySe6wrqo6ktDa8hdA9xbCTN79S
VOarSH+GNd/52K8mPgeI2HB1Kfusau4IGbJ2SXcOg6ex/ci1/1ZV8HO5jB1EThFHmap44XmIDNy5
9ryo3lZ7ehXoOJU7npnBXRaHlFgtWoPLZuePhfkzk/Qv8yKw1uyAUvWvXcqrZVs41n/czX7IcW1j
5T62Xrwv4+Zf7faP8QiTbGn3OS80rwIZUiGJlu7rTHJZNIIt0nNKjXTJpr1aSfOJtH0xPXHVEmtn
Gf6zV1sbbvNXQglhvrQz8qL9xoROv0s7caU1oL7Eg4FCxOq8TLVZyBDRMSIQTFXgXj0l7/2Gomxc
G/0GO2K41aKcY5URTpjWWuEwtfmedwLmYeq+DBbsgiojN53l1qltfCOwchoJciqzyKIndQAM86l3
zGJMeofU8I+kHfaDsmla6bA8+giHkoeuDnRD20zEOgfBdrKh3uqtvqf8s5/n/JHF54c2Gdlf1h5W
S8GTsK+43iQi+FJ0v7JzNgYXSdOz4QUQka60M3mZ3UgOvNSIqwq1r/WJrIGISrc4apb6bOtyO7XO
jlw9oY4bjjgGC+GPBJtJX8S8qBSjL5SbJ8XrbnCHfw0WEAnY9jBT2TCWeeMK41zjp/Ytdzejyfad
/Ub75VEutGpnTxfBoMCxJyz8xvDrRRmVfsKdgfPE6h9XHPIytcOhIlRBagk7yvocipx95GKbIp7Q
DqUyMcqQgyOIb82DZvxI6fR3a8/9E4PF8o2Ik2pr1skv9v2h6VhQ3Mz8m5P9ohvnfB4j1a8HEDo8
LWxpnCgfVFMDQELHqNG/rYoMV82jg9RAqwBzsbK3jYmhtaAol+vvioPRenQL5sqNJqv+GNweSdJs
PxSgIDl3LLast3M7/PW5pQcQd8mdt2SSCvYlsl7E5om51U6lrLdEQf511UqeVPyzGjPKYu3dbeZj
Rjtq7KqbtxIO8kFv2ruh+DFn8vm+eiZqcTZpqyNoec0Q+eaXLlkJ5Mlzz71A5UzTPKZ97v227ho1
vnrx+/q9kfEl1rxITuA7yOlX9USxJN9zSVVEHpfXCfCjm3DhXNz7ShmsXOb7ns4k3aEzHIYqRUkz
9tm8nC1FzCWbozobdoxTtLem90xXgdL069r4gVS3XjKQTOb1iYCNlZcR/w2dURFgic68WWptnqiW
tyYvtyVkRNsoXg2u1O/11dmWBRd8VK5bbvxSrerattqt5vBCBvLTSexXYhqhPZjXrK1eXRdeBmcG
uevks/RlWNIHFvr0ROOS/qa2UxRSNBlHlWf+Ujen3UoDyhqLt5Q5ZTObZmg6MwmO2vUIyHo7SqGv
zegEseUGpmiCQh8vqpsO2uqcamJsnt5G00I34hZdL9PvqvSSIF5hXyl4rnn3WlvNyfW/q4kLW8y7
fhx++iU9C9GRlyz/6UxDRA2O+kwUz67p6XTJ8qIZOR5hF6xdlmxaywybLIuEw/3IUe9pOj/ZN9aH
z3FXlvWFJh9Hd/YGO+dYa5janhGqwnlzZ+2BT3jDjl9Cht362o/gt6Dc2DguJQGcelxCWYkzJy39
tzxkOcxD4WGGaf5WkzXPo3GQvvOnT5Lzxbq4nGmumrZ+zE+Q6V+KrzwNy3rZMEkSTcD9cVsefBub
0uqTcKDHIDMOfN6hAt01LoqTvXaHrBwf7cq9Coma0hQfo8/lso8oJIRD6x2yoj9n8xzJFMumGOcz
vvBWDVkeOAm5DsvhE4UG2DHH8rVqQm/IdmPeBhzx13VgGiOeSajsVGU/5gSPwut29eIx8xW/STPQ
J8Xn49vXaVRMynjnmd9kGhpimO7vvGbbNKvIc3uRTtmhcrT3sv5rM1ibBp5n112mVKPEX30pEIuO
7BNwgWkkeuNrdNI7p2M/R1OYj5VdXdDiQifhuLZi/aBP1CsN9ai5b1VpchrawcK2JgYVGTVO/RM7
xs8i5INW5Xf6crsMiqfELrekNqcNO10PTpG+ei66obaa96mTM2E1876zuOAsBkvXOcwLyCE9mJe+
rQ8tAUhnlTvSJkEZrwcsoPdK49NZwXl1k31ncHfM4/HSZbeKkh1YxXqYUkp0Y/lnFt+jdA96Ukce
T38szGjl0xWq2rLH5VVPqC6M1BR8klz8fXOsH9PRfkIpfPZG3hyInZTkX4v5uph8hPWrPaaHojfD
0jWOqVYyTi3BmE54b0iW6adY9FeJ+QaEKpKN/pb2SMPe7+TzbKr56HXznaet/3qFyIHsmiwpLd16
N7X12YzjO2uUEQtcxSar40NOkphA84SAjutPQIfuMUqhQR6niiaPapDJban/lzbWeUKjTsRw1n2G
NBI3ktFimpswgRbOlXhA9SqGZ8aCwGnbCyoP1wNviyHOTdTRTrqXnppmPi3uTEzEjzRH28uau3FX
3CXZV5vjUzsOhy9JETB/gTH2nwZDIeJb4Gsyajv2+7BTDeiNXdY7toKiBhiBMJnrvH7YF+nNUqdp
MQw4AENyEV1GeLx/whTaGDCrdCeLlFUckvTXdeeNoeJXnNrNjbMiywoNcIZ84X55bRpYKJotBpnv
jEfhlC+r5j9CwzgoajiaLbazs5ibglC0qbhbsY7ZL0ZgQ7zxXPnizoJ1wvKF6GkgZfuWei690b67
72p+ZsnXuKTjAZvhIAfngP+57W7nPdVJgKsDojD5I6H0UKtpMZIf3/v+DbpSHv2VfUd2GzC50VCx
wqxYv5P1vZd4qhqdAD2+n6vhc52Jkikg1a0rD4Vd0ymu0CbdNiSQzajYhxT+y03pKHT0sY38+MMf
yXkg/G2QO3eD4m6S1O5Nq+fHtaheu8ZjHntnTcdCy2ei2wkJmvGrIf2HBBO0cU4YKnsmrsC129jJ
miCsyatv7F4x/45m9SIIaNNXEJuBvhIp1C3CLCk+71yrjmX0NPgJf2q9FfF/2tj2eIyxbp2iPAqP
PWatsdOW8tkF3LYZsDCruH4WAp2bn3/j9MYrROZ2CyHyPAi81VHxGKVPa5XusNq3CJbfshvDPNEv
zu0rWf/TpTjMo7Ntpvp54U4xznLX5+rFSj8YRAOrlFHhaZucuqzjsiTQaFABWedye2t8U/+7ZvmU
Y80lxLPag58m725R8LEZOLgmDI4+dWaKbuNOYxC1EMRoZcZhLKF4Y9v7RsOfpoktZwrqi3yxq7wK
4pz3VFXQ6bZIZzf6Lia7ESIBzhuJkU5639n4xlXaEJ+YIHCy5ZDSQkf+TwuwfcLt3+huElQrut3o
kK6jUjVM1CiM+rjO/2ZzmAkADgfWS647AAZ7spxVcOMviC6nkcDLycTTyv1R2/J2IoA+PU8o5ZSp
WV6Suxdhq6Miw3zfOA2BuGHVEWDWt8VvOOOX+duvlR/GfDG8TL7PdQp/TG5vaX5nEkeLHza30TqE
e29V2Qc8KAprw96b3bM5IuM1xZ2z8jTg++7lMLmbwvbfstKFzii+zTp9Hkprrw9Jc6LhshN5dWbZ
e76x1gaVaPKvCG13suTFOvHeZ1LcQfi52qsRztq4b4viQCUEkgZ7ngkB0vyH33HK2/wvAQghDaCR
2KDJ7EZ5QTWW26/Xude1wBo2HbXTvOlUpNZFJbw5+5ISOFX30W7fxwIxm8L0VI4P2TryGS8kyaT7
5mn2EODifoERDYC2GUc3I4CptI1BZaltoNDZ7t4t1otNltCZx29v8NvIMhHrHGFstTmmb0UELq4j
HM+neZpJz+V2CM8C3ByEo7lpJ+pGvxVXLR/+D9GtRzHOIckoKmTOzlUN6rPsodYsVyXR4DS06s4I
R7m4m7KCfZVnHxqrKxYduFXl3BUxvyFodoTWYSQx+Fbv8TS+j31+IwZ2baC85CAdfhB4JLc7L5DE
1XjIXG7CFVYu79OHGBrNMrSv1YBt1dG4Wzjys2J8a6iV8UT1zrtplk+Tu6QHNchxC5CN+Q5E1aiB
ySlG/59fWae0lxx41pPDGEM82GFfsV/n24I2lR9j5edkwkFJLE8QdTZDO19U3PMzUnHz/xoedEsl
X8vUEI7MZwvgHyP9Io1dLXhvEgpnvMi3fTNfpow5T+fLDo3SbfJvr7M5U6p6V/MNJIxNjtkzN5Mp
alyhto7yuTnZ4nvI1gue7Ik+RrmdR0ADSWWCiDPVdUVSZjpqhlPSVsMFyQXdMeGstBJ0+NRnFr7p
TO6wbImRcCFOSWsh4pqWf0hiQoWmBvQw7t4yA0JLwhTfFd0Bh/TdbvvXKU3ukF0GEgLtsR7Ke+VO
Qdkszwm6PUnc/l3NQ8AB9WJOPh1QQ3Bdzo83XIIY8l0cY6K7yKRW+1ExjegzOAw9+4FcISPPr9bN
sI4upQL3x82e6gF1FbUOgCUHZk7LysImlFa2LRrwpEO/S4yCaE+yrfopUhB8um74sPR23zCB55b1
JSYb0Untu4xzrC5emd7Zrg6Kz+6vxEEMXudNsdENroxZfNE1g7zoHLqx8cRUeliz75RgyWykT+lI
1F34x2wWb8OUhjlni06ZCr2POcW4Lh7tsnEILKfn2n1Da2k0fulkYr7epyvLj26HyvDn254fdKp7
yRk6ASnvlhSnuvXQiR2yTMzt7uru0VSOE3PeBFyEpu51qAAMobGkUxMyeMCklBG50feRqxJggx+R
++T28oVq6fxet+xnG+Mq8Lv2ygvjrFym8NFtiSVV27ZazoyuG9GSLirNH54TpIHlR6v8Ozagb/tx
PqYI7PNUf4s2X7bcFLiiIVfXXcmgM/mb3K1/m7R+8PuiptRul/u0ZlDsmdawh4h71PzSdb5og6ku
o0Ezb05aivDtvZubkDI7n5q+eDft8XHMJIgmQ3bAmvz4VA/JPqnyU+MYm6riT+hibyMJQdC8DEkZ
7DWlwVjpI1ojWwO2TN4lu6Sx/i2O9VWvNgIecoFat5nmHyGYPMsUWVSOIBcno/yI67euv1Hx7D0S
RkDSnoSvHhDjOMWZ+2iYY5TlznNn8hybOhu8dRJ51UQalKWmZBUhTXEcrKJ+bXFSUhwGxN3xfOM7
IAfz73U5oRWXb20mYKsN1PkFmSLLwmiC3kUgQd8auRFBtMs2kGx67q3IKjCWsrCSlk2tJ/6YPUp+
yWpB91Q0QYqEDj+3XwgwdaY/1jSUA2H9icaJfMKlHpXc3vPu9Fl/a1Z74f2j9toEDm5gdFJrEVLF
emOOCBuO5V5Dl5HiOjbT0W/ZPQOsVgHgqnT7qhfufnKqx1Fwn5P1wfCaDVGJY9kaA3c9630x2je6
6I8c8K91waXCbOSJvT0caugJ3uBdbVe9uERyjIXSc0VmH2aX8WoD+THaPIKBhJWpc9vN8RkU2eI0
2VJw/qiy/qTy9S2b+E817htAxg55D/z2Ju+STj36ZVzT3jbuE408ZEMXajQcP+gljs+ttWGvK02J
fMHZmprsuprzfUXoE+sBGJ/q70gcUBrM9eG4SoO2YWEcNGE0pKFEgWqXjweZY8Nn5cms8qfKgYvk
WYz/VKr1PoKXsATNFH+4BgFnkZ1K19rmVfvppvEPvSJKx+Wdor4cVJ6b3eBkG5FnLw4ZROCt60On
9/Rw7SBOSTyiC+9zGq4MK2gq8t0Ypl/Ppt4xCCVD0cV8YXxCra7r8Oxkp1b2cFKQvGuu3mSTHoEy
/xEifFmdxNovAlGIdszRozMfxRNJTI2Lzqj5UdyNUeevuzTxLrHXHEuHuIaIb7jSZLgIqslKUq9Y
l2krZ1ugnmpHabuA53Q7DdqGX2tzayf4VUXuc3W4OtdkoEsy7LxdCJB+5xX43t6+yya8/t5/M2AK
gjiWGbFEebg9VYuq8KTz89LLe1nkzh7iYLNbYIhAoCQAaJrJRprCDEkAs68X92xFeuv1f+izrwN/
XRv7j1A8+iBLm11vz+S660PH3jAwJlfOaHIlflLyShiqjYxdFZZ1yvVXIuCUcHwyFyQ8tdBNa1AL
NEV6N4FlS6bspTD6G2OBG+RsAhIqIdhU85cfL/iYWgTns4r0ofgrxM/qTHci58Qs1y/Naz61wtp2
KEKjq47+2JJ9S4h3O/5+oizkrva9oyhRQDFeBPHB5tkinioTncnBaINKA/hH1r8R/DzIDEmgp6CN
bpqlYkpi+yBMRESBjv5JNnIhJYpRcDh09Yy8CwgVYnSAXgHFGUIk3M1NY/KOGiyac31KMsuACenP
8pRl3sGEKLAmfKCi3XrDjLS3bCguhUY5fNBTDapV/zMd/woX5KQgd+DRkHIqfLuCXJXRoi62tnbO
zeE9Lfp055votz24pcblhyAGMQe11Z0SViOMDVQQ6F7nemqP3TqsQeMod8uS0jd3/eT3ftLGjqSw
8xgvfTgvhKBKrTd2MEcqLGY3rBJ/g2/6lbn9oReFixhAqH2etUdAKk+DVYR6t4KikSCF1GGY5Jlq
LY93vBty/6Xx4AiADdrMzm+TuN2nJCTndq3DnFpFoAOojOW7UYjQs63AwnVCKmoGDRW9CCjZB2mc
hjHHZTguuGiey6vfEYTFRXW03PZrBRGT3WYLpHVBB291EQt6WKDbvjeutqBFNCGkRRnZR1p39Z0j
rDcSp3yfOwIjbnY/wzVqTUcQKOEW4+P7A5vm0H5LqvFl5NNuIMAVbfHR+yBGpI6mVBf72mS7hYmG
NQ7us7emvEXqcLLLr9rjCzsw2+VZh9Fp3ovJv+bVgvVQuKHiHsszEnF6f0CKxziRBxJ8XIIo7XUE
I9Mi/Zy9i49rSXjjpRiso+JOWlDSHpc4wkY66Fixgzb9SJGIiEkv1Axt199+KeMC16tFWl1IiwOT
2FsjVUDXJ7kn6H43sNmcYrlYzvLn69ZTz9swJfQvk5EkX3pXWZ8JHwr0hHqPdAxBBkBEWj7Qe7rA
VhzRNSjrps+rn0XkhD7yuTvTJA6JdO2rXp4boQ59oh6onB3ySQtbJH5uHKTUGyPy+uqvmvrvoqL9
g0uSqM8BTDHC5Q27Ch4lb+7tgYjD0vxbytoBl6p+zV7mRx+6/5ZXQby3QYTuUozKg0mqdufQPWMa
oN2lxa36jQdeA0ZTPJYlyF6dGzCLaqfAQ9oixgk2zVUPFbkC1pE7Q5Qi+x/h3067JQO/idn3Mo3q
wDtr3SQtyk9lGXdJWYTVkH8C8uOOUE+7llsWtibKt1hy9CJrCLp+OAjLueRjek6yMvL99FD/T70m
LaMb/V1L4sSTQ7RatPPKxasOII+MoL8FM3RxTuF/PHYkJWaRfEyNVcNRtxkre2+fpepc3UjTU+Jt
ydw9F8rIjiBGsFE46tEgxzuwI18NzbehLV6Uq7/bxnoy8HgsV9z7k8lChPqwdKSxJvKqJteyDGt0
mEFTCqeDF+XddLUSLkj3mJCskBwcCT65Wn/HWn2ZaDdu3Z04d0Gf8SZQqE2eQSs6V09xS6tNkGWv
KM7x9/CoAcidGDY5xiV5mMHZgZQ5OBmtxKw7Zk36nDJ5FAW/9IagSEmIytKudjOf1xGqRaV1OKYO
oB4NAjR31wHSUj+HesPdemAdhCmf19n6nkFQ8w/G7dLzx4qhnFDCnak7l9Zfz6unvIDUJyb3+p4a
LY+qOoFPxR4eT3mM/bt0B8NmrsGecyHAMz8RV4GflHsV+Wh9N2TDg6/zGOvQP7a9Md37Od0MYqHN
rTVgkZkH3s/3gH+DUOZ1tgB4zROzXW9BpfcBVwb9lD/E5OW26+J+FTbaE/EjOJnWuIOU85St3gjF
E9pD5vAuMtkvkyNh72DvOw+rLu5qMKvLqoc357otm0Dh8BJsfhrrJyAcy6bv+0Mn3Cky/WxvFCD/
lIMz49zRkg1icyVzv2K2ejA+8MG3liAE0Xrm1nMgBVhKQqcUWNZ1Qsa5W8oXUKNnmfQxNGxmlcn0
rWNb8enDO7VhWq7tztFVpPs4FWWlkf2pkbAXbCn6mxY5yXIlYblU8PJ6vm4LkFUt8GwYlVzYT7nb
PZeyu/TUN4K6pRDuZ2vx6AB7pCH9rxvTsPGSV9GJd+EhfwAKIBYwVw8K9TYzc+Sj+QtdAUoJbTBS
pSfDarcWNtmQJYdsUccWoFHcDvfuLVjmpmJX+NfZnr9iAm4TLmCttycO9kNa4zxDLSQSbG7SMsND
JpyVt9NPFxv3ym4fRe/eLWMKdeSmilKLjI0TXzVOTTJ1WGEbD4k0aJ32labMJZPOr2lldwmNReRB
6C8uK1lSBLyZ1/TW1TnBetO9GOwzaHvSbEAN2lT/xsClrRtTDSJlyfqIreHWl7kc3mq7odtlPqoq
PQrcULJ0G33RueKBc3TURPRY7IwyPnRauYXNtqXD+jZnBpZ9/TlUUPo0sP8594TOF2HBBO1x9vt2
sl8d1j4Bdeb2le+90jqsLTwo04K7LbGGxX6F1AOMZN6nAJL2Q8U/opv85cCA91mSyQH5456bVDxA
AqK1qrt7AD0P2upek7lCovlyTLSH1Y9GVb/3vk5WBMd6tCfyTP6h1W+PWYNYg7LYD8bZSEn+Vl+3
2NFg67/NOhzJkeGM5r8aKg9pUaqRwAN1bkmF9S/mi7mx2+rKJpRDHZsv3m2JjIdcPXjZOdMgyss5
4qh/s9PmCJj06EP0sFf6+TlqU1XjjbGHYckVEJXx3uBB7W0uzN3CLSQpIYfD2vV4IHNlPyRw6OCw
7oe5/nb6JN6W6fLmwEgbQVu1Nnt4Rr7yccPVp7i6ixXOsgtJkt5s6Oo3MfunwkBu193ABkLI0Rcs
SAesg43MJT5O04JrBkBrXXuDhg47ZKTR79uZgpthpd99J/nmd3e8Ph76Hm4RxZpRvCoTTMlS31g7
1IWq19FD/yQ1l83V36hjV0BcXPT4MOrgK1AiCk07znn6xE2eaBuWjG3wP11evRP7HKJOeq+ONe38
1kHJgWpTLscmz/ZWIj8pOb3jKRwMZzmVVGHB2zBdg0i4Qxh+dWqH2u4MRXS8T8v81bGTxy6Td5Vk
/kpZFVgxHnC463C0WAeqV8ZhNZJfsxFb8FEH3l8PBU3nojDPyl7fW9vfmnIJlgHl2rHTXW0CxbHK
c0Jwur5tI2bmpRDcZ7vMm48QlY29BaMBY5nKCOkA7SKTZArGMTUjKS0+BNC3xGapP6zyW7f+zR2D
eZu+gCr8ncqKUXKCNtF26XzJixJIvAbDPcPipuUwbiUgYvww9J3MGcBWkfXxWsqo/AAUmZJNVtxW
FTclObfhpdGtI7O9tdHMOgc7Il/xc+ZQpBSgCj25ELcJe3P9tTXyA53BvN3F1UiiBq+rWPyNYE+S
LPq3GEjEgukVkR7/x/qFKqLPGyY4jk3ugixEGl31faX5oUVGsVp5KcU1MQBbfZblB+uYSuquOQJe
CY2WVLDmll9WzI6GDuuul8xMU6WCCtkiGSeIRuKns3tOF1YEjfYHjU4XCdAYkt1aLoT35vxN+dC/
aXhl/oiJCDc1ESSmZoaJdrx6FmCN1glWJw9dRstBa08MZgfNMt7S6k91/lUQm+u6D2oLAwHsKQ10
5eyq+J2c4MuM/Y5eNvvmeRU9sEHEOEiwZtx+sPcqoj5/KXLtwWncp4FoYbOOu7myv8Es7JraxIil
8YbM5Gku5rgWOUv+o7z8FSk2XHilbhLpRopHoKVNanLK0FnaJV2+nwxGsMHaeAmCviv+ShBfNvo/
OzUC3YkvydT/zfA28sbZKr77ssDdz9nV04NPmD1ypyYQLhLa5spvqjXea6/aFhYE9HbWSch52bMs
s2MXk6AWJWeW1oa+zQO+MGDC3w7qObnTSji1bsUidOHsSYHlpPEV/ZGCOZbrSRNDpUvU1V+9e2st
ohQrPJUJlLkxqmtyZTdMqEtTk7sr1zV8rxw4UK758JDqEBTB3pbjydTkYXKtB2Z6EODwaXY0NT/t
xGagnqkGZB8GCa5dLuNHOQ7VnomemjXbBvizWk9/GOO8JiK9+qcuu2080fx562oQCGNPOce0WOgo
lc81WExlGNuaAHZXv1vWeJZGvVO++GR52HnRPC70Nvv54OpseJKJwI3ez6LM3dTo34PvlpeVfdIe
KRC+2ly8Z2MvCRvczeu00w3vKe9lpI1Ge8gSzrpWlA1AG/3dX+R6t4LhIqAiI3RpHIfmob+lh7sJ
G4a40Knm0Ka28kLSFv1+ok/TS4siKjcibRImwWvc4EYszLJwQA7maHsQDruPzPR/2RKR7nV/+C4T
r+Jlr39CDku5lyK8Qd4GLFF4SBsLnl7i3XSMFhuNMoXX70YaXxDIJZJg+0m2+z/Szmu5bixL069S
UdeFaHgzMT0XxMFxtKLopBuERErw3uPp54MqqngIoQ86VRF5lczk4t7YZu21fvMz8BodbUHTRNI3
/+HFGYUzKpt5H1X7coShUIlvEb32QouyrTGm4TGivUZRlLasZgIr12AhxnAz+3Db1xaae2F6bUgC
R86Ep4/J4/d+1G8CD5mv4CbwaJ8aJgCgusTvRulBA1Anj8Inivy3eYguLD1yLgCcimN2S7DDe20v
Wuxl4UcnPmVdd8wrOIppcTAaD2XTNwmZBoMvTb3LVkAD1JHwFW8gmlmTOmrRC0DfQHspA5S26msv
Zjt4O9Cc0DnXv4QphTmlv4wFH6uRcXJ+4GUMExaHNKYHeJthW5YHngQrna1cSQE5aoMMUQbnTjJF
6k/upkLZsw+Hi6Iwbqu+QkSPfSiru0mleejeQlO8U5DD1DX0Tf0QjhmGY2OyD2WaK0FtHlDJeIjr
r1EF3EcNNMdoMO3CwMhEXYNkmG1UkcmXF6asHF0lROml1C7h7l/1PjYlyOcglUC/TR13hZY8lgWI
7zxEB0MpHpAVoKIDocMs9mL9bAGYqas3IQAQaNEExnFluOTCrHYFgomPQZlFnwsDDbQqK76rnDOU
HCii94g27U1v6jWMAs0HA50oncVJtVK8UPxMupDoeERV9hPOiOdovXeMZUQCPTpl+sCu9e0w6Ayn
8puXjAbDIa2HX1f7k47ytm150IhyCZ6HXCQPVoYnI2pfL26r/GzT6hqjJF6UlA8Vqa55o9yH3g+d
tjgyu9c1nAQ6/aArYhgGFaIAFyMNmMvSF2FjCOmNS0eydNG2cIUrEKM0t5P8GU6BsFMb6YEHUbuJ
K8RzDNYbnhtoJ7oa3Um03IZPgo8fCPKY5EOiqFyPJOMottIWpmrWIt1Zk9mZvCZAr+ibflJ9Adh7
LyvlreDjCCVjepOD/92Q4YBXKvBFDJNj30Y3VPWiq8TEFQYZlItACsn2pnxEEPjTsh3cTAd5uEee
h4gUd5x0wLSsCunZEvufQxrQGoXlLx+7QHjAr0TiCh0A/3YQqoOXpnBfEqmntwzO3YDyQsvMuy9d
H+UCTpeigJ9jRtROBO2Zel6tZ5+S3h93ctCW1/TyWhG5Zqu8qRUFCbooHoEzVhxvSIZA/RJKYUBn
Cd+K2hxBm5KSHGXBtY502npUA+k/Z0aZky7iHkDdlzKtGKo3MFkRaVCsFsCVyopv5RZoiAxlRhEr
qB4ZSS56tKCsHLolXBR6ZTnakHg/RBA+Ck++ZNiNQm7s+kr+OrpuaQ8528GEfILCqxVy8Us5L2hd
AVYg+2gU9mNpPRtx/FXxxviqsQZEwMd4PI4GhHIX5sLE1PedDFzMLdqEPHgzIT6okslfKrrt9yQ1
eYkDsbsBwTlsJqLhZRCht1p67It6khspp+xDbkzaphLk2YFC2idZl0vgCinOK43Q3ntJcRunVbRR
wjrbq5jNXUg9RzuM7upTAK2ZyzKj9Gnq0r4iO9joEG+2/Rj57JZCPrggt24UHaRTN1p3NHwpCitF
Nj7wXADthpMSvCJLLC5VOUK1spO8r1oL5DEOoFJoplnd+V1Vvw2Sf49VJkywHiT0XoEftclynUwR
UuDeFYPnINPSA8j0z8iEJk4mVS86Jj0PATfG1qOBS6VVDy5lf5C3eocQlFwittgoOl0xapkXY09X
pCHJUukxhuPex8p6o8h98V2yECnEA0vCkyYm0cpGJMQonHj4uagYj92nkKtsMC/1J5kiPvjRApkJ
yuxSv0deMkKj1FOu1ExGxEEqvqjgOXDpnHgUL2rJoa5QbMlEh//tzkubxxr9bJgE4KKxCnNrLaK9
g4ILi72zRqrJyQZakR12kxBzfTQske4sPfYKQ4bGwtqQ2nmVXPVJdllTmrXbASK0qEqX1VCNaMaG
j5HUf4ajdjVIHWqjKGt5XbGLRuFott11r8ffldB/zC0JQqh6lyVwSTsTkmZZc6zQm7r30+FFbMNb
We73Qpm94ZPDm4WkGP6GRFcK5GMBzHtIzJvIfIPj/AM1kAOmFVtLoL7e8+RWIpLjTn/kf3jOOukI
u+HNkxF4jsPXMvsWZTrE3ppau5cFV52efW11PrUO13AY+mt2Aa4Syc7kIZciv6pHxr1ejk9mMgIc
1IwvpmttYzICHSufVnvr9OLJDMUD/b2HblLPpZASGelFDopCbiN6hfk9iis7q7HIEDJbp/oSeDmq
aoAYQM4OWj8Z72hbBN0bCBH0xGqqyoCOxKsQ/frBjblDzeKlrkArIrd1AKkoPwa+VDlWHmlbcmPk
5jQ4Jn6hyVseKzygqE1jmtnldL3aJL3wWpWDnr44NWSN3Rr2WJN26qslKNZeyYTnURt7nLrCFEoZ
Ur2+nuZOXeBgVWZC9hXQpEBmlOvCbeijQcWiSKqNiUQTxbSiuDXb/l5q8vKILBlWLbl00DsQLIJi
jpyZSWH3yGbstDTmDavAJ9nrvIMdJSc43sBcyGLQPSKdGl1a9PAv08keijlX7c7SHtDKrJxCmFij
lQK7OrWCp0wevYOXC8KXynRvw0iKLn3TH0EM+pycMaRFkGlB64i4mj76UiPYGDkBqDAi3gYo4N/7
1EmcWoKALOE0A4Y+QOxk6od4kNDQaEm6iMcYSa9DsQkxjwjn2cKy3ia1U8pqySepDiIAwij1lKEk
PaadPF4pRWNQDHVfxCxHN7OFrkwPHgnmMUSUyYcoZKDC6Zg+dcJg0ClYx83XHrAaD5Wo1V/ydiIa
syr36MONe6NH9kfLe3Unh27yKgsprVKeTja4cQ6jtILvWimh9oYwZfSi+4iFdA2QijxvUAuDN+xD
OaUoZzUOWitvuVyCr8oQ24fTpO+GSSkM4whuYQAwcN4pP6pkuDxBsUsNvYrnGdodN4kLtb+giCvl
cv8z5FPbig8THoBudBl26PV7mUSiX/S3GuWQa2FopVvNrVFTjLupwFOLL4OaAqMLlbyiCG92Rz/B
xRHKAShmnItwMCnxVom/FyjAbRqlTzHxzK3bpCBfxSx38mTCW4XMB9aLALA1tOQ7NfJe694A2MmH
pa2l6ShmjcNAws9/AqYrxempEK+QcuyjDW6o3r7UwgT8eSB+g7qIP10wHmIsTlEiqHEBjlWL7ERo
bhUwj+LOQp0lzcn+BVf7UZvwzbo4HtULfIKB1YbfE+SfvErnknfHSQEyoO5eDcONgofqpla0Wxr2
6WGk1zl4reQgCm5u1AEMQyLTNzOspLmutTzaiTVGlGIbSLusL+RvUfgCTlZLsOAJ1XBb6kO9TeXo
Kx8PMofZ9xdSrPO1MgBO5Cn8AiyER6cHs3YJvKSCCos0ph2M9Zuki3eVkoNCrNA7xPuGRFQQebWj
Snub5KXxhl7vNyMwkazPu+ZnElvhRujSR6PNleOQmeImbMGjWYEAfc4KoksVZZd9XpTWF9zAGlRq
0Y8wc3hbSB8rd5k7AqlHlT/EmvOuyqkeFVKGzpseY8dcq198V2y3oE/wKUALi/RHla7HqvsB2XJq
M1fDJJ3ARZiFWnljjKF26Q0whGW/b8Hxe/ijReMDeB/3Si+RfIuaH6lnvOFbfu9ZN1nFNm1a6YXM
ARkUSRafgzCVadLK49EQgcemYuYBGq1aOvVJwY5sZeVBqWIFNRdZAvCfoyBZAOYTFbBbkq89JSF2
PFrMQ1dP1HszJWDr8tAUss9CjFKWWYrKFRU2/RbxQMDyjcRRiKiNTaLX30IDQDS+KJ2yNjhuIx/t
BHRvLyRadBsxdSfnHmxnEppyUBW/K1XY7XmXU/r2dXCZ3DZ9VJPs18hYOtR9dYRdQW2qniWSHMLH
BuMZaBbILvC6Juxt3tGy8NkMlWeEfTA/NZR45+M9iHYUpVHcoyCIuSmXeghEtSmRCanpZofypPZa
1l8QYIMPhz+PPeADi1SuLDwj35sD41ItR5TKY22p/GUKNs4XqgShzsygZghdaV2m3Kn3UthVDyim
8hxBRpsmnhI9DDXqb36Lgg6IukeEIbnd3OT7qAoJHhix/FSG1m0oKyQXWsfDpYtu0Ry5LZRa3mux
dhPRRqtv1UCRXmLsHeNtV9OvAuQAibGmCWIHVvraphiKG1rm3vf0EbGY1cUjlFLzHk+4l7itpAs2
1FU9NFQS5ch84SVRUHEE6SJohWhbAMx23J2fuhoLAMol2ieWLDquas3F0wGoQJrzLbHokcGJo0Qa
Y2GYua+93hkdgCb/JmrbbBM26Y1WFMO9Pjb9ZQAswaE7iYiS397nAGmuKXd8Szw5OcoxEj5kZdyj
nHi8ycFT2go0+VdY49kmquv+lsOdCvkEIClpvLdhED1ScKAjEkk5Th5qTZ+Y9ptkNtf52AzBto3p
jjap8oKShnFfdlFFWlc9wELzEaGIXs2c4Yewwe+rVO8+D7i1o8wDkVqUKvm6MwXpqjYhF0gYR4RN
j+1KWYqXZJ9PdFeii3+YmpWomRZhuQQWQpxIZ615/Q+/Q5PZ4iGEyhEvLV+6HkZ/8/e//df/+7+v
/f/xfmR3GRz5LP0br8q7LADW899/N/7+t/yf//bw9t9/N3nn6Hiw4u4uyqYqwvHh56/f7oPU4z+W
/lFaraGWFgCt1v0mACKQ+lt0QgLcYIbd+UjmUiRJNnhbKZJuitLHSLzaAYzWLkTYLj8mQn+ppdpu
oL+il8Gx9SJskv3P50NOf/x8cLqh4IFpyJopScrHkE0Mb7LToJUhNV/GV63/YEV3fxDCREZI12VJ
0sz5/ClDUscW4mtmuJd5SAZg5RTO4vNRlr4SRuuKImuWilDqLErlBwL8ZFTDYtQEeF6Dbwzxd7ap
LaCI1z/q/Y8/CagYaD3opom688eZy+Ie7Y42QFMuuBJA5nU6EB4AXclWHVdWoLrwkQxN07kzLcOE
+f0xlKsMIOJbNnMLQowxvqhmenF+NJK8EkP/GIOEGW7ctOuVWwT8tsUOQOsWaRg7dHiq2SvRpmU1
X3anI5q+5smeMn06TW5F10G9BpzUPOVbUNi2CQwYmLGD6PNluLK3pjn6LaKlm6phmIrF0/djxB7v
1wE9Q6QIIF8L1qNbYY0prsziWpBpkk+GhcNrUrYy/CNcP+jniXYHDatFevX89K2FmW1aQ0zh43sF
nTIqSQYF48Hch8XhfBBpadWh1ySbiqHhZyJbHwdTDamg6aPPYGzrtjykm+KafG/XOnRRnPhIw3dl
VSwNi7Ip/0imzD/T8Xgye2JgxP0kVgfXVf1UUUWmR0XZOCtWlsK0lOdLwTRlQ6WHjvDzb0uhl+ko
D4ieg32BtYs7uue/Jt2P8/O3FmW2FlBxqht6ELkdit4PFY973bBulBSCJE7h50NJ0+L9fUS6ZCqS
CLZv/qmaTinaTMK9pbPHbb/x7fEyvsT8x8l32tqyWNq6PNVVaHPchZY8fcWTr9SatSDSHEVLbQtC
8kJ1sl1gV5v4hnf0hbdpVtb64sFk6ZJhqJoMJV2eHRVC1rSdhrig7X7tnPog7Q1HvkWSx862wcZY
OWkXlqBFaUPisje5SszZKaEh+YOeDtm5jqCVGCo7wEW7xlCc8x9sYW18CDNbG71gJL6Vo1Irto+S
8lgml3qPblm4NncL68KSFEUjo8CHCMXxj9+qHhMhzhQF97N6px6VjXc0H5poa+2yTfzjT+ZOMiSF
m55wqjE7lVyj1BRJZmHoCt0EzBjhvPGU++szdxpkOrROVp+sYEgsUsO2gbxBUse5Tk9/dpZ4DR/l
6nyoX7nPbFdZsijLFqhzXTfmiYupYUQyyKCnxF34AD5h42/UjXkLLX0vXviO+dePP5QNVYkuJKpL
kj47b40wH7WsR2y3ilFZRJOhkUl2P50f1PRL5mOyNC5B2nLQc4zZboLRJdQlDXsbsd+ttA92kCW2
+W7ttl26PEjCyJt1SxWnvfvxO+X6KJkZyhh2vcHx6sbYjnusCpE+sXG0sKMtBZW1zzVtmo9DM0Rm
jvXOLU/U2fwVo6F5FkVraOkO19W23Y9g6+9RNd/GjoBiwUpeO03VmXiS+HGImRE1AYpbPLEQIRgR
osGNM4XP9Zqrz+c/2sJsMjT8iFkesqJQM/sYahiENFcKQEv4ghyvy0PieA4Chhc0FQ/1rnxUb1YC
/n5woA2CxrmoknCC5Jp9vh6MZgiqEOtjJI92vE/JzqrYFnZA1Lbl9ny039fkx2DTaXmypyVJbGRX
pSnsil/68dkoP4vhcy9ikiM78DHG8sf5eNLvxy8BZRmyBVsbdbbZSYUAEO48msUpD2vzCXiXtg8+
1ZcgcxENve02lBlu+0ewHCs7fDkuryDZEkVRVWefsc1AMsYZcdNJSjQAGz/5/17LUr1y8E+fZ740
ebb+K5A2X5pd2yBCIjDAHuXHAAfs1H+BoXBYmcjp9/wWZ1qQ6pRXS/MTMtE6wQop0cP8gft7rZpP
qajaLZJxfvpkxrtB/1oM0crgFjICPt9J1Nl6GUGC0aNB0gci1QE6lr+tLxDkt8drjDhXs9LVcLMj
MzA9j0KJntjmtbkDGcA1UB+tnb6FJ7hZWyKLX+5kbLMcuEtdK44UZhTmVKoePP2t7Feu0LUQs1Vo
lkhi6znOTG2r4gmTXwJVvwSTsRLm9+cDX8lUdVlVIUUY8+NxqAX4TyVHiEFHA5nQWtyvrL6lCIYs
cmlKvPqxz/t4boCz9nwK4aFNv288wFdA7PXY7o3r/Ek2d3j+TfeMsxJ06WQ8DTrdQieHVd2BhUnq
LrYhlm6njCrdZ7ySp7XwB69kICyyYeqaaHIczy/rMoKna6DqbSNvW2/Kw3ANa9+mKIsXzrbfBdu1
FG7hIfEx4mz54adBEcdnSqPByX9dMygbJE63kTfR1lyZy6XvZyr0WBD+wsVKmm0sDZjlZF6KZUp4
3+mvUbZZ+VZLGcFpgNloMEKTXZQFQlv+NL4ggrYXnGKj0Xt0ks2fvB0MrhLDlFjy8pT8fFwZySCK
QtKRWmXNt76m7NkA3FlZ80s5x2mM2d5tek1N8JskfeM8UoO9ZMabBsEtBIDodK8ctAsHhUSrggwO
8wuLosnHAQ0a9frAB0RbRMBhWo9qLcC6u9wAtHj+S61FmlbKyaaKe10ZI5VykObHRyO7Rc5vB/Bp
JYq0HEaXUPmTSX3nD38vblutFxkQhn7wqPeqrV2iJGw3G1gr8R7pLAccysoqX/hkzOJ70GmRnoyt
DiQL1xXgbhyWb1E/HHsJiYuxlZ+1BmVAjIn+YC6h6GjgAln882fYiGc4aAYKoal12+rXvXiNLs75
EAsblw6WaYmSKhnUG2Ybt/XDuqt12u8tfwGym2rt2oIn61/Oh1m6eT/Eme0oNeZFNDQBlAtH2kqb
wNGmlLfZ+Hvxko7Nw/lwS6NSKD5xuv+q6M72FvizpkPhhL3Fw0sTVZRZVz7NUgRNFC3NksjkUfr+
uBRUWMZe11Fd8MrXip5ftfK4W5owXlxTidg0dM0QZztWHcOpKM2TpPjnEwiZmgv/Z/g03Rb5bu22
WBjOh2jTz09WNuC2Ar1ytpPYjf7eMOtJ+qZce0pOkzLLMT9EmTb1SZSS+jvtbZHjbuftpX2913aS
A+Lxr29TWaR6QTLLt+Xa/Rgm7qoScFcK+qgKHc3aF3UFggopS4STQnl3fqktPAQIpho6nSVVVpXZ
dyo0Tc3qAUeOEOXvrj3UPuCeBnTkSpylLySJFme4psu69OtdeTJ3NNKyvgEdbAcdXOTRBwY2+PLK
nbT0OqWxgyGwrCnYhM6fU1HombqVUulEtXcnO+M+8fYdfR5b3KZO+yPYSF/CenN+BheXuqSJCjUG
lQRJmSV/fpMXOSTQ6WzIvsmOdwTx50QP5Hyb9TfA4jzyxJFQMZreqrP3lBI1woibxkTXj9HS+OFz
+54fz8ItwYtU1iifWRZPt1kEIKGSCKGEV7Y/GF+MWv2Mpg2+TZlkvnhy+E2IlChZWfLTzpnvLELS
LqMDKOrzenvuxxgP1KzCofxuaLvK+2ZKK8NaXBunMWZHXp2NJnx2WhVAEKAi3kl7cyMetN3oZFfh
Ptl4W+GvX07TRP5rVMpsJv3aAMDSE1EwrxsZtcPb819qaS3IlIZl8jxuV312UAgQfRCoBwwXJgjk
GF1ifIpLxGrOR1n8NidRZidEoJvcsNMJgc7yBQQpLQlgaK2UeeTlsSBjAECJ3vb8IjfFBqEuGVvd
4Vh9016bo/SZeh2oPRutzo1lg/gsNpOY9hO4Nrt6QI6Dl463+uqVFwoJ9Lzf/5DZTV+3DfiLRIHe
t+kc+aZyph5ksxOc5otxU8De26GPfBFssJR/7PZrD63lyX6PPlukeVi2iCrSoc4m8FtbXICMcUYA
5ee/6dKp/z5ISZytTGCuetcUrEzVhWI3kXyPhfyjqlfO42muftvWwAJ5VKmyTJ/m401GkAisPEsH
sweuFVCoBcKXo7ADxvLme+NRl7qVkIsTeBJylhCi1pK66IwltmLBxIS9fT2s9Z0WJ49CsmnJpqjT
Xvg4KiEtMCFu2HYxeMUSsWFEGHboh6422xdvFnJxWsQyu9w0p01zcmnilmhiMDDNH/S3q27nOS0C
sRf6be+g4rWaeCzO3Um46een4UrEmNNp7jw43Cj5Gk/Z2twtdDJQkz6JMVsSg6Ci36Ig5xce3F13
4zkgUg/xt9Ep7WAL02Gl9LM6hbOP5ePslbWJlZKzJTf5FhnEC+xRD1RoHIQq/2Rbgf3SEZ4gpzZn
wdTOTXtdY3Bw2y3zmwHaEC/yqHk+v3sXv9NJmNkRpceIXSJNTXtrEHYoPCDuwTMu8nd/PQzvU00l
byNDlGcHf60WYo2TcGoL3efA2ArDda1e/kkIU+UdjHKX+tszuK7TVG1rVlz9PdT7G4xULoGXOOej
LOXtU2X4X1Fm9yRZdlDqWZjbvtVd+pS4c6V6pla4Q5NWxhJGicMvOS/g81GlpdNPkSQ6QHRxLWol
H7cT1p9UUGXejLB6N9IGBecteq7XYEvt4Cq5wo7dKQ5Inu6S7yuRly7T08izBWJqVMLDMQInth0c
wL2b/hm18ak0LezkvYDkz2q9bulQPA05u7gsHQ5GCoAbJrj5XMvZvmtF8ImhCremejo/vqX1fxJL
nd1eHqC1UZiIwhqUQjyBg/xB1FfWzOLBcRpkltUbg4CcdEDLle6Isp1wDFLCFLY/3Qv5YrgMVr7Z
2phma1TRmg7+Ap7FaiDj4rTxcd6qsuvzE7d4+p4OaralFQk3FQEFDlvO8PWDfVkId6J2F/R4cFTP
qJ0hZVj6174xmW1s6/ZwPv7KIlFn91mdiI1USuyI0fiGfEXO00xJL4vm7nyYtbmcfn5yj3WoxQqi
ywWdW9eSusehTV6rnywV8Gjw/ntzq7N7TITFkAwwDOwUg4Oj7OAOAYd6Iz+ot9UVSkZ2sLE22dqi
XEpOT6POjhQJhSvFT5BehBgoF7tRc7IMCV/3rc/eAqrzXY0iT7t2kC1HBfNC7RUgijX7bFIm+laR
gekRcJlX0XbsINF4o9Si54HNhqTCwJIVEklxQE0x9cuVa3X5e77Hn33PoBGDAh33FMEo3G3aK7QH
IEGsBFk+rd+DzD5o50PU9DRuO0N/1dATG+BitTB4Ef9W9O2gr23FaUPPc2NFMqcGDvglSn0fF6mH
ezOMG4FvZncO/j0298KNukEC3RE2/uP5HbF8IbwHm+37PtfKKM8B0CWqh4o8khvm1/8swmyN4KCk
mTF210gBI4uYXA/p6jJcm7HZMshrE1w2Tpekjvox36J3v6VcbssX0Xa9zrK85t5nbLYcXMlVxHAk
mBJ+ayEsyJOfwQpOZPk4fI8x281mUCl+BEXcdo0bhAOewxr9dN08Rmhv/GdfZ5YQdBL0Hrf1Mjsw
+i8VIsu65T7/ZyFmCUBU5YEFnoeCr48DRrEzqjUowTQdZ3aMObv2y8lqKpgk9dV4Ytq1O+A3Dn2H
vTCiPAVr+Mf5ES0uAVkDWEg6r4DP/LhDA8RtcLUki2rU7TheKiomFCv57/KFfBJjNms5/je1j7M2
cBp3N2FpvEfNuGiPv1rGG+NLra0cc7/A4L/N4r8jKvOnP1o2JnwrUgBrAG4VZJsKtw03Dm9Ua/yh
iK9F8arEyPd64HlFFGPRDhobRGTaqxbfe7NunbLSDlGOhochR09jKXz1MYE6P/VL3V8qW/+ae14h
H+c+xfGiayvmfuptJxRyq20N2hfju3UE+OLheBJrdhIDZ4pR3yL1atGy34lOcczvqp27qS8iRPd/
Ika4Ckpb3PlAb3jTm3RpjdlS9gKQMGHAZw84y7wfEFWuolc6cytdmOUV/B5mNovYx2llUcLmDpKd
oh3i9BK26MqXmq6O39fTe4zZ7DW8UzGw46CcOmO4fTe7eh9cNZvorrjDGAnB3s35iIuDUqgmUWyX
wS7NAtaqVFkx0rK2T40uLp2u/lJ68R9tzJMosxtTcIOsd2vus/BKevX2qHxShBx38TfkY6lUrNX9
lp8bJ/Fm92fbtUYy6lTdcT0KkTA9xFvIzFcqogU7GTzzfq2ZtXz0nESc5vkkS4aJVYpjSkcGxSwk
Ar65O4WW1kClaQCWAE4RT+yVT7c6ytmtqivIVAwVs5o3NvqXv+qqPVTonWQjqxs6a4NcvDJOxji7
YQc3FDJNn6TKBeR/r9Th1p2MrKIvo7g9vyoX08eTSLPLQvLUwZJ91KmaIL6LKJSE1s/WRzC8E2/U
vELc449ejEAhwJiSQoJ5+/j9TLWXG+hvBcVBBDfSR1WD9LpGUFg8G1XwiWB/FCo0syBdid5JjH04
xsPV9VBgVVCs9ZsW9/NJiNl+biyEpseBl5TZfZUy0zGhXmNnsrL01gYy289tGpUoiXFqcBSak0Np
klycXwHL45hAnDTuyaFn+8nVKlcUG1aAmMGDNHiijNWnDoK/cz7O4pqmUaaCa+cBas7mK+hbTFxF
2o3YHDxqEtLcqbDv1K+updqT28x/Fm02bzkkXT91efuNuGLFCC8K8d7Vr8Icf9i1itnirXgysukb
npxIOMb4pkjZjNo9KmLeEx5aSq1c6NHD+TEtr4X3GZx9Kd33/UyT44yc8YfYHFBWPf/7l1fC+++f
nXIJrpQgayKuXSBKabmBrE5heHM+yNpkzY42U+XtLQ8s6MbEISQWn8rY+Jr57R3NpZVQi+PRqKCK
ZHyiPG94qPhP5HolhDhbDDu9/xQNEpTnbGX//Gpd/5ZJnISZHaHqYGTIPaALORynXLjfT5hyTK/W
iTxrA5pl3VkQSVpssoXarXffvxnfp5qsd9WCz/e/qVt0sXDdds5/r8Vt+z66ORB61GRFqFroIqqJ
+FHRQatuEDl10+hexVUCq8fcPh9xCVwuKychZ4d3U8DUR1Ql+lViiO4TilTldyEBDqEDokMQ8qK7
DTbeZvUyXB6rrkkTVwVJotmhgdMW2sY6OWGaJKPNQ2pnQe43uEaaGB3ivltZoIsbWnuPN/385OBI
cX3s49TEWCgrsXxEEa9Y6SMtXu8nEaYVdRIhkHWMxQw6caVyFeQIln8u1cMA9b+PLuP24fyHW16e
78OZnR+i6gFhUZktN31tSF6K8abvPv1JDLChAHLAVc7pZaOvFwjeTh3gBFW7b1512/bfzof4H9bf
e4zZTdWEg4YSI1UnHDAPrWCj5JQ8CnZrF4fus79vrlKnu0QGWVxZ+NP2/f0geY87W36Q6BG3K4kb
HsCl7sv9sP3f4LSWs1ntPc5s2XVaJ0rIh0/jU7ZoVe3KvfyA2AEQZeEgjyvn4/Iif482W4IpBe0u
DHimNlFsbFAxKzYed9Dm/EdbjIIvBtuWlQE08ONCHxqvrYKSbCzJ3ZeuVvHMM93d+RiL3+cX4ExH
EA+k28cYPhJ4cTQyEjzjhmaTqPQhsK8xks+tgazRJktezgdcvCtNQ8XAHoSbNe9kRsD/Uy9lUJWL
pGRcOQHajwkG3vVf50PTJ7VIAXXwqBNf7+PQRjUVjCHhyAVIf9HlWwMRyiRZqR0vng/WBHKAnCdC
fv0YpBNy3cS2gBKOKN/5Sv5p6JTLWE1XPtPiUjgJM7s+lMEwPA0dKnvMehkpy1BC9mMN2b30aVTg
gL+QZuinzNYbHhMCGrM4GvqWco0+i4+nM45NOXTAEhue8+tgaeJQ5gMaCF6KZTCN+OQUJ42BJdL1
jCjv3vTAum4qHSnPJllJABcHNfEkfmGSTW26H0/iaHhcYbc50cfRyBvzI1aUOx83BPft/HiW40xY
fzBTMKBncZD9NkMdt1AUeYULtdlXyrZNDtawcpAvThtow3+FmSVm+diaPQKAVI8r84hn9Qb06pWV
KCsH3PTXzo9t0ML/DjNbCj0O5xiBQBHW3K9+49T9q5ziXYoBQL9yHiwNCJsN8I3QgXg+z9aB64pd
KqEkAym4Qgp3OwDkQV/4/MdZzGdPo0x/xckqwHgkEeUSFvJwnApI7R45Ttgy9c44nI+0tFFPA03L
5CRQEgSj2Kcs6z5SUcdUrZ+6v/YGWFpqpzFmS82LSkrAY4+KSXiMg01SqxeW9bke1/gXS4vgNM5s
rUmWWaipxZI2y8aW1O46Nm/HqETCrN6gq3R3fubWFsJsycWV2SX4PXLb9cpNmMembQjCHpe4lR20
mCqcDGsO2wWtQ+80BDre2dIWAvDePRgOImrbYmt9WaNvT3/1fCOdBpsd3CNeOU1Qs19LfY98PuLs
qfwk+1ha3HZ+szHVldGtzOKvwZ+sv2CUmrgeyVcTFfWe8Yii+UVabM9/qpVFPk8aIiztskjlU6mi
tvUnyoz2Bzm+BkFG0TRQT7+x3gVd1UJ9pPygT+YT2fVIKx/HHKG8wX4z+JPa/Em0eQsgEju6+R0d
jt7H4kKXXwPPQvrSXDlUF7/N+6DmVcKwKJo8LZi2zpK/aAIyyoEf3frdXxc9QrVJUjUDPKTGo3O2
k7CekfS+o7IboL3Xyne6+t2jNJUh+LeCel4sXKPLIkJbUKGvzFeCW4RxVZW83nFQ/EVA/yTYhrFV
OV2nDhGl8mxl7S1v35OQswsjM4IwR80YC6vwiO+BHV0GjuDo5TE5xPtyt8YAWYSOnQ5xdnUIel2V
bCkw+I5/l2/MHfywfbELdjgE3eQO/nn0vTfDPnvGsfv8Pls86E+GOv38ZDMrAjZvg8bhodIzwvVQ
x2OkUL8p8cqhsRZndqHEWl8ZGZrjdh5dKflRca+a5CrpVlrsi8tfn2QmYFIZ6hyCr4SC1rZdwLUV
PScBCDjcu/UV6MPy6jgJMjtvo56SGbYiE9Av9TfevtpFOwG39QM24Hb9Y62psRpv9siQIg8Pv4q3
e2zs3V1OawqHyq+UPia9qnWtgMU5BMMILcOyDCRTPq6IwEV9t064kqto3+e1LcVOo61VzxeP95Mg
s3s/4tWUjbhY2+BiLkQ8SxV1ZWEvR1CwUjXhSvDw/DiMRDVG2eoA9BXZq5cc9WE14Zt+w2/3rgXX
bdIgALU9OwMToZSbMAPNOnyaONKTVoX4hZmSbqYCRLmTDOf8Xl0e0r8Dzu8QrbDaCFV1Cs2aZg8d
sLB+ZdIWd+n7kObXh9RbuQviDKMtz3tDJRtJSzc75IPxZGTmysG+NBrUlXgZo57HTTJbZ00TV3Vm
CZSkVPOiCG6aeGWjLg1Glw340BDQEGCb7VOt8YtoVKQM/qv0M8nEI1BVzMC3o79WXVvEL5yGmm3R
MdKif+qiZdJuanNiRfWKBODoTM3jtXxvNdpsaQsFSlEeg+Olof7Ex+kysIODtaO6uyocsviRTuZw
+vnJ9aD7ZjnUmVKgKa/jf/HkDc/n1/QvFa35LtLZQooI/GN6qX+M0CdGqcQpZU+viv2bOndRQY4t
DDLbyL2SKqPEgSivd74LWqoZxtKB/httKl37EUc0KOVc+RkVAyJWiJnYmiepl12a3KGHbd4lEDg3
RZxne9lvvUvTxPs2zEr80/pJ+VktvLsgrQClNpV0OD+spUNUV0zqxJrC4OanT2BqmR5VZmQrQXoR
UEbJKmsTWMHKibCYHJ3GmX0f3wWlI1tTE+UTT+iDdOlvXvXPU2YkX/wvVt70MX7/WO/DmoZ9shyC
qk5laTof2FhYzg3/n7Qr240jV7JflEDuy2uuVVJpl2XZLwmvua/M/evnUD3XzqI4xb4aoIF+MKAo
MoPBYMSJc9IfmTrdpAb0gccSleW+L925Ke+hJHUDYk5RsvJGzHDJPpOtlEYyFRDMwUjuQzq5SKQD
CFOGb2BK1JktECz8nk+gZwuFgyz0BF+yzESrskVWMW/4oCRYgO5HPuhpt1qkh9D69CVBQYlbS9h/
VuZ6HKyurFJcLriDfSm9buNvWfbbADmmGTjl5unkc5sK3sbck77zWOY2S0pSF9D5gSdBDqRtn0gq
yM24GOrdothHcblJIG/uLeRNV9orng3QAvT7a/u0vppgP3K1YD2Yt7Eg7+QHS1RnMU2IoUlwnJ27
rCTPlWOr2MryJHu6pxyqCKKwxxx5vChT424hBls0sBKBb5YlvevLnigGQQVoxJTCNtzXQ/aRIhMe
pn9MMAcgtskMpUVwEkrKLyd5hOoJSR41dfVzVBagalGDd1hEusCNZTubjOsbtqQ3yBQLrwCFeWpd
5dBoMmZBJONe1lC/xCPP0B3M2p1/JmhG64jPyDrj+evQTM+J/NUBdgNYhKcPROadIebyNCC2PC8G
QljfvZpV7+FqCEmt+JetcF0BrUcFgDVgNkz677tA6VS9rMcG6txTMd6m0vZ9W2XBjolMMI6ddLZq
zA2U3AsF6ipWFZhQ37i8Cu7DFA3DP8tg3G0b0qStV0y4vfGWNK6J8yMFEOT1MW1xGP3mWc1c5KLX
xn3xXWCbpmfvIi74CID8k3GPsvSbUDsYS1lH1bY+UXxAfOz80V/9IRJjQrkeDtkbSGWhk4My8fnX
gqJyWcwxGthNPB4nXXvppSmsrFbgFFwfNzFHAmwV+KJNxvV6TE3NaBSgkZMS6JD9nIbkdxZnUHHX
Hi5vHj2S7/ZuZ4lxP5BNQEmnRbXJmjR/hQZFhxtaBngsBvN+CrzvZXNcV9yZY/YvJoY+KQZccdUg
G2WRu3T5SGELTvBn7xhP7NQJY7i0WjeWT1PsF8ZjbIeXV0FvuEubxsS5VZKgyEQL+Cr4PmgBv8fA
nipEYnKdDRMgBkDmlMWGeZYszlwPZYVKCGp1HigA5drwBtFDjkt/QAdT0RN0UDtjG21kWixg3lDX
UeQhkDoIigyJm5oaFFedqEpNn0A5STJKd9Wdq9nMfLUpowniIaY1CAqtfGf8z095P30+LtDKTPFT
pA60cr42But8zK3WrfWPxPY/i1ZYGPlcZRbUDuglsmnVYYo167pN89qFpthHYHl/9xfswOcho+qL
Gf15pBWQXgjLSvFtEG/HCYYHY0yIrT8vu6ZoC5nIAf2phcj19g/57DjK31ScY/DOB3HdWRDB6ETo
LG6oskDkiLiLqTe21GCSopR7GhGHdXqJl8zXbJmKyAO/rqqCbJd7IHa2mAMRQ+cgKWz4B5jAX8Yc
SqVO99DMsSBIcY/3zgzzxaA+OiNI0ToyhHPkTodoxPa04iG4Tls0JzVAWspRW0fv8qfjxkYbZTRU
1KAhx06v1mUKJSiop3opKlB4E7nLIgLl80wgbwIBHDAIusJeX2CfnaVRQz1gwCoMlPxzUfTl+R8Y
EMCUB0Ji8O0woTGOoVRrkg4xiwBV/S0rXzLrtHY321D7l7eLW+3cm2KePvKsZlAkRlloCNsjpddR
j7WreP/Qfwhx+LwkY2+NefVAw6+J1xrZYGzo933WHJd8PFltG069gsTKvHKaxQMI+EuVIiftRJQx
3DANtDUgWcjp0Yti7McYzN3MAjWq2ctuNdXFJLCvfomRWnU/hygGjfqHQPkWMMsyMmqYlZlvuSo6
JNdnqIqUJ2iruyQy73WXYiF7D3yPR8Hn5G6whYkqjPvLFkA553FygCJwPxMVnBZ2ZF9ph9gHL2cF
Fp4K/QzR2nhRy0LaC7YOjfJ/MnnIKEOIcVOQJGDqCZrVv3LFfqyr9B4UW8HldXF5Y/ammHxEafsF
6rlvH64+LqfqmxyUYRrW1+qXsQXnhOLlbvcEie4wj9KTIiRYp8eATVb29pmvWIEAzcmJ1XrKXfwA
6dkttML6abrPQ8hn+D1ECa8ghwg8he8cRaeGv81gz3RQL0B6waw9R+m2gWAk5rpl1TWT/A4Tw4c1
T7/YhfmB6ElZ5f5jillmPw5yPuCUQBssLADfQj1ScC3wA87OBBNwMqlVUaqb6RGcgw28DU1kHiev
OdbgapBERRB6U7//bn8XxBx4iHA20C6GZJH2ZEbFIbuyffNkfYW2Bc46NFCeL/sp9wW320CHKa/m
I8RFByCPPTkhN/0EvJW8+Q3E7Lq8cytoAzZOEo3ZLzrtV5vZYYX32pV0R/F6arOES/ZzJKuHsuxH
Aj2G4UAFj2sLk+ZMZNDVpKHMMXg0ROT3f6i+p9TDE+9fFM15ScbeGhMaGr2dIPOK1HB2IBecDpnk
o7EGzZfMEmHc6A9nP/HeFHM8pKktawgX4qkyS4aXtFLsDanaCiIQ7xDurTAnw8xUdSw2WOka5w5D
Inf2AqXXMsEMkpF/6FtBqEk3QJqLtyuTO01SD7gCkVqQqY30jLi0jDa4zSk9pFemgByMeyKhkvLH
GpPtWnmTVQ5K9OCJ/hwvIGf/lONqlCAH2tyuDsRqu/taj2oHknUiwSOum+xMM065KOXQ98RCA3lD
3IZqNymMY5LWgo/HdZGdGcYbxz4bumnGChVbOVXJ9BAbojc5/f7vvHBngvHCsWoGY6CcX4bcP8ZS
G2jLXaKZ4CqCBO1BEGW4zggFCZRZdZokMl9sXJM+TyZEGZSgVo+mFWnplT6+oNtWrunOfu9iVOpf
ZDM0Xr5b5s4y88GU3ll7BWUHFJXBEvA6+MNxjjoPTOlu/ARuguZU32KMGJiN+SAaYOJuMTSKMHMB
gSxQgeO37Yp8+qL3CiRBQYJQZVeynfiJpt+Bv6tw1Vn9SnmOBNvMX+xfg8w2a3q75SWEzz3oxA6+
eWUdqDQIBHw7xHKvw+PeJ0fz0IIoD2qdbeeKKtzc4wG6PhsERxAwYqfJW12dUzXDd8ZT2123IFFe
slXwHORlNpQS8D82mOegbJNpkzK784qucPXiuEnXeme4qfOykgDqk5f3lG8NROAYRAOsltXYsxor
Hho9Kz3DmrUfoyWt0eRsnySjmj0INYxeamjoEE64Di8b5h4Z/a9h5nzqUluil4VIM8ltkKoeVP+g
m/6dyN8v2+H2kuydIeaiyJdpWlvKKmcVGBxbFBfo5LHs3aYHmMQELVDjtimgLK0g1eEs0MTQtoz/
UD8G1+z56SCJ0c+gcIDYVeLP8evo/CLmUYKO5OX1icwwAUACSnAadaRvbduFI/hOVh0N8W2JZvvL
ByyhGo7ZWHSTZBZPUOrSgjsQbf2hwMWnlS/AP7q5Y950rYi9lOOVlCXmjykmsqCTZOVbB97S2lDj
o9lZsYdmgn4CW+TPKgFfZF/O8/Uwd6J8m/cgPbPMfDWQ9aFy3ZelN+eH+qgHdepSCRb9SVV840r2
0yC+FcVRzm2IyTGqp4AKBggSGA+d9WmDbjtm5YhcXS3LAilQI1/++/MGI4jVBl6j7xVDMgXDYpBt
KiES8mrmfUTAXQA+sa1wostuwutzvk27QH0I89oOq89Yz1PdKEaLLfSs0ssydB1rP3twvDFMoAgM
zh8ojt98IDSfWWVcRm96FSP+DfRIK7RLysJX1eXJFpGycE+bbSAvxxwP3n5McDbHZXGQbGJ6G+J/
qeQ3i+Jp88HMBTMvvKiF5fw1xCynlDcIwBH4xFhcbRby9BKC1UmLOeGbPHux4qtM9UoAAT707f6a
ZdwfNbpyGh1cB4MvQdb1SCIn6OAzqUdfaCs4ONcHqISLzHLP+261TBCLe1RlLOCtPEiaj5LbZlAu
qSRoCLmb7IyY8zfH500q2qcibVMI4uL9Zqy1dmz0FRU/AKg2Lx3r6b4085c8GzbXUYYXde6lx1Ef
RBVNXn6O6hGGxfD90TBj78xRLSZzKXNkeCclpDJ86HiHVpSAAVusS8M7TmfWmIty7JdyQpEBn+S1
OaxVYIw4UMRbDupPJQ4GGw9GqrciPQtcgROVoFUGXQmMxmHW5u137bI7q0M/GgjFEliXQ3vEEKiH
URXi6i4AGJSOGFxwYskf6l9MOgvBGuhfmcCwAkXAhMJaAT2QKeEUI5EeEqBbKNWcFFRI8Uoved4C
cT+KN7d5ZpM6526hjrpkehXDphxBuH5wXOeOwkzto0Zc8NDT2qtxpXlivAT/snHQYTAw1UY5Zc4t
j3CjfGsRTYYwu8X9cp08qF+SaPFsV/bLh+yp+S74qNyDtrPIlF8qR5KkjJjoRfVjFi7L1F33S51G
IE6KXY1k+aHIEnS5ifrdtPr7YcpeCnvp/DKNC9daixWj9/XDBKlXV54GzMVXEjhZMUrvC34o1xEA
W8QII2QN310icTPWOpkqeN9LfZS/EbxoHKD8MMVIiebFpVNOZm9hbuCPPSbekr4Bm5+Be1+zvynG
YYOEYlY8XF4U70QBF6PRuUxKcMxsfq5UNRQu4WhSPPl5+TvpBBmawABb7MraHsruoC70SmlwszLo
a1ETiQcnwj7Z0HDRMe6ONu65y9oE7+pWB5WTowVU2DILbD9JAieyQ1rqvbxhHG+FUqyBLBozjJhk
ZW+jTY/b2cZ6mvq6Tm6V4VpOY68v/FR9UWyRy3Hu9jNrdHd3cQAcCUtDCOIM+a2F+jfjc/u5/r08
bjj7dlg+4LOFxhcRea3IKFMJmcFK5CQEyZIMJaE5/55l/gLamS28vJNcz9jtJHOJlHmL7K+EGQld
uE2/Aee7e9kC/1thFhgfCnGb5TYGq9uYqzF2L90+F9CJyWUXXDCKBgHIqzUTODr3UqRifv+xxhzX
qjQzrcp6pJc2qtZkcxWXklroLmZF6kcrkjGKgOtJ4I/0gL67nXZWGX+0rVovtBFWKZv3GFXRcvVv
Bhx59wJNLwE8wtAzJJOYQIF5NstKE+Tq64N+VWJUHGJJcbhd6T/e4EZtlN44h8ufj+uHf02ykyML
tJI0xcHnG23iWcqtFtPJuVNuCGCW3DiLqQRoltB8j53htaq6TuQCW4gZQVdfIpAOus7yke+0M0J9
dXeSpWKzhzXFvRonoUmGcICSQpafyvxe3Q76NriWNgvcn4dExjf7uzDmm00bKNTUCgsrXuyouN4O
hadEm9f+rzqzqAfF3UeUicDHgIY3QFvnS0xJo9ZrpuORtXyNSeNO6505/7jsEzSWs+6uyjpejRZS
wHdz3UXrNF1cq0DY2STS529lDK4vK/Nnq3BLpxdY414te3PMVyOLkbQd5vsBeNNAgogC+5XtUvrp
wu8ENTbe7u1NMbuXrasS1/kAWRnyfcnDWfnVlM+XN493oFSIqRuGqVHYAN3cnQ92FhDwdYnNk9vi
U4FJEkVrPpFuw7v012VL3PcIRdqDQhLqxciaz03ZXTX2Y44S0OYsuWvWqRkZDsjYBkdL3RUNdneR
jPQxt7sc1qsXVenjAJrRlQt1HyFvLe+q2f8aJjSn6+xMg4kZNDoHnr8mSBDUO7ySqT5Q1IRiDRNu
uNxbZMJyqYOLfTWxflKkr7M6ft2S5MYothAv+K/5Vl2VJpjhE/RqpQzD/BhTsjZ/wFNKW0pROe4N
5Pzu0Ow+BpNFWJLS2xig7HBHtM+xRxJ3vpoDI7QOaWgF3Y8Rgu2QsPkOViKXPi2oatIQlZFICoLr
4rvfQf9973/5nJWVTtAfK9OoacdAb8arKS4EJ4kb9wDfgLQaCFQwCcYcpWWJrcbYzA4lOc/GsykP
N8tNP1NIhex3T2WkPl52d/7C/hhkmaW6FVNNkkxf38vnRL+tyGusCUaz/o8T9dcGc6IAXBxnFB07
QCGzWzXoIskjIZU/g2yHL0JtCK0xJybOFWVFqIVXgMCnfaK9m8WjOrfUNxrBB+PGJQvJNMIFlYtn
ouyyFsToJJRWrek6awJ5s0IVMEhnFEHo6B96dxB2hljHsAbNXFd0nFvSuYhPwZg8lGjztdXvfOg9
Rzlc9gu+JzoykKUKlZJjnyb5ClEKR8UTbohx4iaULGK8GQkJ6tJdUL0Sq0DQJbxb4s4is5ey5CjQ
jZ9oqKP5oH1UIvIvELPcexjIOehxA6Gts3MVm55nmazSdLD4vFSPUnNXO9d2ObnKJ8EWcuabIEgm
U/lK/A/amedBYzEmECZPYHIxuodKgRpo4tZ5qKj6oV5vEgsD6IXqkjERJE88n9ybZQ6AITfV1AzI
11b0TNtI3u6nInCOlxfHu5f2RphboqqcbsPoVultWeXFIJlVheMCdHtYf4DwJ6DNDh7INnvnp9Nc
jVKFs0XFtBSoaGRX8ak6KkH+IHqKcF9Ae1uM7w3rQpQhwfEyHMgSD06Qo1O/JlkwGAhWlXPsN1sF
acnsJg5KV1aBG1AJGz32bfTAJFURfENuGW3/g5jzHvc6OKbqvHvDEUEnwY/9Hv1ZSixNG+AKSnfj
9fLl8kflxs6/VqHufu6xWZ87g5no6LQnfoWJU78GU34HRPnqNkflRlyTEGw8ZrjPLUKOQm3rzaHr
nGij38tD80s53PfBgnFX+dDJ7gZJpA8w0gArD1SficI/ZicY91XHXqnVDZX5Wjnl60ta/lKt500L
L+8n95DsrDDZS7NVsZqp8ODGuS3yHMy0gg/GPeo7A0xasuiJSWyiYfA9I8AGeSvYQrXhpE2C20Bk
h/77Lv0py87R22YFIkMB55WdQg9o1sJyTSNdKCrKa9ZYyAkgLQteKozbM7l+rKvLoHVo2efH/plS
eU5I7srH+op8ZFU7Q8yhz9QKdODgKPZq69GufqbOcSSOa5ovl72Al2Lt18Mc5WY2rVzVUCWu89wb
+mgFi6azCcYiuPf1zgqLDJ90otg5VDQ8/YbO7pYh1EvJjymYj7KbQBOk+MibeW+QObnNsFTSRijW
oZH82j5gaCysRXUwfkT6+41YwvYlIXGTysD/5KctzA7bwQmUSA5jl0qff2QWfu96LMpASeaejBOs
bUmg/gZINJgOSLIW5U2rF03Ky57Bj/K71TEBYq4lVV5zZMab4mbfmtvpqUTdzf5pfW1fZl/z9EPj
t1En8Hu+r2gGNHtxr2K+lPl0RYn8NBlp9zqsn/FmVROPVp41IDhcY4M0ZhZWol4vDzuK/PWvUSYt
WXuZyBkkkL3p1Y6cUMsoPD20TyrAHO78ugQg9Dw4ByhmiTlxuEdwZ5sJ9yBQTnvdQJ1ds6JeS0LN
dNXlA7qYZwtkP2Yip5qqockcZ0fMD7tGO7hGfp2pwrldGjHeZUa75TBhfyZgD8SrGO0V50b9agLl
GkAg7qD7ZemOP6bejVNIjTo3s//vBh1E9pnrQHdGpZpoX5tys9ZhEY0h1YYTxWfRV2MuAlnuwIJH
qY0NlNmL4t6wykiSRZOvIivMLaB1ZpuDjwLMXc7yYlggwkmKlz7JQsFZp3/n0kdjroGkbWtbjbFp
xYsGrZD8MPmbv940keNJn5L7zaKMA8X9v1OmVQSfjH3nb+a4mXqMvewMtwUSZznk34GAB9pPPVIl
etp/Ho99ZByz3879h+6Kvw5rMAEHAFwAxyz0H4fVPvVm95yOdmjjIAr2mJ7j93tsgzjagmYsMEDn
eco6kxzEweiyq9vNaiN/hf5vmHm2dUwrDFGoAByJng7U19+ZBEwVkArANt8Rzywq6Fra2ug8UKka
5HlaCnctvnaZIbgruO6jG6CXw1MIAwbMmYf65IonB2J2otmfGwf8x0Q6OLJ2u2a9K9nZHRhRBDkF
92TsTDLHHEIzbTmOGNW3U1T7DOXGmC00D0X02PzraGeHOeeOQcCHRBFbOHs+RWOAxD/21GcUUdSw
xK1giAQ3RCtjznzbY1qPDBumlmaUbqwrAoRMIhrqFBlhnFHq5wXQGixLkq4r61jOD4UI6sN3vj9O
wZ7qWgYXjlPAKZpKeejbLKxbgMzlLzHg0R85WpjffGPWwewV43/tkCyKKjmU9r66pjGkCpqbypNH
VIMocdiHgv/OHuN8eUX6jhhJ7dkAJfXGoa6vyfgqWBSvFqSZJnrvBq32G0xe4NhT18xg/sEkAo3G
RbBA85Sqw2XeGhKAvVWonf4LKUZuNN7ZZVIFDGk7c2nZmKOJxmB+MQ7Ld/1IcebJjRYtwXRLThQS
lIT2J1VUHqJ/+13A2tlmPmSclEvVyngoELv0q9b2lk+Xd5XrlJjspBwp6HaxiMVVIQWBvkzjDVL8
pBTqYWgtjJQZ+nWTbaUgLPKDx84ak1Z2idpCxAJzHMaIaZL6fo6yQD+S1/pFCZoncX2Ze6pxCigt
i2zYLCokBcwwyTNwcZRS2MeAbcRXmpMHl7eQXxbZWWEuzHwxhm0CksGTDvpV6oEx6yb5BHKp6kQ1
HteDcjQ/pQKUJPeGAW4KhBK04sb2ybM1HYqVpHiMmDZKL/083Mnyqrh27FwD143N7bfcS3tVJLvO
9UhHQ8MD+TGgW0z8b1arX7oF8+i5iQ5s1j2BrSsV+An3s+1sMBF/skE8Ittd5+nz4iU5egKUvu1R
8Nm4+QcY77CLUL0GqzaTf2DWYAYbPRLjxJdnf30jN5G87aHcDv+ESSHbJ6/IDJFtfDMFSDTMv52b
bJK+JUQbSs/pD1YWe3F6X5A0HExvW0OMvttO1I/+B9YJtgmLKtjTljYTN4u16buJ4NCZKDYsJw00
LupzGyweZA7RkxTBengOosMewNZQR8J7+XyN1YJKbFEjfdzA74jBNPAWfcA9dhbYixRirZklU4Ac
sPJ3mfS509b7ZRS4B88H90aYQ61KmzPozYomdt1Dxfgq10HBIOLq4F1pgOiaGIKUQT7D3tNr6qSD
loxYib34GEd1swFDPVnl5pgqEuX1/A/z1xhzSeu9rnQaCAS9rs7x5Ez0H1krIj/i79pfG4yDm1ac
x8SGDSn/qqZXSvtzE84pqJw7kVaCAQEBUBaT8+cOhh7OZK8UrEarTCBGiyxUmWgBhvYMP7Jpe2N0
U3fF1G1o0j4BJxt6vBmE1/rnjoicgLdnexNMHHKGNqnsDSY01IXb5CWfVFQeBeAj3n2xN8J8/KGo
Kmi0wMgyLVk05NYPJW9+JkTFyG+nBqXkXOcDOvaXYw/PKuKOhliH8hVwNOe7Z6SVFqc1/JsYoZPg
zn9RPmcLlJDlcJAOl23xthEwJAXHCIcJ7d1zW6s5GnJdL3i2pngfLC5pb4z2A7u4t0Fdc+cNRZmT
YqhnFKHJeAAzeV7fSapPqm96LgfZ6gi2T7QkxtMVyen1bIO5sS3cwgrTqQIIObi8b7wMcL8mxsOH
qTCUuMC+6eUvUAG6SDcxJ4bQ/emyHdFi6L/v9q6c5qKtcixmnk658qDO0KSN/n8mGCfvnWFN9AUm
zFlyLf3UJDHItrzLRnhhFKVDW8HtpukGm3k5S9NmtYL9ImBLVLvXYROsgkd1ifmhPxZYQKJV9ks2
ZbAwhVQwvAXEDUDjN5xn5alH5F3tixRVvvxdVB/hprKWjqoFas2KAljL+Ueq+xjcYWZVvdGRZ4cS
VFgKqvgUli/9pnA0SIU+X95Prl/sTDIfTW/nOZt7vLwVM5Cr07Rg5OG/n0cEL4gOFR2krRj2ZM5R
qUBFwB4nhAYtcZMGkoOZElr2KTcFhvhr+WuIOUt5PeltvyHeqXihll/t5EW3BIk/1/12a2G+0JAP
RUEgw+CN/eBWyROGyQVRhxu0dxaYD2LYA6YOJ1gACWPSpu4snYY4irPrOpv8JftI2Aa3AJCc4PoD
V9K5x00rMHyWgjNbzIM716By1W8X6fjf+5iNeR4oKWngnWDR9Nsy2MlAQL+XTtekkDFKdlCJ4G7g
5XJ7G8y3X7cYEU7bcGqBEZ2Vg9nUbm5Mrl73riMS6+QeVFuhs0nQN9Levf8kBY1JywHkoAfeYgPk
IAG1mmset9v4iT5e5kMPcsbHy9vIuyp2RtnAJBtbYq6OgkzFjKGtu7nJFipj4FT+ZTs8H9/bYa7y
cumQCuVp78X6fN9NUu62uWhGmXdUASmC/Afm2VB8ZjJVIKacklgKknoSm75hbNcK3ORTV66ibi93
NTtL9LztLj51M4ksUwaNYdPDJNaPzRoHH9iwnQn2zVUkoLGsAepdNvkFmd5rlaeCb8L99n9MvKPy
AzZDmsY56aE82znuJGeTpyvfVjN3p2EVLIdXcfv7bd6R+dUTiGsI8Gxeosu+tJXfqrRyobTq5dN3
R+tAsFsEeU4EVi97xDteP6J3EhoCBoAZ5vWqd27aJK69ClGy9LJhS3p4umiaDCU04BAZx5stPYnl
Aj2I/KheLa9j6crofaQe+VVEcahEQ6Bi3qF67t3b3puvc1fcBuFFeDrHizFbcLqhSHzukbGVtjRd
BngvBlGEuYD+56h1T4mRuMt6TNpJkDJxYcp7g8yVkm9bZdaVhgs4XH44r7RGRqGe5McCmSyQXAup
zrjfcrdCdpPHLIvXEa/3rH0p48hWcY2JBvVENphzbZChrYkGG6nZ/yoaCNQsepBWdfiBs71bCnO2
e9mQjHjE3gE75CqDm0NE8f9l4Q3jswtQRjkPVd8A1qVBkHvV/RyOf9mCwOHe5h92FpzOkHQ9wdHK
7AG+PZVbBEXj9S4pyGPR9fmVWq7g+G2GQRC1uLH37+a9IVZ2hkHtO87GihvLWIzZx/yS6s+qqKzN
DY07I0x6Gfd4DtgLvlAm3+hy668pugH6qS5fLu8iF1+zO0Zvx2y3mmUdFRCL22j/9qg0a7jzJW/M
3XF0Qez65V9M6fJj1Z9A8ZaF7AzalZlU8YBRGz0yXrfM1QM63GN8NXrXuDJA6lMIkSeizaT/vjOp
q9lklCbufgIYae0rhzH3Y0iD+4u3AFZfQWqnCcuozATgcO4Mzn5zmZCBcCHXcg/Dzrh+lWrJqwoJ
GU7RbJ6pSTdktA9tNpyUfgglufHXQaTzzY8nIMNQQTKCZgzjRqM1FHWfIEk1+1vbvsvbR0cUiLmb
i0YPRF91iJeyWKJ2U6q+VRGy6qV3c3Izob7e1/6QHD7iqTtD6vlXtFDWVKQEHIXpUfZkAF7io/ZI
fNohlvyPzOvbmJyHajOYvKl0+bk1IAmkoVUJpd3Ivs0BfbdKAQkBft88GU3BxNcEDwrqDMwlbtM6
PniDwMSGgeBzi7aV1JNm4VstCtQgYhzAIQ1aW3mI9SLKteZZsJ/0712yx+xniWKdVW8yECH2LWUG
IL8kr10PRgRC7yoUyUzy+nQ2fVSgEGCiQcIK9ChQRZE30uIsSPnqkyK7my0inZQSKsHLNlbfcrP6
oi+Z6m6LhQFeq4QfqQlIYYcfZT18oB+E+QVAUsAXgFEAtowoS7VlzgVydXi0O9anbiYYanz4wB7v
rTCRh9gWZC8TkPxgS3wVXNVx4hzKiviYuPWJNF+nihwuCbQ9pQlcgrHgquIcf6SFsuagE2VBs5Zx
qdHuW5ksWe9NQJ4quurmsxGk+n8PEwGnM6SxTAxUYMCWiXJ66hStJI0VqFvyg4KmdmF1DymyXcFm
cm582ldD2wlMs3Q+6vyA6M2E4tmMzaRQccUHgFDHSID5BXxCruKl1+REhbrTaD6IYBaco0mbKfRV
jPFhnQ2jpgP9UmuilodvkoMRfXDtmRbGbUF8NYylIBDwUlsHIQesZUB2vJea6oq4aJcBNTmT1LUn
kRJaU/1vfTYfKduk2qSndf1tke6gmoAyGmPQWy9kNjd3LUXlYl7hEDLRoPjX8KJFP4m5QeZZN7u2
azqvC0Adc9MecxW6iWNEh4HSF3CAzRAHCtVD7QmBCpwnmwMSCURCAFVBOs/4lZP1TlPqGC9pAG52
lXILJ0MKh0Jd3CSdg1xN0eK0PAJFpsuexrnSzgxTR9zlC5m1jYVh5pVXyKggbm5p3eIHGIOg7MYz
87Yu06DKZaw/20rf9jZZKs+WI3X0k7l1aX1iErH7chJWZ2+HCUJT0VglMcfeW9AJjPXYrUVpBg/b
i+iiI9GgIp6g8TnfsS0351YqMIcmQ7LJAZBmyK9I89vKbyT9LrYQ30AhoHzLy6tmiRZob2l56Vo1
dLhe2uImkwU1U16kUEEUh8gHrb53E/8mCpjdMGKARQa7DrS0/a7+suahha2V45vB0YPLDsPbYU3B
4xuoCQjOsCB1Y1uzaRhQcOyaX4sVlrYgkeTEcVxViAUGUCcANjKRL3faObYU1AHrrvNlML7Pq3Ir
kR+XV8GNO3szjKMkYN1WuqoFXWlAbNAiFdfKdXudvtSbZ3h5kN7UkYisjZciny2N8RxTK6XO0PGa
SvrY141w0A9zWbmacZzU2h/XH1ONd91B2TzBYml6w6Q/oFPD5Ca+G9WDYQKbmgF24oD/0htyKMLQ
6UbwTkE5SoEQZh0kYRpdNsiLZnt71Id2QQV9XnlYZwTSeXOUcHKG+EZd8xPanMr3rppnd2ntxMVP
dSK1nIX7TJfDLhepAMrhoMvB4B79eTvzVZZCkcR6+7ZKOH7Ngula9+lQcXXsQukoDDq8h+XbUKyB
pBbx+938aDtTbaS29mRMc25HyifS+bZb3UNKzheBBXmhFF6CwIPy9XsEkQWASDu0U+X1mpIf5rl7
LjDgBY7v9bpOR0ngO7zjCBkhKCSoaACAjeB8L+3SAI2Y3dWelX/NB9T2vreFwFt4Q1DQL4SeJZoL
QO6y748isWe5mvraM41rZ37Jph9D9XMrj7iLvQG6vcCp2+Pv/95F9zaZ8z8M8apvJrUJwr+qCWfD
hhS3DxBmuBU+iufoQXy6bJL3LHCgZIFsB08C/R0Npk3MYtAkXE4ksCPNB+F8sN3S3iDN5XJhu4EX
qYFJBGoJEgkqiODPP52aLvnS1PBKS1v8Kr2aVtUXrIh2l9iTBgA6WD4AKMGCmOyhrktJmmxc68Z6
a6jBWtuh2Z6IAaG/Niw2qpr03dkCgVVeONtbZRYmVVLV5g3SxewFnV10WLNIvdugGVr5iXjGnr+N
f9bIymwmoMbQdRlrbF/X1f2K8ZMoCTIPrJ6tews0sNgid32UnYWOLCGiMFegmhRqkxF8uOH1n/WZ
x/XL0IMXgcIhhULWnPCFNw368VAlNzHpzp6/dDNRArBxFqaQYtKLwHqk+DZosEaO7wjyFc4pQH0G
xQYFiBa0PVj8kSKls6RAPQSjzs2Bju+RyLrdItPtjqCXD4SgwfdvfxuLwzMKSrZ4GLK453yqjKRr
gXvWI+uVDoNAWjRqjtuN5IvQTpwXBGyhjGLiqjUo/dz5kRu1ZGvTQocEy2t7nB/qkw3RMK8Oq6gB
D+Hozb4eNiBd7CFQcvlQvL8VbGSkJtYHPm3alDu3nFopii0FyEMwI+vZ3eoqU+z25qsB4r3Lluhf
Oj/z55aYyFnLWp0l89B4qzX7NW7ZoiVRBqLRy2ZoMnTJDJMsOYOSr7GFqjra6NB3z2RXRVAGQMXt
huNlU9wVqRQLB7JnXEJMehQ3KJDodNzEKTCPMQdtC0I1TRAr34cRbJtmQcgIIHwUWpj1NIs2y9BR
qjwzvk2U09A8Xl4E9+8Dpg3iehtkvWz9Q0mSdpwdjHbJ9S87vR1HgYO9f2dgPFk36AilgUFKNigB
455juJwOEK+3WxdU+BjdJHt9n7vK+K3MRd+f91E0JAWIFSASxa6dO3QzTY61WRa4Q/Onse8T8EVP
XpH2rcCdefu2t0P/fZcsaggPk7KogOw4GB62pVM9ZwL/4rny3gRd6s6EoQK23EkK3tikcHu7CMoB
Yr/664LqYyqCP719CPbg7K0x5/MfgfgEC6JzHrSWCyYfza8esk+0azhZbh8oXu+WDw7KuvJnco28
OIwf068ivhjOewcJo+bAIZGIvy8lld1qNa2BXyI9LejQUsZ95daK0uv1f0j7sh25cabZJxKgfbnV
WlVdvbo3+0bwtG3t+66n/4M9Zz6rWIQ4nnMzGMOAs0glk8nMyIgDb8yXFf62pqiviCpqsSoiTM3y
Tz2/EdLOLpWgUHn0PsTr6M3d2qE+ZT3MU9jpsCM+Gh+YmYYITXROAlQCYsjignz2ef9Us1wHBJYo
DBHu9KvpZWxuirsU9vIMVG1Dpj6keXoU5vYYVvIxFd///8yRzGTjqXqTzYlQKIWTyIMNjJOdKb9E
/ZdanjKBY4r5xVSEQuQ30MqjH2mLYhZq08NUrHs1UWBTVNBiv4oRD4/FCiQ6BBcU6OtBAJguxo9a
V4pTooG5ZZjO4Jn0ir40IYow/HFpGN6+sUPlwtCznYdag50mBsmG8WspRN8o/lzyD1aACQbDo44j
Rdfyx0SaqrTU4RCdeGNl0OMDeYvSL+6+I7ByQgN1YGhUoY0BiUIqk8nbpNYWBcxSjTd5UOjC+Lp6
nE+rl6NewI0UjGP1OWAEenkJ40b0K3OYjWGB0nQOTa7hV4uMENmhTcBFGLJIMRTJVY8jjkydY1PC
dQa6J4UxvJLmcYl0GJNNZAyTUM7EbgJOTiFog8hfgv3NZHggeJEgkgs6PwWjClTQ6NdQk1YDqNA1
8Yz+e607lsbJqhlxAnwyhKQfy9JQmbw8uDW46uoExWsnrETXyg71+pQut62koKTOcQ1GIkBSaegl
IleCTfJTtjGiypo8tSoQ1ayhn4VP2hCUwFc3rac0hwgENvubRyI39aVQ0QXaB1UIuPxVchaCTq3P
Fzh8bCAurYBXK2rm7xthkFNAOHtjhfyKzaJSHUmAPKDMEX2fQdpbeG2IxD3xCAeRKfhi6y4ymMv/
zYgE69EAKBPcjahEAmBLda66OVQqWVvxwIynqrYhPdt/y0LD8EVjgIJKDlDsc6IJCki8tOIFFd3e
taSs8XJoFTyF6ho6TZbGj7EwixCzmfV7I1WtO6vXDE6EYxRqsEsaWsQSwgKoualfGltp2S9yB3pc
sNgSthrCYivbiz0c9r8H48Tg8QtNTyLUB7AcFX100PwUMngWHQxGVPbaWQDWtNpRUnjIVta52Rii
sTurmAmpomJFE6CmmRak81uavw9r5YbcxyHjIbpd1Ge6tPGxWsitVZbgY1b0XR8f++6oTreRENuz
/h7phzVKbUiddzon+rC/2u/N/Az1G7tDYWmLNcFunLSPWVbbqKoDLAReIzzghjp6EsvoVu4kCPLy
Hj3kO10dXhCZQgXAQMOADktrlwniUKCyoEIYuguyQAlUH7Uu3hIZ4dzCKwEoaAMpxdVME7SHEqWb
YCe8JY5JdBUmvzrKNiBTLq9DyrobL6xRwQJg+CxOQtSfpHszUL3mVnWFW5JTZ6gG8awx8qQLY1Rk
F2JZ7Fe8UpwE/Z1MvdGhwau3jyOXjpO1h0iRcUOhC2ldDRulhZYKXYa4Xp7XMylZiKipRQ4pYQ83
3Bo96zBsrZFlb5yy17TBkktYW07JE1HCAN7ku2yLtuDybLHOOMmgoR2vYMyYrs5PEpqcUQVTQ+jF
GA5s0rfaKvwuPqv6437cYl1WCqBBGAj67MlRARJAfCWUmwljJiUCdxe0vWLvW2BFxq0F8hU3+1bK
UxkjW0L3UXyMMbmcfNN5+ojMRSAzwhCYAcFiusE5aPWKChcKnm0N8vzqMZwMzjPq2gLucWB/FB00
BAqKLpeLWJZkGUrIaDplf0qNr2CL2N8kxgmFAbRkVIztmihqEpfY7NKYKNM847XtgBpfsdDEJ6L0
1YeoAARHNDJ5AYi1IMDgAfdBe+26uKPiGjHXNS6dTIDqTWuBnMjbX9J1GCCUDQBJAHlCxhbocohs
RmUhapUDLis3lgyvTzo7ahL8+ce+JUYudGmK+jrCHBWNVcJUlqOCgKs3diLPuMPw3PQA5KIIMiuk
5KZXfogc/crr6+LSMhXrxrrtQV8Fy/EEcZHGDYWnUuy8RvTT8Wtpfh+0n/tr5e0qFYUEMezjcIBB
KJu44SLYcju5IuCJU8i5opiW8JwCmQ3iEBh0Lz0yBBJ+kfOscqr0FOp36fCiiw/Jn0+YYANVFAxQ
FDDw4qDypjmuIW9sogqsiA9RdDJF0NbfajwNTuZacHAJ6QVAirT4jFxHWakKKM3m8k9NeSmrh145
rSPH48nHvswdsBYSf9CcIFc7tZay7MJ4CWciYHwT1UGOmUfB3f/8zDjxPxugAKWmp4xuAbA6B4cS
nOzV8MG4h94A4SP5bzf5ZkEwRl0OkhYrmSKk8O5StGsLaHS1PBjW65A+7y9rd+dgiLoj1llvWwGK
Zk7VvM7SixXdjvXLvgnuzlH+nFeiUUoK6Tf8st5rf33LLReg26e/ie2qivelmGtCbkIIO0wgR6mT
qhfL2s0zRnTGd/2kOspBn+zpKzBZ1uPfmVd+a/woebUjZkDaWKXukRldOFwx6AyUqRbo6Wg38SET
vqiW6fWpV+eHnMeG8lmnv3L7jUmqjFSAm0FQEsxz/i2qDZqev8QH4Sk6C509n8T7v4UNoEZ9u/6A
yvazwsvZGbNx8FM88ggAEZTYNFoEmVQmhKoOqUSIwpK0Xf3aTTZwTU7/nYzTWG75zkOMMLqCl0ap
S0dbiiQB9rBw1G+DVzwNQX8AYv1p+MQ8Lzc85nTyz13tMipppIyBdIp+YFZ9IuZZIkJpuhSMYO1V
/Zg0ISfNua6UkDX9zwj9uNTqxpCrEd6Tolk8tJFfL61vdK0jNUfVRIJocKpArFURYKqBE4JSJz1v
INedGKsj2GSt8j4F17alfuEcexKj6H1D0oaxSREkLKjcXl5jRl+quUq4o5NxcHr1Vat6b17ureTL
0t5ktjnaIbx15KAHWRsJHREUb5EA6bg+L63qWpiOs0aOoZbYXXwwdOgcDfYyH1WQpNRzwok2zH3c
2KOCTQZwWNovFUrGc+g3mTfpvAIk2wKuNfDKo4wrU/uYo1RYlGYJmYC2/7AW6cGqVIfzrUgIvvpW
5FX8/2xQIToaummIMLDwOeOqk/aLHwWY/kNNtUVjnycbwYqVoKoAtxgKxjhR1F2KiVMrKiUoHJcQ
B9VHxY5QIWpPSi/jIXHTgIbUQkNhf42sW2Frk7pSrWVsylAH63zdea38Xe88ZXzeN3H9eoQyCqRP
dZxkgpCg4nEiFnU3zWD+mKqgWUHPtryO+JNYvLThYd8UM/JubVEpDyolKSZYzAxMWGGQ/YqeVDLp
5390H+p9/PRvhAQ5q9OpjxZO+VpmGciNOgGFKLhSkPfGsdXV70nWPhhLy8nwmR9M1UW8KoGhx1m+
PMlDUwARuIB0XdNSiJaBlgOUArL1lbORrAxV35ghx2/z/mvKBvdXCIojVbPJfHd2k5zQeYci7ytR
Ix18MuMtHAGx2TfMPNYbu1SgyrulTcsVfYy0Nm9DTbOVbOFcKswvtjFBxaZKaiF0OsBHrHDwE+lW
Dz/mNChE3VaEt/3VMC/l7TaS37LZRih8T0Uqg+KrBao4yA6pn7spwPDAMy/e8KMOuKTUJO5dxSxD
AToIdHNoZFAW5VmKGkkCyqD9hD51SAOMl8El0C7B1Y7762N+LUDXLJQ5FKJMeLk8s5jkaaixPM34
Luuibcyat2+BGRM3FqjgYQmSXONlU6H+aZ5IDaL1jBPUDDiB4/PFdbVtEAwH5zQoIGR6nkpYGzOX
O8TB6aS5vTueyzPg/OB4LALdHXzpSSrsIiDCQUROgYwCEi1McPAcur8W7vQw2bfrX0NKbYTV/mr8
ycj6sa4JCbwm/hKsQBp/iuZ3LcH/cPIdniFqe3vZmNtWh6E5PU/p3Sy77Xy2esMuIx4P9eeNvLco
KjZDoGIRwxJ4FM2On5Nf9TGG+jtRijnmb51P8tTxNALPKT0WR6J3nDvh931nYrkrbiBM5qAuhzud
ip1NL049xNNzp2hBB9/jQ/OkDxiIDaLw/dsEHTczq5R7Edi85YRXFho8qps9E3ZOfl2bgcCHLTJJ
CfYSZOF0ja7LQmvSB1QRZqAOdacJzAfxwbobnQEuKh7k1Mne9jeQGc/QhCAQXPRhZZrIplayIZzF
FKzlP5EvgBk6d80joEVkjH4OMp+HPWRcQ2gqGmh8YMpR1OjeZdL04TD0sGdaAOXNo2Plv9rkEGEE
YH9ljGsVZUdk/SjfI5jR4LKli7oOCoK1UxReH9/k+nvPI65kfa8LG9RhMxTw94cibCjtyaq/hqmX
TIqtNIEyAyti+mJ9K0IcAQCq5mlsXSN52F8j47Bf2KcOYBtJy9onIPvNoMcWSe+SATS6p1ePiNz7
lpi7iTcOrgS0kq5oBfuoSiRtLECpZOV2pr/pimc0P/dtMFeDUiBmRDUMwNGHOQXX2hppsDHUit3P
5K0GN5kOffrWlNl/cY+NMepYo18uR01X1QCHmvaUpEG39o6i8dBR7H37vSby95t0YdTKsshamKmL
82x+iTJf58kv8raNyn5mMKtVSgEnKK17K7obQblXinerXNmVzCM/YFzeMlhv//eJyG/ZLAfksbUo
A2ruiFJlN1bsCcpqh0uwTG9SudppOjsVr1nL20LqkGVGXprNjPWN+XMpfW2TDwzL7nse+Seoi+xi
WdQ5Al2EmSwdTGiQxNbL2h5DXyju1vHQdc9C/b5vjUHGD2DF712kSY/ColSkUcYuGuLPJJtdOdUd
Zb1pwwdpWpxE0O1a7+0Y43qtIDsTmGoGSA0qcfteJeLbVD0vFlRCwsjty1/7P42z1wr1eExDcN1h
aAdkEyD5VkUwTR0MhRO0GHf2xeqpd35VaemyWFj9nDyJvWRXPG42zoGgr7Q4TDvsKnGY8laOSU35
PVceMW7pNMtf+/vFXAsgRp+IXChCU/lHDSxnWGsQFpHDc2S5g/ax/+8zb8vNv09FqbxCj6QkAuFm
fEzWzimk2lOmYxpKnBPAXggK44DrAXioUHFqGpUG5wxxSjNDe5alh7nVOe9cZuxABfUfE1ScCqc+
1QSrrp21dkXhoUErzVig6zu8JkoW4Ec5Alpp/2H/TMCy0PaEpiadUBWTlS0lsVm2x6kp7GU4JGOQ
cAlXmd8JEsyAoyJr0w3qO/WzkY5J2LZOrmTHwYgwSijdWgCBS2PMcQmmd29MUV+qFiehVgbwRJBy
gdqUdm1+TYfvQpTYDZdaimeM+malsUxFHMNYpN/oxjmBEMQaSa6OLL/881Qe+KnfW0hdLSkkO9NZ
XpDKh1EgWQD06sd9Z2AGt40F6iLp5hIfriPOsGZBkoe+gVJmnv85Sh/RfWOGukyKZhqFRsCZjbtT
PgVGeRp5lAscdzOpEpWEtmle1Qhoo+Ku1au33hotp6bCPK2/V0HLIDdmUq5TCL6OulKcQTlNenFo
Y6hX+nl6UJpvFaqa+5+H1ebZbpxJXQx9JLVllUH5VnxUFy9+7o/aDZjvnQ8byGsdaHIRuJtExlAU
ATEBr8UJFhz/MBUquYGM9VIt2NXFrO1uyc9jfddpMgcxyIy0m42lQgUYDRYjk4ifD8V9XVj3WcuL
eqyFIFWH4ijwHiAWoDxwsPK0LEZghdX169D5ilq/NoPOcRCWD26M0GXSuTQaWc/AHwMZCWH6uXSi
Y023TVi7+27Bwl7IW0NUTtKGspiZpY5H1pf+a/8pEdN8ix5NF6M2xVlyQnt8qV/kp32zrM9EWn6Y
EEdfByiTS2eIhhHUWCnwOF0FYFHXOQqPRZ+9gb8tULEVPPf6EOuwEA5g5DUwDFJJh1SAUuTj/lKY
hsDUj0FGzGwZOrWBQ1G1MrSD0NEfq8CQwAbzlgogTOYqtpIDQqfREiBMqgTYLkSDKUNTk3XhUqPk
9recSu6OGui8gtmRHCIRM0keulT7a2Nl7luTVMywlMRMkTagONpZbgqwbyKcouSgTicEKFdpVk6M
YLrFZolUjJg7MTKjDpyVKAmd0WY5RUYb7C+JFXm3S6ICRDTGXRwKIjp7xX1rBkMDrdkfAAHYWepr
iw+kC2dNrB6LvLVI+TpIwuS8XkGOqWeQCbAJgBMQE0cv/d5OnhUHcdfv/uKhOJlRCq049JEARDTo
uraart2EmQqcrlRffTzBQZM0irEvdCEP1MIzRd38YzuZ9WqATi/tDTilbPfDi5XyGvZM39gsiAq7
kZ5kCaSAa6eqmkMYamelaDl3JCsfwww0iCRAuIYto5KkMu8G9C9RFin69ks5fxhgHo6ixc/y6mSl
FccTmYFjY43atgV8AENTyaiRAAMEYICevczmT7M47Ds8c982Zqh9w3BI2Bs9KOQMdfTqQXYFnsAD
ZyF0vgRpcSiBzyAd7AUQGfQ3LXSdptJTF07xnWeHCoB5FdZG3sBOZr1lmoQk4m7s/UjhXL3MoPd7
w+hESdEnaZpNbFgix7chRBCqZjr3+vKrA5JKtJrE0wFd3/9IzKgECLRsYUodHDdk6ZvKj94Z3awN
OKOrETTFYmtNMMTe2EO69MVEd7ufjvsGmekgAV3/Y5HydUVYMO/fAXGAfuViW4D3gPhP8gW7c+ZD
LHlZYmOm9wziNBfEkfGpu4n+2v8JzLCx+QWU/1c9GHmsIW2d1MrOGD97lK3InTVe9Ynt/78XSvm/
3vbVBOouFESMl1Z/DENOfOcs40rcJsnrXijhLoJ4bkRPUm65k9Ac76AFHofFiMaqaVpHx3wyxnVE
Nzarn2H/q5L1G3X9S25VD5+Tg4HhbByNvMmbokDIxet0VFM7zI8zWgr7HsDC9MnQ/wDbHFDGGCSj
3F7trVFeOg0iJ370RKYoVFcLFvdvVD7vRmTMKYNGa2ONcvm412OxJNbis/IOCcRbMzD80JNvScte
AKawQsPShBROkATTe3uj34f3ZFSZx6fD9pjfq6YcXygnY1UWeAykpe6qNQhH5b7/tr+17I/32wbt
9ZhBBbsl5MZ0lJLHLgZKiuP37Gj8Pws0S0lVQHVAINSkE0hWa7l1mjH1Q+W1GxOOJc5+0UQDwyKM
kW7AUmtAhld7AJGn16z+/oYxu00b76ABUpawRmXUQCcN7MBvRyB0H3KQ1Kn1amuT9J5gVMsqOk+s
vVL4psiOMPGYdHkbSiW/U4xB26XADygTtFuVOLeFdZWcRiy9ouE9YnnGiP9sLpxOr9VWypGzFYv1
gWlYW+0af9ASR0iK9/2dZXw+BRgBNJGRiaJHT5nScgF1tA5PWS3FQHl8zEWwBCev+0Y+AQfU6+jC
CvkVmwWV6QpcRY8YOafT0RDPcX2q6h+GhFHKJHONoXEnnARt/ZIUsb0UH4KU2OIo2r2sJnavP9TK
+gAmk9iW6rM2/qjV3K2V26jp/SV5KrOHHJrTtfIxTMYB2rh21FXPmRGUw7OqvETiix57wzjYObTv
NONeaJADoyMf89gGWY+Ji2WS77pZppaZoYwdbcBlM0NTs3F8q7BH9JMnt7W/5KfI59HnyIxQcmGS
Cpu6uA5CBJoZRxIMUFeb7jKjaYgJ7fK5VH4YtZeqHxqwuxhhbLVzX1ZOp5zCWXJNwfQay2+E3C6E
o1hUQGtqdqP8WJVnLeIUfliFjIufSUVVaQYpqhrjZwLGdqf4HYBsQmGvN4LXgqC/OVsnZBqPytd9
v2N1+C/MUoHWWoepV0qYbUTrMNWJXbSKXSlBnPauspyL8CRLrV0MoIitkFItop3yevHkA+y4Po36
jTqAu4eKrLzP7KoHQl1AiUA9DebbKHxw1ssIHNv10jOlVju3Qp3AASeHOGB7JKzm5lF8IJlia1f3
ZFxf4jS1eB/3M5HYuH0ZJ+Iq4IiDy+aL2d1Moup2IPSTxjsrRlsWM0LDUVde6zWokwe98WL9IJIY
ymmycI4CDa+YY4jdGgt+xiI/9nHm6gvvEmCketheKDKTfAi0N9T57sbJLBJLajC182aJZ1l5r9ez
1lXeiDGvCvvb8BxYZnrPb4vU8c7kPClaGWW4wgLGL+3LOqi7erCNSX2ypsry50GqjnHZ5HYbSk/W
OiXQUh/wYOiNL/vOxb4pgCVX8QqC4gYVw0dwlxpRiqq4DIjCaj4lBjiITU5mxHbg30aoHdbjtUL3
WCBNWNI+UPwUoFAdkjV6/edUhqDABKHyP+uhtlYNk74SQhMpRayNrlyCIKYaSky1hbLOyZE+4Rt0
EADxjYwpUBNeSPfi5DAJx0XHTH/yWh9H37qXfAwKA8urukNQBKM9uISSv38VXQIdq/zkXuLdTizn
JerpmOQALwSAgZeXk4CiymrMkAskw9cgiPwcvv4XKgcsl7VACGEQ4DcZIL60I5ervrYi7HS/wqCz
USG/gzaJWz2XJz5sjNwb1MaqIni0dKAqQbFOI53k3KzmUcHAvmwS7EAxmOkXMRKjAO8w0wNjGB7p
sWkCaiULGecJxoLHXRinLrU5KXDzhoSpoQpTKOqU8FTRb7ruWK3Ws9KAHiIT/KQ3j0oFnev5zznO
8TVBaUommdG++3xSbeKulklaWVkTBs/LCXBYFbiCqJ/DRylMeO8JVkUCFJXYYEtW4UT0V10FjIPL
hBTQ/Nb9ko6TEz8ItmQnnuUUgJV+TH5/CvFU9PIDRsR9HhL46jsjM9XB0IKOBNqkmKi+dKqVcEpN
I3ANy7jachWEAu6XyJejH8p6LBuBc2CvEwdizyCFfFjFBDyVOOid2CxrtBCk7udh+RY+yA89mLKq
B/WgR3by135wZRuE1CbsYtgDW3y5QAHs8lmaoQG33gtfirshIMSEiQKILrQJfesocy7Lq2gOQ+AN
kiUEciAfaaBIK/ej1ODN7QzDSz94S4pCN68kyLQB/kO0RMjYJm1jSJZy1PQE+Eph8gZjsrUifpJT
Hpk4yzcIzeI/ZqgnjDQOXWdOMWTJh9RPLe001eONBJoYu63xFk0Hd5HmP+0rke3DvmEojjToaIYi
uZTN1MphcxWeM1CdKvJjNQ5+o3JiDHMLf9uh9fzm0oSmsQBiorFxy+Z+Au7BmjnJOc8GVbm1ClmY
0jED9tCwvEJEYbODWoLh7Hs4OaEXkfpzx3RTJp3Z6+tnaAtILY0T4YmE+qVU30b6eqghKlJBJgnd
sz9NJIg5XD/wcEL1SZMsyUkW1aEcVg5ehkl8HI0vhuDV1q/9RV3XyGCGUFVhRehLXA3xmspkiVkB
YuLpZGIiApmhY54JRjpzI59XI2M5OqgPwZ6iotVyFYMJVVYrWQAqiQqExsAHqxo2eMZsLfkhVS9Y
rLe/OqY9UM3haMHgFY/1mk2YyIhhr1d+dKU7l/cobhbjMyhNHasqODH3Kn3HVuI4iZhY1BGV6C8G
AhAoJmcRKA00C8xfao1iYypb7p+vaWuFSjATKYukMcVFIja1HwmzbYGIq4JMAGbGMj8Z9HcQ3gX7
NhkrQ0MY8iAQIwJ3Go0nKRLAeyvDBLm0oq/Qd9TzwJTUw74RxvkCfA2uLoGUCXVU6hQbdaXPfZKi
kj699eBdbh4GyZeBaCtxVe6bukrS8XFkcIBjBhPEn1cMKtFUWmCh0kEQnJ7F6X6yZjsZDs0oc+ww
AtOFHeKfm/wGmChrsnLcH9Yc+52peiai4CLyFCV5ZqirFx4JJZI2LJ1GrW4iEOR2LYoCViR/3d82
VrAAESvOLUTqwZRmUZmxMYKQH/qVFYiVF093Uh96Y18xSI5sf7Anzg11/SonXwlsDKjcSwrCBVn2
ZveWaZTWRANUaXLCYDpNnuZLduqabuPWh/WXAlkD4cjrA3+iZKkwr0GyhPggDjFStUurhVoaYwxa
VkeHZkthIFPKuluz/yiqEaRdJdoHqgmNS/W5L3XfEECA2hrHCk21qFNxNbQPehjdjFLiFI1p56Hi
F5lkj8L6c6hyD3jyQ91oN6OmnUdTPE7V6vbp6sXi9LXCIPUSVRwXZLm6Cn4O7CT69Hg3XS4HgyNp
p0x54mj1Y6W6aoEo2EKvgIe/Yp3erR0qh5mjpjDlAQl8llo4wbGNiSm7DO+a8S7mzZWywtHWFuUY
4ZAP0ZoryG3L0AXjyTlPV04zmHWkILwE8mnAg1FZpkB6SjXF6Ovh5Gor2g69Cbmg0KvFiJNTMFcC
3RFEIRwnEAJefh29A+q1bCscqOZZr56n0eecWPJ5r7x5Y4AKqsuqha1u4rMYvdbY5TS7AwgH26U6
aHGhYAqgvZdFwcdr4alV8PH00kaag5RmfeL8EuaOIo/Ggw+aVlfjUbk090Iv4t5qSuUoAYQq6l87
Pb7vwjexKGY7y76LkSTarfacyfLNjCL3WEmnSQDPW65z7hpmJMMbBYUgHHH8hzoWXUua/flABsPM
RxCloI6r2vl3qMNhLpPHlMdcukUSLWRYULWhPkK5yKHaJEhDCum5mjSnqJbbWkrf9neYZ0W+9CUN
nQkDIyvo++W/6tJvE6ihmAvHYVlGyDwW5ApQs8D+XRoxuliWy8KCYmvaYcLAak+TEb/OMrd3y4on
EPDDuBmiP7h5qA+UW7G8ipIASIRm96C7AnsXgGGQu1fuJn/1xlcZzB3IsjCWzyuSMp1DA/s8uEKA
O8ftebnIqQQQCJPrSLEeR7c/NuD5S85EP6AF1RbPOa7pDHHNaUTvHANKqDjR1B0TJAylXMJLPT0S
ca7xoKKYRrQKjOOfOwiR68BjQiRvC7Llm/sUIkQAUTdI9eXyR7zeaHmHbom7b4MV0LY26Ixn6Ge1
NPGslNrDVL0UxZ8/J0GhhFk2BBDQSNM5dqnGUtzqGNrry/tqhOZg5cq4a/cXwbozt0bI3282aga0
XJpMnKQB0lfzD23u3VUcbJn3Nmb5ONH9sEQLA5XXz6E4y5eyItOpmXQIm8pTJfFoGknvCKk02E0Y
mv/l8yC3JsIKgBjTiXylZGmxQI/SmfoXMBbag8m7cEiUoS8covD3jwUqCq0lREX1z9G8f3iWXfnr
4JMaUORWf+1/KObZ2VqjokQsaCXUmEhkzQOjOUCv0a7BXS40X+bGH+MBdCTBxD2xrO+G0hMeEJ/z
vnTNVsmmCrJhmEVQgwWXKeglOyd1QYKVLyAVUpwCihiZmwftT96E//X0GYIFDjC0GnWC1KWrbMlc
xmKoSyDmW+y6skWneuqgGO4lUOLtD+2hc1M5UO8nV/lXlF+fsAv686JsBNJcvHLBl0bFkHFc5soo
cG8qXwzVq4/NdwVk06EbPIjvyDEDIggCjMviFsAMczeefM4r66aJ/Fwiim10UTPuhMRIwgTpEobp
nDm2q1t0JBzwiP6IO1s9RF/+mFeJ7LcFeSqV1EiuRmcNadHHTge/RxqVd2BlvR+FXxwfJlcmvShs
pYwdRTkTLYDLaLP2KZ7zfVyhEje6seKlBmRFzUONWW7hVu+OtXHUZbDrfd+3Sx6Fe2apg2otYR/F
HfayGb+KywvEKWwDygqlfJxB2ixqhS3z8Nesc4NaE5Zo4U7DE+typVkWT9Yi4IWv6Mtsg937JEfl
X62+ulKEbtGojMH+GjkGaQqf0UpGzHyh+LjWj2V87rNngL6tCCXphZfJX/dS4ClkKp7QBZHhDSoU
WUtSimIuI1sFl3QNutnwADU4G3gb5z+U0WCKCMPiRQf1EspjJhC4oY5mQF5Uiu0efcVIs2flXhHf
6/xoSF/2N5G9MouUSbA2kNxQZz6MW6Xs5gnp0Enz2x7PfsupoNdaEOZR3hlnfTJsIF7fZOoPWOlL
HxHHPJ/mwkJtUMvVOyvUteNUmK2rSv3DatYDcJZQatlfIc8mSWo2970pF4UuRnCTONR9cLw649Cf
ojAGz9PbuljevjVWpwRX/u8lUumlKkERds4U9Be9xVOd+h6jAYVdvTeVnd9Bue0wJwHHJCujASkF
nAU8VkRR6XKFyC8h8wsyDOSYmm8GOpjgIRDgqLYAMhrCYB2/6N6PfaOspwI+I4ZWkMPjhUW5zRKl
S1FqKIfKy+KvAB/P1uAKEXfEiHUpgBIMj9zPwvIndGvz9YZhSsNaQDFPPEWrnR2ik+5qj+svyYF/
uumLxsmhmHu5sUcFTllJOiXvkUP1wrfUmh/AMv2wrvNNg5nu/R0kfkeH6O3KqLNgWmucRgm+2ii9
TtPR4tXzmF9osxJif7NzQlIB7rWgnKd07mrdpLnbT5zWzDXuEWFxuwbK2bt8mK01x23dLfbsEvx3
+iVp7PUuz+0SwsDg3rWO3cLZuWsgm4L8TNUB80DlXzfpTGFV4qY1FySGoDR/1PzCI+KEWiB9U++J
6lwCidCeVx1lOOLWJg3VrqZcK6QKaWHnqScTdDNVoOBShQzH5Mrucmg1Z98/WJt7YZE61nVCGuiN
BUicNxRuh82Nv0AJFVAF4RFlBrC389rYrOCFmpgioRVg4cVK67XErSUXM5k177ww6B/wbnG1u/xV
OemIIvpdxsvwyWmizsCFPXIaNz4qlq0sVQUGctNjfRweiT2lsLNz8kwEiszY399SxpG4MEcFrWpO
zKxXkaKI2SmBYoV8Xnnxn2eCeiIvWa31qwUT/WD33Zd+9eSGE+8ZgeNiFVSiBe342ewjeKIlv67p
l1H+D7sEVIFIBOag9EE7QRgmpqGH5JVfPQ+ZXUivKrcARHyX/vCEntBUUPvHKCzl21PbQQY2BT+V
HCRPJJ/KQNPWo+yDWuZx/6MznXpriwrpS4E3Ra6ANnv0AaRyjM8+g3a3nkw7tctvPIQ+q8Ckg/iX
PMLBugI+90unVlUjjzIhAdn53ex20FOMXWBwPCNQvPqF94RhRomNNboFL42o/2fQhnbMF/HUHkFN
5YTuktrFuxYIQX+bB7xTS37/1bdDogGpE1AH4wa4XF9RYsotJLRb6TE61KCJk4LmmJ+4343l56Q1
/o8dKjjgNapZXfUZ/4yP5CZ1icySdat51TGC9OZ00DhIUZ5BKjyI2qBKSGHQ4u0IgXxzryIP2HdG
VnjYrokKD/KkAfiFdqtToZARpse0/5lGj/s2yL7sfR/K/1agFkTYqZw2+g7sutNEgzPWH6vCu/05
i6Gxw+hsCEZKPlD7Hn3/huZDYMcACmL4YPEXFyADLkUZ67WC1xfAZHisGFCOouKGWS1yqWafF8an
NPhx8ElNJv0XcYO9jb9NUWGjboY6q3KYStqzOdxGhW8Od1HJiU48K1QWqDWgdK+gheXE2lMKFdb5
HRwbCrcn/lm1unaK36shvr+5aSN5DfOFbFzroqSFsJS64TH155vM+SA7aN7E36YDNzqx4rwsEs4N
ojICbedLs+bQaMOq4K6C1vgnpWTjStAtI9LHvFkDljeCcg1vEjSTIfRFnd61041hnGEKBSZo8733
wlvD46pnbiNaB4DuENQObpXL9aTJIo+NDiOj35+BXj8RMsDkpNwtvuTJB6DXSRuBL7LMirlbu1Qs
FOtVVLsOdns/uVvv07N+KrzYBx2tikQ7dDNHv0fXxMVEFZd9nJlub41TOzsIodWXLXKa5NVs0a+B
hPWL8tT5mEnQfe1UeqQcanA5C3hrpmJlE01iHopIRke/PkoftTv7RBoFRS3zDL2k58GvD4MbH+SD
9VX7sR9DuWumHFeelaFSLHQJ1shtMe3jdc76Zrr5LwhbliB7x9UaRO76dd8sZ8n0I6OvMMqrqp/u
9TcDqxJYQX76TykKqqySDtFn2byieqzBMt9JIyK3ebv6ht8ElpedtUAD6ALCCJw7j7mojTEq9CTJ
ZCoQ6iT5Anp990mQHXU/81NO84hVvQac7veiqLPZZpChy03kXaO/+qrTBTGQJcI9aBMGLzk0gfak
3temEz/1dyZEXfWn/W/HjD8b89QRLaQk1z5pC9GUv+9G1M2t4q2QW3ffDDlsdCDfrpI6jIJSjP9H
2nUt140r2y9iFXN4ZdxB2bIcXlhOIsGc09ffBU2NRUHwxhnflzNVx1Xq3WB3o9Fhrc3MkKTMPfHb
ifgymMnzKdS6p7o5XJbFu5z2shgPHKpqrQvadJ7k4VwPxbEHTcckkSsA7keXRVEjuKQW42951Sob
khZ05bTVz8r8JMd5cFkEzw5BNIApSIyfvZ/3LUm3pknhELw5aBwpIwXOJW7Evp9FR3ViL4exdxUQ
gEmdQk7+HN+T0PJB6zT52eSB5TdMQxRLOh8hNMKi1fx5Cf4XKFeFfhnmOLHPgYF4OhsJTAAmTxoW
BTcvrZDQKuQW0gs/CSQPQxnh7Jd3so9pJJcuM4tCC8cL3ghmsiYL5LV6v1FsV/m4FJ91NQFweute
/pIcY3kjhEmaVkxE2WupAVVcDzCW7qqzaIaQ96x6I4L5iE01SpKk4gBnL/+WHCghATbZdVf+DNZV
VMaTD6K6Py+3fSOSiV9FPevOSLEnZ0/28MXc9hpAaBGKS2cR1K/QPphgheepXq7py0UjHWRkMcuR
YE/iX+LrAUuhhekS5NWRSDYvTr/Rk4lgpF2VfJzh6oOfPW5+GViu6gHzHvSlTTBeqX56So4Suitg
txUSFPJ6rG+kMzENM3RrCUJYTEM9yc/jDeWtwQV43WSol89o7WZBcaME2T3taIvG6HiliDfCmSin
j6TVF1rvKgt3C+OnF45zF/TqtRu78y2o3gR3r8BT2IQCxEfLUpo9mreKizEUtxqFaRr16AuhhgWY
wOa5UhY0TWscVwmbMPMNwNyedYDBdfdpIHpScKI4WtQg/MNWOK57Ns2X1EnJzAFHSPtV5SmP5lAP
i5MIpJ43fGCpFD5URYEbc2SMN9pl0knFjDGh6grPsig+NkH5OERiwkfuJ9oJYlzR1gA6W/Z67uWt
FhKp+LAR7Xg5XvKj2U4G43JZjqmXCSPleP3FkfaDZkPFJ+l6xGWAx3OQ3IpGGURKMV5W1uVCUjpk
tQG2d5hLV/l1WSVOavLm8zCelGMGCoNcsLoFmIPyYTNOtXQNpp/LUri32eu5sS1mNLnNNqEgr9l2
lw3A3DiZIogZ7rcBDDqMGeP3GORlDC1pLAVA19AEIDanzW9Cck+7dyCgWd0XNEVhUBCKZExOikGa
KWEQgI64BBQ6RfJaMIprmPWWz5Q/QxIM3PLMYa8jY3/Lqk3DtpXoSW55qJDK26Zv//1L7SUwBrc4
ci3HGS40EgcL+UKsw5o/XhbBjd57GYzNDbba1hWt1egRpWmxzhSKbQzjWzo7iP9X8KDgFRsoQP6/
lsGWdtVpc2JM9cHG8fDtveLWAspMfgDvX/DDiIqHBE2g3natRpBe8SrYbwQz2aNtrvYo0Tk8/V4/
0eeh7StRfEvliednRdZo0QtmV5rakrkeqhjH2mOt4XbznbAKAQuAheNS9WmmKs4CeH69P1kmgVyq
cS1NCyJTgjHXK7n6UrefLlvLe8QgjfIGvX496hM7tRqDTFlL2zSGi4fTqfnsHBsfSEi+goEyoD0G
OtqW+s/BlUPVrwG085R4dVh5ogtTeL5sgBmTpdvQusT7Wy9cpJWYQq0ORrQBn7PGSPQoxA/kprJ7
3ZkAoxJ9ybIV5yufyKH5AAI2tHf6KzNMT5qgaM9NZfeymNgyGOlqJxvU64PF7+7yYDrIeN7R5fXF
sz/TEGrMrh3EgaiwIRTNBB1QLDakWZGx6/fNVRxVfhb2KBWlnnIuI901XePU3RQlZpmFzRFqoWzW
tdeaiUXWWlldUUB0ceXcLlfkpN8B1gJ0aWZYfgCzuOAi5F23O3EsTF8rJ1UPAlA8z8tf+aS7KSjn
u2u9FzjNHwyHjhSgvg8kRcYx17Uy5XHCx5w9/ZQclIN5h4/oZmd0g4PLDvqHr/cqi3HQCiO71WhB
1hKW31YU+IrQCWt0z/DK+9EeS7+5/t/AxOi3ef/tXgUzDqksU2/VOgQrzeStzZWF2dktUvAqmD+P
81kvBKCE/Gj3Ko/1xrIvZrCXwxvbJ0U7LNp9IULMFYlgnNCqt2JC/pp7jZqFIAmJhk4JHRFOz3ta
o5eY+qoJ43C6npJNoj2Z7Ege8gfzST1Vj4Dn9bvvy72JN5Scut8wCIKGUB3aIA4UUWeLPh3jdo5m
Y+GvR16rYvF+pKsDRz1UQS992TYFYnRmc0i3cqAZ0MlnPZqwodAhWpvhehCtw9HjumCIbJXISWaz
W6iYSv/VoL+l+82G2Tx0WS0jXG1Rv5D3UgST3r/OrTMX/bQ46gooQjg3GtWpl2NKbXEnZLrdzSD8
Un+49l6lMaEkV7Yh7Wi2RsvOExCvhtv4OGG2sbrJDth/9kUxWeADLE980amFvMU4zXG7roZzpUSG
aDpNFB/Z/lNit51k20gqqistNK5IgIGgsLrZriVxpYSftL8eIBM27CYxZADe0Ckr4ELRkil28u60
mx4sW8hYcMuIqhV/yLBfRTJhBMAgzVrQ8K+jRCv9oJxe6XcKUq36AA0Sl0e4tSjML2IMBf1JNCqZ
TJdkS1FWtJpAZ0M2/9i7IImmFSHy1Qo0IGEFibddq+G3k/gCem8vCkrR6MCYhg7EAXYYVi+3OJNq
eqcS6auiK591g9zHshNdjiWcTdu3cph7ro51PMQ3LBDLJ6qjfN3cbocULcPRl2tXCYqvWSQdRd9S
pB399136OztjZ2m5leGBXh76nHhz1Z1sgAQKtHsfVN5qx1jpulng7zOTf0bWylMWNuftButcHqW1
a0VavQ/MmOkBSRodOlRURWXiv2LU1ZKvL6O2FHhlOmgYsukiUfWJd3g7MSwNUbpsvdM3LYDxWskf
5DhIBvtKarvz5cPjisF+Km2G6MBZZkJktcxaN8yw/j7W7w0n/9Xl4Iu1K1GKTr3o7T2DU9vJYSxw
yLe5RmULM15XFFlqOSRXdIYn9wEML7AHnkq0/wKicxk0me/ezOZWdCAwA0S6dprkxyk9EV3gUDQI
sdrsRTAxQ1WkJTWMHnFR+aUZ/RHtngPgh640HaDHbfX5v3+jvTTm0lSdaaqBjAV0tSYNR9vBkLXq
FqNo2pTTtVJkS8b6DYA2DUCBMaEXO7vlMMdAgTBugW6ZqoC1Vfz+a+ZTUk60hp/n0HZB6uvJt8UN
NqAAHOVe1pQbqPY/gcnutGZ1HD1J0dYByqbXHetTGk6otVQe9efE6yIlSE8TFptFzxtOYvlWe8av
MfOdzb2J/Q49AiyFNy/udrA8gCRfW4HpjsDsRIEnLl3L7wMaRM2gif576+zNb2Cd3izjxu7NOvfi
qXSx9GGud+sq8Pj3Gd9bGYztZq1tj2ODEYquiKNV/+So3/MFDOz5p4YcB0OA4vT+1Qhp4KLVKESL
/m7VNp2qqumtvsRKkHRlLh+V0QiIisqZCEWe55J7QcwloKv1UAJoDYYyVUGXWn7eJJ5BLEAhPCWq
IMS8z4ugFRAWNXiJaQK94u3NNqRF4cQUX0SxPrblw1b5Aj/gxTAMj2o0H8GkEbuSMzRgVVkVAMbP
XosK3wYwDhKQqCRu8616qohHF9kTX4S5xcm+oNhOLuN/pNAbx5LwiKPT39NtcwtSodJtgv5Y/gB2
WxiLVsa49rETyHgdJtCnf5r+pIqv0JeT3dIsfWtJCjdNtDkQnCv9MGzg3ulnMq+q1HL6pO5zOlBf
POoeIIPO9uP0T2i5n8+irovgM7KLXJ1N1KxL7cyLwcMDXjA30dB9T9u/MxfsU2HPHDPbLM7eai25
mtdAUoivp6s0drs7bAoASGUMjUj2m28J7eIKq4q8vAugFr+lMi63JpbStlg88rRbelOQE7l2MISG
VN2VD87j5U/HP8pXYczl1ADOCWvbCFtbcuVUpzJ+rEVLJdzIuNOHMf4BZbzMTLTSW+XT3BJQvd/m
GtaLiRu3S0TWTRBFRPIY26/r0SiaCtZhg8dbqbDjtyVfYrVxla0YXGytHeZekIdxo6SD3UK8OrBh
zz44nGwhTTNSVLj4a+pgbFA+YjHWXdPSw7eM/vsnwx4oBdoEbTJ2Jt9GyXyrLZCG4ZON1nlTQOjx
wRQBgHGG9LBnupPB5Eb1qPTEANPjy8RE6yo+pnquDfmlk68g/ZdL914XjobwjHEvlYn/WWECaTel
yCUoK9B9AoKMtkDBeXA1FNXbnyk2X0W5Ec/d9kLppbR/TvVaDuxk3AmIjatX32hYldkepmc1pD0Z
UWHoDycLeEkNzxwAdTDWKTUjMlwbX69/XnxywASkGvQRIO2BQO02heucSn/9FAsiNO8+wArxv1LZ
DCjWQZ7SrlByKa5G1NWch1i5mRTRWfI/4KsYxjTlkrZ0U4QuOvyhow5VmdcV4NCNm9ZfAkCyNuAf
jEQvE05XjVrrq1jGWpHbAQfVxCr44NOIWfipP7nqLWj7giKqD5fdj34g9q4DlhswR2zMomH6+q29
FP0wtCShHzBd7jOj+QLg4udu0X3VwK6m1qG9PKHJjP9elvsHLV8FM3E0k2S5wRRmjbdecyyxr9kE
NhALBmxsFN5fdGDomb5KY+y0MrTKSnp0KttgfZmZSh6skCKXgSddRiyFP1LEhhxPl7vt52VVeRH8
VTZgV94ecYrJGgWMWJU311PjloT86LLiTumGLxsY6UA56k+6cBGdKxQQSyrNqbFexMSBTF4JKsNw
kcFfn9MvIGFIDn00HOCWWElfgXCLgk5QRY2PCVtBSOfa1E429atdDOpmJR0UA+n8rIfGcCay6RNQ
oMmhsp4KfXInO/MvHzHXU7HoCUho7Ka/A4mr27GPjRHlztqRM3fQmhviADpqtgfBgALfbBUs9lPs
C7BNsLoVuhoP1cvw3eRjeNjtP9pHgJVHmG5P0T28rBc30O2kMclTXBp5OSgximPq7DVW7K6tq1Fk
iE3Q+uEH8p0kJg7EMXb7yxl6TZ/tSLkqbpOPk+MPQDJ56ax/SE+L5NaCVyb3s+2EMjEgNqYWhFuo
K+k5OVjx+B2wPtFSrKKJbxqo3wU54EcBCRl4Ke+6hdmm5EM54SbugxwQX565uOtJozNooXFDrlZf
erZvqxtoGqUP2SE9/fe5FoSf3Q9gvHFTNh31M/wABPdraVSOQz8LnI5/lq86MoaZWU4HUi90nMha
X/eFXbjK8k2fEpED0J966SwZkzTBKm0MFNqnfZ4DOTAQueXZjcMJgcWlE696Jqz3U+O7JJMxznwq
tLGnU8pVPrmVDXLIpPSkNerrAiUJ0WtTpCFjlVpjFoDFA9tIbpyr9tDUz5edWvT3mbtoHOI2zlXc
71Z9vZJfWiNMAnkP2J25sW3BjTSto4EwzKstkGeAA/JsfdUszI8qp/6on8fB/auawF4kkyulZbck
GE5Dk/zHHKiBcpaQA24nOaThQ9x04ls7QNFAfGADyIwRV1QFyI0NWERRT17r/GzH0yiCohXJYPIw
otdF1tBVOGc17wYZ79as/pk768Nlc+CWU2ygOP2rC/NOSLZetaTapOWUNWgxE1u5YMZF10XxYBrE
jxOUEy/LFKlGTXR3Qztq5qzKyythLiluZpglY5gNsuDtylcN5S9ds6Chxq449yj3OWsD1Tqs2gw0
hc4kb8BalHZqfxLFrcR7zlzVXkWyhX2rVIm0dSgOl+5ZKjyY4oE+R7aTeftPXVo6ik6Te0vvRDLG
aOeakXYxhkrb+i6un9XpUHeap03Hyx+Nm9KpAL5DVx3/qzFRsJpyWd9qXNGkiV09ze/sovNqKZlc
x2wwsr0SIEA3X/5/QplgCIhkgIbT0OsozzNwsye9tf1KGr/nq9l63dTfIOOaBY8D/jd81ZSJkE2W
KslswPNaY3kw5+J2GK3HRFMEVyY3EL8eKBsmiTZmqAjjymxAJrXa8RGAtZdP7w8O8FsTdnKimYu6
KCe8O+iAW2/4KcFej+mueOfYigdQuupa1KMQHB47PWHr4yAPGoJ/ozy16VGpg6T4eFktgSWy/cBR
VXIJ4wWZN60fVJSbjeluaU1f7b6Q5MskxC3iXme778REq3ZZpGzMpcwzmutmcnVPcRMMNCzZqdg8
PcwC4gtpZkSnSP99FyHBs2ZXSUz3k6qzk9/H3XEVoSRysxrgSysUUguPNEZEU+WLLo/U/Fo92EgC
tNvPknPXbYe4TA6Xvxi3ZwYe1t/CmLRtUnIzQbsTqfY9ahnACawGt/iePr/sDR2sn+u97cnCvW7+
Kb5KZUJWoTW5XnVQ0UyLO6kA3rTejD6ZRVkp3yBf5TBRSs+dOVGB8e8lsZyHDjCu/E2Ze3+wGues
1NMvrTeSaG66X5ePlR/5X+UygSo3Y0tyCjzt87k8GhXYY5TWddrBTZtEcGXzg9VvUSyIwjYXE+kV
iCLKUARkmGJ3IquoQcaVAmBHLMbL6PVbjE3agyRhhIDiTpiyuxTPmNK7fGJci9gJYOywK6qh0Uva
4s/ls71iWy6fv492LHjy8QPvTg5jefM6VD0xcScbt/2T/pRSHAPfwdgO6CGxC159HZvgsmZcW9hJ
ZGxQ6xp96fIB7d8mDww81CuzP5cysBOcWHBxcc0dVB3A17HwpmVvlbq0ay12AKqmoOddSb2bp4qb
zmMUz6ns1tYQVuZflVh2MplsWBtqB2xFSOXAU1K53Zb6jpRqntHWgjTnD5/uVTsmH66njBg5Db2z
91JieYGpMzG0jBV3YHaJ3uacWTk8zneaMdeLPlp2UlTo6MxlQF9Lqa9mbgG0rrAMR1ApCpJivov9
rsyxUBcAZ7A0QtBdUe1PWxw5RMQ3wTfE3wLYSLEuWRcnEyaq8jmLUm1y4zUoRtPfiKBPJNDk5WB3
d6SVFDU2XWjNaPjcb4s7aoKqlEgAY3OSprbS5pgZaK9zc/AGeVXxwMwUgRh+THo9MMbghrEd9MLC
F0niIKuuy/iaCI2aW4LaVSiZuFfGrTTHzVh5STcnP9uteE5jyzqUa4EHUdnmTykxa1+y5VttncjH
tl8w9hpPhiBIcU/UhItizgIY4CwRRD9lsTypsHXTuZsLK0iJiCCJ7047EfQn7Kyi1jNFTwu8GOgw
B3ALb6wqSV0QIuqePEnWCUyP9QEjBHVg2kAt7sAHlSRGIci8ud909yvov+9+hZVswLWt8YQA2+O5
b9Zvndw8DrkIt5cbiXdimM8qWc5itwqS7UqygD2N3B5gJ1OXej1Jv5jwvyTRw8v3DFczvP5eINEo
I8pbzTbw/pQOXdNZAbcWD7prZTliiagKJhLDHOBaLHnWjEPrEb04a13rAeXmo6oJp065yf1OHeYE
t1iWwBZBKzlX+Y2KxDSJ2ivajQHtoHcQbVZztAL0BnB5gCqroE/KpAXY1jcybcJohyIDJHw6Zerk
mpNgnImzMQIhOylMKqBuvW5nI2bx+mCWr+kAaOwX37MnYKyinhPUnU9hrxrUxUSNLo49ApQRZKAA
edU0TJ6+NQ6gwsRrkUPyJIUGaP40TOBtpbvO3lrUpy0Xacr5em/kMRFanojRt22ee5pypQMq91ii
x63/dNDxSaLYpeCTomoLr1XxRiYTrq1ct4luEfAKlsG4ulqIfSp0SK2Pee3mx/xKDg1PPMhCLYOp
QWOECygZmJyx8B8m1Qc2d1EUCdhrlyT2Eu2k5vdykfu9Nd47q2ADgv6tC7LYdWJLbZIcITH35mIO
5QIDd+d5C5T1qHb3sfrTFPLSiwQyZjOkmW2SvIRAz74nhavPfoq8IaLrcVYwPFsfs28NsHTrOwkD
7qJ+IXXx9+pS+k+wEgPUngk1at/Om0oBulF3Py7j8xwfYgUsS71/OXLyMktKIvVbEBNrcsDuFJKK
pujqjUH7QOeywSiN5XbMjMJk7L/yDtNRkaRjbP8dV622NnpuxPDG+CO5eZkDPzte7zdPQPuky34i
/bgHuZPHxB19HVSSdZAn35uR/ayE/wwEkqsp0LwiyI+UUOSvvt5OKOMYZWbpsVPAdkaQk1dbHBST
4bczSjOD0/+6/AXp3fbOUl5lsRU7rUnx8E0xUl01+eja9qa4/ZgLvI97R+yEMM4wZ0tj1HTpV580
yZNBO1QaWeImo3q8rA1XkGWiBk5RKt5RDJPEzKx4xucquzAlX+we1LOfL4vgbDfRm+hVBpMtKERx
RqUAgGq9AToXCMg+0H0IVhenQMY1m3iDcD6Z+5F2Ihl3zqaptZsS7mxL+tmUyu9OJ4cCtbgBayeD
8WS5V7PEXKBW92Pt3PxhI26HgcIA41VoWs+OW6d+9kAeY9eAayd/Qeb09liZPCItiAxuqgW1+BYs
wTqJkiHYpoNAS5GBMP6cGJ00ZCmylbHeMpDpFE+xUQPLDwxZH7JiTc9jbji3trMe5V5SbzK9Om9a
XXwth7YM9L4l93Zma4dqWURNK26k2Z0/4/RmnDcW8MtQHpXa9RSv9afGkbdATsrMlfKy+XD5JATi
2LViaTAq1EKQZreFnykfaq13VaDyayKz4qYzr2qxzDiTI405UeCRRnVLcUNR5PCmOLCwqQ1XoQnb
XyWkDni/dUcDFgkrUSn13NYncL/Vw7fa9nvUDzvyNwFtJ4NJ0pJ5W7YBVDWenkq/lHJ5XtXlQ25o
T5c/Ei9DApQY9kJUCmfAqqKWcmnPlMZOUa/mNfPAlVdZXuHcjPXgXRbFCzF7UYxGRbmVqz4YWBiw
kMfnCSC3YkkLLgvh6oO5OLyUART6Dns6G/pYapMB3UPUQa2rvAw2MF1ax2r9eFkQz7opqca/ghht
2tFQy20oUb3O52gtSdBM2GKU+sSXWyLISXgnpwGmCCwJAJKR2Xm/PDM3bUiSAhX55b6y8/uyFRwb
L2hp2L9GnxLIS3il4g7fvbyLwTZNax1qDA2WV1kD1E2zvtcW0RXAE6ODL1vHUiYlf2Ju6ZLMhlFZ
VgsQZozUFNVJLQavnNK/0GYvhvk2UpUnFkjioE39w4m/NF3uLrMgD6BhnM1q9jKYEzNH3W6KDapk
MjaG5lPlHBKUEZYhdc3qC24AgfeIjo7JCeIktc1Mk1uvUp4rc3MbKVhFpOncV9peKfojdmYgS3ac
5ZuDl2jrxxgex9hVuwCBlmCwIXY1YHHd1H4TGYKaJDfH1wFGDyY1Wzff8dT0fSGrqSqhDH8tR3qk
hZRMz75qHXcIKDtBJ2pWc1MsBG5w41hgQgAd1ltNu6IGtIiOJUw5qmyw99HXPsCssJiFUQ7sBaOu
KLw2+GruhNKYsjveDSDKLfhpc6/6PPi5iaZo4U+H4lx2YA0sAsmXBHcjLxrutWQynqKUNjCfwxGw
j3qU5AdjSFxV+uoUP/pqci8HRKF2TOIDrJRVamYV79FT/m1CiQY9AIo9hYu4fqSAf6Knk0g7Jp8p
lkUeJIVaDUqSDiipim/5FJnZo576/z/d2OH1NTU6u7SMwpuzU3WkFa/qk+QAw8hVPBQu/hdjoUHq
XYB5NZYXtuOdsVjmbDcDME2B2FU8Ln4FPOrqu+XJYRWo2CERhExebr6zFI0JmdhI6622nymPQnLQ
DlIwg/hPXDXgRrGdUkzUdJw0MeIUJHTVIjf36uZ0vjqPRtQu9uPlT8a7n1GbwDNNAwcwKmtvfW3N
tpqkpYqBPX0L0YWNyhgQiWMF9M2yFtFQ8Tr1ioHpf7wIAfP2HlBQN6XNoqbYB0o4AqsoP5T39Nm2
PLTA7dG8LXfXw/Llso68vAAAdpRUj44JsNcpsWJQAMkAo53JcZMfJlXQkOU5GMZgEB/BBgFYfuYM
56RG9UWaS0/urlIQXvSNm9hR0WC+WBJ5GM/c97KY2Fgby5oUpo39xyi+NkI69k6uKJsqnUQUjdtw
jWOnGBMX8SmzvBsdyqd6N/WLq9vVTa7e2dZwf/kL8ex9rxUTE3sHq4Fbgy8kJ1bmGiOalD3qE3qR
C9IR0adiYmEtTbnS6vhURg7w4SEwwBVNsq+L8nGePl/WSSCKjYV9Pg+mUeNLrZIddd2DLUvoZedh
F4+BMYk6r7zhffCs/DZCNg42sr10s0QN434FkfdRBzS+g47ckVIzof4nyLN4rbA38phIiNaGOYKZ
rIQrl5tnhOQkedUhP1ZgKAtFS1FcaQhPWMvHGh326RhLbEFSqbbOCg6Z7aeNZc6cfK63m1WxvWq9
VYnhgl8ej8vPjfQ3zzFKKKxhjklT0Vh8GyDHVEEDZ5OIl2Igxc42d7L++6YAVpyhExAbQBLBVt8n
vXaStEwyr1v1j0ChuGsV7S5T2+fL9sjLWlVVAXAH6CmhEDtZ0dWNVHcJHq+G21w5H1Rgi/URmjfn
rsMqBI0g2VfRfckJvW9kMlbStznZMm3JPHN2fmwy+dDpIvBdrgiw8VIIf2xAsDeYmWfzmEwkA+Ov
hbj7PLSCtQCeAKzEKKBaA9Ea6CHfWoAmaU4rYdjFs/rWLYpfzq/LH4YT/MAAZeigSAUy+7s1tdia
ErMbUvSt12oJrWppD7meAqupJ50g/PFE4fI1cdU74EpkTSB3DKtJHTRfJJAeZJU749i6TVCS4dwa
IH56FcJ8c3tqdGWlCyGVepUUZ0f5kmaBXQoCEOervJHCpEgV6eW4KSAlK/RbeQDA4hgLTosXU9Hb
QC+VXuxAH2K228pRScd27IDohodIfTNGpYcdjfVlxPV/aHFw7nYNtQvVttD5pp2ct4bWOlOtdBp9
j1//w9Zg+1tkRBRwRHy3c64n4D1pMvBhQOJis0lLSRoHVPdoN8il9ZgXmHBdtFCSgYFea58x2uD+
dyOngIYIP2jvv2N0Ta2lLIYZFKt2Wn3IUmNyJUx6o9XxcFkOzyz2chjjM0ejlIkMOeZkHrHM9lDn
in9ZBO8F94Lf9q8uzHcyN90oZA2tNnQUI+zJeds59Zvz4tEhrqJ1hXct/YPMGweUDbKBdzhWQix2
1aBZJAAH0Vo58LI8w/EV/UFffixtgqkT2V3t77aUes30UGa3ieKPm+CC4jg0WItwAUI2mNvYYd4x
m8zSUui8YQHAG9QmliCpB9VLN9CBa4BzFxwwTx7uKTolB3ew2SmyeczyKZ3X3Gt7y2tH4hHyVMbJ
obAFkV0g6J1/b/NWpIWUe0NSfJgX8sOwx586MVDc0JaDwGo4DocI8lsrdqKs3NqlGqoWpwhKY1/2
JNe4Kn7QcW9waJrA3e/c5atyLe7ui7RkXKJTKSl1uuWeVVXR0k7BnAEco/6gi993PENFF9rBC0+x
gA7GeIZWodo32Romk+KvZmSERWj7a3erpB5V739ihaK/nvWNvUgaEHbv/8mBX+QqrcX9WLEHjIWw
g/xheeFnbyJhHkrfB++lWUAKw5yZprJ9gMJcTHtu0sLLaoBDqZ7pNY/lTeWTwDwaQfo0EqAkmYfs
oLpVJEQkoPcNIx2FOFzcyHPgGiwef5fXS2OjA+UhnP8yEyAsDK19I5lzkGbrqetjv2/HqE3tjw1q
rAL75XxbQ0H3QwFZpYPxaebb1gNJOrA6Y/YtD+lJzw90ez8HgCuWPhZ0xIUIcJzDRk4ng5weF9X7
UeCBlHW8yvAYPQLh1plElGCsE/Z0Of7xRgzjH4uOycTRArWXJF9V0hcNvIfSIZ5DwfnxPt5eG+b8
MPDoLKaOj4e91cz+QrKf6XaU10jRw9H4qACiaUbZ8bJQTr73RjXGOVR1a5FxYPpz7h6wB1SpMvrH
j5dlcOLaGxn0N+wcMC5N7F+oSMTiySfySYt1P++jBaDsWRH9jSgd8QUgNcAgpAazE7Wg9at3LdAi
UZW1mwVB7LT2h3Q7Ye3U+3+JYq8GUjRLVlDus04uO7dVtdy16vZ2a/B4r57zoheYB61wsK6NDFM1
VeR+77f85RZvw06DEU72aLnlpN1r8rGbvSKtQ+BYBJvRCm5Z7nfbSaRusTtM066rfp7gzyrpPKs8
b9OPqQhqTXMTU9QJpnZ2STv6W3ayhtSq9BJYP4Ck8C3jdnUElyvXhXe60NPd/X2wKdRjL2FDdywj
G5s41fhkYBUocwT+JDozxgAlqV6kGYuIXl34fXropRu7vl6A7akf/8L8XhViOWusPk87ADWkng3k
BY1c1ZM/qYfZOfXF18uSBIbHUtckg6TmUkUNTx2AwRDLdwtQ5rxkxLOqy7vrTurv5W1Tg8tieZ0l
9LF+G7zBRF3UUptltRHcpx9buD5RMs4SEPnjDwtootUpCUW4wYJvx76uilGyW2eDRwM8xF0ywy2X
T+N8AJemh/glCB/cwLvTjgm8s9Nuc1rDuUblS7tFaZm6iWgUly8DwQI1CSyqsslW3NYg8m5wgqNd
nK0BGF191OmCyizfPF6FMIokVaYkZoXxV+zIOpufaVemcqbqpMCmt/575YCCJP7WiLlKiqyoLT2h
7gVSowFPRKAykqe6FDgXPxq9imEi34rFd0We8XHs+scifwPtkMC2+eHoVQAT7qoki+0uBU/gjKlh
NdLB0tSCX8bCanjvZ8DioBSTIvv+g0e9SmWDYOnYTg+y0BccZyPMA+lGv6Mzmf2xA1ZpEopIsEUG
yETDtC00JWlhgLHxuSNBqtdukwsiLv0b728OGy1fm+L9sAl3vJHFxAQEhrFay8XiyGHsgH269t6k
WV8SW/+kYEe3JaJVPpFYJjo5i9PIKd1tLmOsCVSWIrvpWHzcnP5Yj8PsGfIQ1iYeiqraTuFl8+Ef
66vKTKI46n0KsCq4XGOvrjKcS524g2hu6g/W8iqFcexc28x1IfA1pTFcBchCiUpad8xNf+7VaEUP
l0imlwNpM8VOi5w5PvIyF28iX5u6/95Ag9+//hbG72djM4D8h9+y5FVENhRVJM21Y/2AmrlfWoIb
7yV3u2RTjP+nnUQsmfKag8D4WJ5qL/e2kw6mBNGQtOhLMnHAUCrNBJAprbERrAV1Ua7p13G1CHyE
H89ej49x/Hzt0zprEG7yvHeR0gH1VVABEinCeDqSUyMeS7xd9DQ51ot512nVr6EWFQn5cfO3Iuxu
AAjaeiBww9lzs3HXPKqyDxN4bESLwFxtMPUGnGVgM8o6o03ZYsTOojyrav9t688L+YTt6ss+zKFY
BO2ogbE3lcLkouL5NiPt8y3WhxwdfBCbVMfqijxgRgiQpDkYxvovc6idzHAE8VwHTDgRcjo309nJ
Zux7BKaQtdAtqsbBkBAGiSvgQUrdFq0wxc1W/yZe7cQxVr5ZRR8vOWLlZH3sxuXZxnhQl5DvghOl
Ifed15rIczB5hc4z28VfSaxrKT1RMBL46hMdfdKi7AbD/6f5ICq5co/QtC3MKiC1sh1mAi8dlhRT
pTguFbQSTYvGbeYSucVEftgswd9oZhsYkjUwgAHAhLe2QurU/mercAkpgRIJgMHdh2uoBfIZNR5Z
MCbJ9bJXcWxjuqzztSiTBGWb6lkdR7+yfXPq3UFkhrxVMVSLfuvFtqQx4Z21C6a6kQYBUDyAXl/M
n3Hjync/yKN1oqxU2XWCinLuKj9FZ8ott+yEMzd4JmexpHTYdDDK3p/L5HE19LumcnDBEOPO6rPP
fVN6IPhwU6dz50b/udh4eKvJcbB032mNKBtNd9AXX5LyoDE2VDWyb0t633cYXtGXW3syHnLFue9N
+2jFmAGy5UeHaB4BO/os94FmdUFajZEyx2FuaZ5u298WzfiZ2PPJwH3Q5MrNQAxg6y6AE9WkycPY
4v+Rdq29cetI9q8M7nfNStSD0mJngJXU6m633W7biZ3ki+AkjkTqLepF/fo9ys7eyLJgzc0CczEI
nLhEslgkq06dE+QgPQcj2IGlyTkqcW/sWyTcuq9mHAVjhr7n0vQ6g51YYT2XDbtRo/aijeZt6lCf
dnowpuxgi9IddFSsdPOjsLQdTXpPweHOWXvoTbBhUO1Gj8MdgMaBocV3RY7aJvjmi0rFfYYbbtgX
fhzKa8vSb0eDnqg1PuiF5Yra2IHd3+d59kk6TxUaEczSum81sR/RTa4bnxxL3eslVGRjZYeaz4GF
YI6XaGWotH0ugD1r9RgVhNyF4s4FZPM3hhIFuoW2NjOClkDjRQjLmibPUVsDAG24etTfWnkX4Dnw
CRifHVFLwAGjjAbpKK+qtn3ccJy1nY9KL1LYGnL11rLeTyFanTQV/CavHZ+AxymE+Fb2MiinMT2I
IrDYjZnc1fmek4CjGqMcEtDIR1gxthFX1wr25vxTFud6X7e5ooZG4TkP8EI3uaL3leLauSvQY2l6
zO8PxVfK/PdnYO3FR6wJE+6gDvmmMKgBe96CgR8nRcV3Odv14WM8fu1z3Qut25RvzPfa3YVQtAgh
vztBOxbnZK1r6QBKBGxTbn4Qo3WKld+QcsRokC630RVOIZu7sGEkotDR+gAY0z47T9IbU1V16lKN
d0Cvbpz8a9HVALzNseBCQJstbu9DpTp1EQMhWMkvWVK7Jb0KlW7Xlhtv5TVIjDk3NM3sLOdVZaYT
EUNBdDXRzVhCy328p3cTd+92afrtpiAOMRDJkYoHccryNpM1gHEXlpN5A6sfeUof1eSaiEtR+V2+
4fVv5++1qenns2HVICeymY3LeRWbd/lYXafjJ6tke0OVG9fmFW3R16YWF5dUKm2fhCz1mkCPduml
hCBX6r/EvnanpABygxEMEGfwZu7f32ErGxuGoc+uopwK/rjlVaZwnGqIatTe+XF6p8cPFXfRBEUF
JMfLxwEYZ+dI7vt+o9z50/deX6Fe212cidRqe9ysytTLfkTMs68AYEXKDdU55w6YdfCPbF2jpp31
nsHFZhiLJnGqCdGQD/mxSsMvddT5pWlskFys7IXXA1vsBdLHvRGOmFA6nMM8UKFk2N6K4axjEbPP
XfmsOk80+Z1l1FGYmnITqHjaC/+JVaYp8Yj7NdAS0lM9wwOIayqKoaA7KTZGnmz+jW7ttR2CAuTU
qw3xb9tZrKJgIgIRLMh4Ynku9Y+Sqa5CALN5et9L30ZmqH7PzCzWrqWjQlMbAL9KO+btR7ElDrsC
Bn5tYLFoqhbitt+jcjve8muUVbATpkuis3M+gk7gm7ZTD6G31dw3rcnSI+ejWpwFNcQLx4xg8ors
JSsDCFRAojHQgabFre83JhDiKKBsBsTGWB5tpZanXT4KwHk4NFCByqhAWfq+ibdpKkwhQDw4N4mF
Vp3FGhk6qKCQHkpBJoiniv5BZY9W9JBV0nNGdcdS7jVbNbhV75uZXKxamPWJmTVp6pnOlaMBYV98
oK1fZs/vj2x1nWZmFusUd6VuZwJ9YxZ4YkIqrvuUgA4kFp91rXWjUPvLee7XM7k4dlSuGCLBvdbj
kwBdOOxKVNKdUhwqo0O5fQxwMu7eH+Jq1Jqv3iJ+GK0qW3sYp/p2egG4DHK5rT8VP7ZVBdcC8dzU
4irZqAUy66FTeQ3aMZLhzm5uGszjxoCmyPNmc80WbfGQBfVZgzs1ynAEBXsT+nrgQ7/SILE8Adji
v5w0fLViywptJyze1CocUQ5m7UHVJkSOQ1X3xLixzJOdb+ryvr0Yvza4yAnoTMpUsgGtjDHIu/TC
hW6I6hGvg7Zz5kUKQLR4SWqmSwL7lARbe3311gDVvakLC1gwc4kCY1UfAh+ISrcxkkdjiC5KjZe7
yvwBWfe8x1uJC3CnIj1ilX7Zfolb6oFM+sYGbDUCJnxjsafY8maxHaTkkZZ3QGOzWOzR6LVWyQtI
ReJ1b0E4GC/MMXJBR+shdJ+syJXZhoOtxp5fJpdLjiqv3Yc5OrNb22PxQYufEHosfSM/vLpXZlYW
61ynvZJRILW8UbntIg1UOqhrbBF/TmHy7ewhk4Xbg27SJaBdLwzBtLQCfJ4f+PjEky2mtPVR/DKw
2PFp7jCrikEi3kD4AZTBNVW9dkveaf0Mh2zo/w1j4QRAK0lFiTFXlo14WYxf9K481BW95HYvnqQt
y11M9DZIzHKYfFTzbTXhbqWKD5HscrcbzQcNz0K3a9hWt9GatwA2iZwaMK5vgeFtVRaVobWgXglB
xdVGbubclhBTbTYO4RUBVRSJZ4YWZwfhSlYLWaVohUjB1fPJeEx9FBdcUGWe+WNybL9NSo+gagD5
9c7aWxv5vLWjcm5+cYwUfT+0XYw0W8wpxFQGJIiIerat4UFTkiDr+8P7O3/NswxVB5Z3aqYC9geu
PXuhqUNaxAqDZ9mKicLUThi9127VUNf2x9zI4pqBzKHTpioGpWsQLQAm3oWM2BY8aiVDOa3cr6FM
Q50NxZFtR8a8nWLYFMkFUvQQTxp9k2LxRoAIiYsiR/8E3tXLuNVcuzXEhduMQEMzw8nRLKkiLcdd
Ldt4720ZWDgGr9UhrjoslOiSXcb3PdqV33eF1S02IREnvr2pqeD1/PFOkHQY0SCW2t8EvTiOF5PM
FcX/z8wy7het4rSMTU2Kw6lrnhqcdwlYkWNrY8JWiqLwByS9oEcMQQ0wG70eT69CWzq0MR76oHpy
Nx6THd6uX819cuGucZKnrUN9bS+ZaL3UgfbHVnrT+8NBgEq4jb0LUfCdlkWZ25bC8LoUAmjvr9WG
qWVxTRvGLmYxmDKy/BKRU2o/tNZGTmrN4WajWVZNmKnYTj4FQrS93RZO/DhG+sYo1i5hE580WlVB
ceeQxQqRWhdNXanoIEVNy6pemu4jx9FSWj7iOsOl4/1JW4utc3PTiGcBIu/hJWjaASFhFd/HHPmu
VNtrobYnaIevEu3hfXM/KSqW1wLcBnQ0gUDQCWv/2l5T6zrOaw7ci5mLfUfDrxnh5WPX2OkOfUIi
0EaN7J1Rq4EnQoekVlR3VoJZxp2P3gtSoneoVeudEdWFK9Ry8GOFD24SxmAJVhgHUNfoTl1kDB+5
bvQu7eLiJhoiEjAgLS69HmqgAeE/ygzECXRoUPFP0R7Wop7nggzrOrGKez1pQxca5aAYM/L0szJY
0utH3D15CUYkfHnBAr3VU5fY4Q+LCy2oZCOAPx2666ru7LuiownaLkGg7bJINN+jPuZ+pGp3oNoq
wesODt5SVMCoJ6hFFFmiueAbbDNXr5wjcIQJWvRpeZ+jnwQ3fftj0jv8OufyqKDL93FoShAC9h1Y
UzJd/0500X8jTQJIQ6ODgHEouk+MC2M/xBG7iyodJVkHerOpwh5LzcHTZeS3imGgTlVdoWELIhVR
c1P0NfGyniIxp/SXhNrNru6ofUC7zrNe118yrWoeKQ9vLOjUuKShxQ5jHq5UNdUxg2P6+L6frHQm
IaFNHahPOHgIvMGhx4rZKQCk4Ay+MX4gpQ3utT6Ivv+8ZWy2Aa9GjpmxhVMOSi1DUZUoX+e3Zfqh
wWP8r2PZpgT91GGJWjnEuBdHVWiLxolwY/NU9VZNHrTiySL3vzNnMxuLG3HRJaPCNdjovQHyxZqL
8tQ+dYtjAWxUtXFJWjsZ5wNanIySqGkHYC2K4vLCOp8nd9V41unGgbW6MhCyBLkSSjZvOtuVJo9B
Uo1sVuNc6chR2J+1euN2uRbTp1IYCEccVFGsRcBtpexUQJImfGiyN0n5ldvx76RvUWkDonuim0VK
9XXUY02dlKDugY1PIIkBErT5Wh74Od8pfFMeZu0AmdtaODNUVJEFZ3gVhPwAcBWipUvtaxJf8vaW
IGq873RrbmBNhEEGepdxYi1mLx6Ntu8ctKONwzllvh6eam3PrY370eoazawsTqmqzcKs1mHFIt2V
QZUns9U3/HntILSQOMUzBySTuBq9XiLhkEGrhIqbcgaaTIVfV5kFNnbyIll8NNVP70/b6iLhhIee
GdBA+pITjQyFbksDdxVR7J20AjwdJ1cEvq2HMaKuHW3hulcncGZvMbps5OjzFCPuRho49Ongpn8d
c4S9M7OwcDtrbHUsDi4SBWkhiKFc51bnDqL/HU8wUbQFvwZ0DpbN0F3IS5qPMNPoO1NBS7zz/f2V
meLW8oKCnDb6oKd+QNAvvvaDjKAzTp/uX2WzT4ajrgu3ir83Xb2XuRJY+j0wOht7aPVWPrc5ecvs
EsbzThWGgtWxNPXINZCuxOo5TBjSbaHwIpJ6gOq4pH9RNGcvIeVuZtEnnqOfjmqf3x/+as52/i2L
uB4VmSpaDeMXYC+B5POuaVz12OxAf3xgmve+tVW3hMYlaoQqQX18ET10vWCscQguJS3yCYx8aXUI
Zr1vY+0IQfngTxvTN8wml0AKUnQaWvaSiUafW2DPtIeDXVsbQX51S8/sTN8xs9OIkYUyx1ja/GIM
xyL+bmu+aV/b0Y7yDbjiarACaAtshwAxvBGPTxOQwzscJ31TmW6Subm4FnKflKWbR7/x5LFmpha+
mUc4leMO01eoRxY+cvHx/eVZvelZgM3g8Jh0sZaC1SR3xkatcP42onLJGF8yvEQMIf0R6OCwAI+a
zAu/be0DclC+DSYJt2+cLbefwtObbe/gbYyrBq4Zy1tA6qQRq6E9Crfvd0Xkai6qFkdzr+06XOL9
TTaTKeAu7VEw+E0y3QT9Josw0/WF0ekZRo2gkh91P0XDgZ+Z0CJNR1BkbUHV1jYBXvtkEuoGaltf
OCeamwV6UXAB4aBhMDPHV4ZqB2cONhZz2rBvhjWzM10XZpugU1SzwlXrf6cR8sdgU+PNz1RTcSGH
cCe2dvdq7ASToDWJWKtTlvC1xQjS4GlvIUTKu+5Tg5msvBBNm3jOmXckaPaRX21svvW5/GVxMcbe
yhob8rzorrD5VabnN7gF7wpjSxN0LTai4qlO4s7oDKCLA7XlVmG2Y516YSpOaq4fdLPbCL9rYWRu
YhF+cboguT3drk3rqEjNdcRDap6U5Jtqi9+IwhRnNhYfLf6AhbxepkHiFl+3IvXaTkG3YXRlOuhi
U+mH33HAmZ2FO2TQbCv11khBrTf1puQBhzOAtud62BX/Bp/9+iL9GtbCF7gZiTArcDFN8ZJXO8eF
gOr7I1r1Nh2eDbFMk77pSh7R9JemOUWgCJNj1NKgbeOAyHr/vplV6AzCLwIE1BWAilgEJNkPuZKH
ce31d+0O++iQ3JQHw1duxl0WpPst4Z7ViZuZWxwrbJQNowOUrRv9pQs9e4vPduv3L64xrcrzRksQ
iOy6+dayOjCMauvMmBb3TbD7NYafZZNZsMvjDj6tYWkM+oDkcF0CJLrX7JfIRN/dU5jvU3LoWr8b
azyS78y6cll4DOuNcLT6FXCPSYkOrfP2Ik5Y3KYlzTDSYVLsRrHdolcZeVG3ehemGXsz2pmdRbCQ
kBGpIfcxKapeCN0pNaQwLqSm/jjmbmQQKOJuuP7qGs4sTj+fza+mKJSWJR5JWv/Qxo/9ls+vzhxI
giY2XQLyrQX7jShLkxSgO5/gTVb00uENljC/BgD5d/aWCbApFM7xSv7ZSzEbiFKqignOj8qT+xYy
scAXB8bFAo/7xKfSP22FjPVx/Wlu6ZelJtHYXWGlCuuprqsrjldY1fbeuFXjXT98LQN0wRPXEi6d
r1cIaVaNmVTDcS+9iZEt2tUnw/BlDtFW9iE+ZAFSHltSqqunFrgjDdQ8dfBuL0K8CnkgVQxYtoqq
dyguBL0hz7bQvbIG7BqVoPdXb7X6CQXcP+1N0z1bvSJpjVpLEarUuwg5DtcBiPu+u0Q7Zeqq8uPn
AXqWybWtuSo6GrbpTVZPgJn9RWROo86ScYzXYW4r19BxC8xwuKeps+GlW2YWERmVIUuYCnZbUkQ7
o9d3ecevzE2w8qpzzkazCMwGaQ3W2XCZUJWnZCzd1sgPo0jvWbNVVVuNWL9MLatqdSa4EmW4Cxj7
+ij2yb4PDMjC/XUNDQIg+Z/+8fNFPfMPfYiEBhHaiUmh4Cd1zGwQBmrPsWhbV6XD5X13XJ+/KUeF
JLKmW4ugGNdYEivEMnEGBanhqJVAt/awxLfIbtcd4pel6efzcWXgLooKWKLqY2ofqu5JbglIrZsA
bh2vEjyGls8SpxbgG4cKHfIbT3GNrFSP8mCl/JZn/7Ky2MCi7dArNg2kwq/PlO9J1LpKev/+uqwe
VvYvI4tdmud5X+sVjEQ5KPrP3WYT1ao3T8UQcKzYFtixXy9HY9O0DQW8GfDmdkc/kWdw2e7Nc3i0
r0GfgVtaPE5INHfS3gJk9v3hra0U+PvwdPz53zLPa8SjlWYSw9MEee50iGDZ4UOtvPyGFUhgAW9D
oZG2DO2hkZJS4wZCHUmOXRx5NI0vVbpFcLZ2gtgGniOqowG+ukT7q70T55HhYK0c9QsxJDCRwu3a
5uxEeKDKXnl+f1hrvoE0E0BkNg5JoGVfL50yKEOpTq9iHlpfwb/oXBVprR3eN7K6QgBpGziMwai/
zKPQErTimY1BORW97eyudTX5TMxNcdbVwYAKGFoRSNlBaPb1YIqIhl1Y4zKDnKgDDdE0yyoXGYeb
oTXrXSm0xM1ElZ+EdOr7roCUpeyGIUij0Xh0oJb8JEbVca1Rbt1G1j4MPO66pkLqC7x/i+sc+kWq
LFU4oJhhdJs1RiDqrTT66ivJAZgNiRtMMVpgXg++i1NwJmZlDelU8zBSxesj+b2IU5f27BMFHjBF
TzlS7QdIOR3MZnSxXF5diK/vr/VaLLBnazBNxSw0R2UVJ9BOQqrDgIC8It0xDiJQ1znqIZejy52T
VD69b3J96Jo5zbADnOiSR8V26hYtoyPQPF5+1ILuduIzIQ/27aSHjo6cra6mNX92ZvYW75q+rW21
s1FgpHGLcnlzRWJU/AFnf39c07Vm+ayZm1m48wDGpXIcp+cTfTb0B9tyAqO7IfJiQHhaz/fvW1u9
Mc/NLVausMdRiaFb72WNPCSxHqSsIMhI6zfA6zsK/yaVDHOpXytZcohYccVC2weBs2nj7258y1oY
RIUdom062jvUZRjMasAb8hypM9oMN0WZ7UvlGx2+SVbvi5DsuEE+cDtzQYZysZsfeoq+RNUC6RX4
7qNyR43sysalYOOjpmV9sx6zj1occ0VK1Gaw1AlrGE7dQ9rB9qPC7ZSd6idB7ukb96nV/POEblQJ
+Lambf16L8XhQFnIkbfvvX6nuBApwE0RSPx9vpOHrc6oVaeeGVs4ddLrZtmHGF0vbwzQiZjh9Yj/
e38Opyl6M4UzIwuXbrXGjgRF5jASX0vtK29+9OP3aAsLteo9MysLT+4IqR0MBYdasx87E5EudK3Q
D8dzwj+8P6C1cDeL7Mv+caT7qlFNEdkTfW85u9R4ZIiqyRE5YbeuLoXBNm6MP58Gr6cQD0swc4JC
AU2OQCq9doo+YUmbWmhy5Mdw6iLbTajv9rgthPB2aDqKjDZ6W2AEF55plmeRPKzUxtKwuh6324vV
MgNlPouh32kIKlO7btPIBeks+l/G/uH9SV0J6K9NLx58icVaWx0gismPwFKBvwPMkvWOXQ+esi98
ediiyn7r+7Bn4mBGkgoZA30xVGAEeWWxEHNaHUnuS3TogUN+w/cnr1suHA4NtCMh1fyWxFGkzKkd
Ffp1piQvaVheWJ5sJNxWYvg0kF82lp4/lGOrTYiRqVaExgDf5i5UCjz0BXjEzR7yvbmxAd7uNdRH
QSADRKCGmbMWMUoJhUnqEYl6FYrMla9GD2bdIm313NHdhle8jb+vTS0iVO0U4M8u4BXtFbDeE4M6
NK7duIJ2RfNvsDSvhN/X9hbBCjUOU2oprjLG3vqR++OhO4QPMoi8zC9vtlpqVpcOkDJ0L9uAD7yh
iFdjS6pphOZbY68YoDedOEvYgNIbulsGLF/X+fl+/Lwxp2/vGBjjzOpiTmlsRl2oscpLj/0VO0+N
gMPJvpreb3rmUtATQaAOl44nwIG2dt3mkJcTnJBOxANCWe81BRqptWvhsS+xP+mRMOYXwW9VN18P
eLFDkBJJdWOyOfVJ0dNUgzFc21Wvs4AeNyZ3+v7ljp9P7hR2ZhGUhCzUgaPFkkJaBVlI5zTxHRWA
MyO9WgXb+bjVw2FucXFFSVrSl0UYTS7bHNMHNlGY7xIfgtAbm3EtYgLpggcdCoq4oyxOoRFvpozJ
DtAIs7vXHM0TjnMeDe0vl/ixWmAsxzkEIdM3rTpVmHdmX4Pz11DOnfwih78M4nv9+xcHzWAXuqqM
wHLy1jOqU+mcnd/Qsn5tYzFVVPZ5XkuEkdovj2Du9qD8cITeM7qUyXV9s5XzWztmJrFEoC8IROyW
rG1jhMwlh6a0N4a3IOf0AMr13vfrVQtQzUCGAuocb2g6inhszCKFmuUYXmVZ65L25a8bQGc+6HFx
7bCgmfF63whtQG4EwtheqCsfbSc6WbHivm9izX8BdqQ48iG7bS8ZlbkspC4kGkCEhOBvgtja8qO9
VcZZOxwBBqOmCXEi/G+x9FoigCqxAXjUuHJAHT4QXYpeYfMHyeWnJk82zuK1hUHaA2VsTBq11MVZ
bNFoEDXq2R4w2m7fHkEo+v6srV7M5hYWK1OaVpQKApjX1LSTHEbQ1XioNZxNiLKDU+hGaBtx5u2D
AQVm1A6RxUYdB8722hWckShJrU7phOprXisesb8qzY26SYk6/Z5lqJ7bWQwsl3amSgN2ukDuMlSL
2t6NoN+j46VV0N9wvrmxxbmnDxSw+wTYSrtmHk8+W6Xt9ckG6GulP/D11E3eMjt9arNOG8phpfbZ
M7rR/XDf7iPLC8GBv1P2zR600V58t9WculKUwq6FVoGOxPnE4bVwepYUlWYZfeWJK5SkkjNaOFFY
BEeKAncJLNf+hnoU+NdQjwI05n5bxHBtb6PiDPEbRBBQwC2mVys6DkdCegZpN1fX92p0DfjAxhqu
7TWcfniLAfmI/bYwkqYjqUSOl2ynDw+hkDeObR03dtvkdEunnNtYrCBvNcuJQJmH27wWiPM0h+Ro
Pyj7LMhvtrjE13ba3Ng0qzN3UWNm6lZsAvAby51q+mOX4QUrXTBQbgxrbX2gUYMGCh0T+CbH3StD
ZkPqDmlaSDH0ZzN3OeSyAFIJqkt8P/VRKL661b+8GrrmVhdXo6iPzKKlsGrf2Fd5oNwTxZWfxefs
OO1xmnvpXyehAC58Ns7Fq9LOmkStI4Jm5uqD1JC937q9rL5Q5hYW1xd1CGuOG8C0xZ3b6WrBwFPV
uNOlr/m4BdRbc5CfqE4HpR4wriw8vgDrK4kMG60oFtjmmb4TsrvuLQey2dZvbC50VQB1OyEg3sg+
aZokXT9AqzCsUWkhRmQemyjeUhReGxBqH+h5QaEFIWvh8eaAYgt4IidcONKJJEd2lflqrO/NIvr4
Gz4/t7XwvoTA4Tsb76xKlz0EKsqSeLVjJYERk9IHEARvWnWiz6ECNXtDuzShYgXMci5dUXJkXtLM
xclvuEMbb8Fn1t6A829b+GnYCakQdZqH4pzLHxqoC9iuDneGsc+r4P2JWNv7aDNSUeBCYumNCmUv
B4V3k2a4XrbnrDs4nTxE0UbfzKoRG3Jkk9Ia1HMXnjomoNtADxkUo7qT5XjacKtH3m+MY2ZiEZqb
MjZyzjEOFWFSoIWve+Lp1m1rLf5j+/45joWDpm1DQwZNLy8fn/Ip/2ZfNea3uM38YQDUmEI4/JLW
L6l6SYoNho/1KUQ/LsjgISazTD0X1Im6Wsf4ZKg8DvSzHKtzGm04w2pMBoT0TyvTBMzOnIrkPfwO
JQfAVY0r3Z/kSNPQS39U16rf3rLfaKdDhXpmcOEZCkt4SqZ6u5IGsXEbOUdNbNy71u78cxMLz4g7
gfYN6aA4VFdBKh96Da0gwFBnPCjAMvbTDf/j2/Cf0Utx+d/LgPjnf+HP34pS1iyKm8Uf/3lbvuQP
Tf3y0tw8l/81/dM//+rrf/jPG/YNBb3iR7P8W6/+EX7/v+z7z83zqz/s8oY18q59qeX9i2jT5qcB
fOn0N//dH/7t5edv+SDLl3/88a1o82b6bSgY5X/860fH7//4AwHyP+a//V8/Oj9n+Ff/nX59ztnz
4u+/PIvmH38Q7e+4dEKsEu8u1OvBBPjH3/qX6Sea83ecKdrUSIcLGx59cPq8gLzfP/4wyN/RiGFp
U/c5gPa4l/zxNwE2cfxId/4+HUQmGoPRikehMfvH/33Xq/X5tV5/y9vsUrC8EfiaqdT7604H+Ucb
90X02iEnAELEN13nMm2H3jLDyNPT+EQMBjRkc21MZJdjy67MJnzSClzCoKN+BsYGRWzCPmmJ9iwk
v69Qq3crpZAB580HqnceN6wyUBVy2wzjBhUL8t7LT4XomI1X6wRBREJSx0TOd+eYDANw2Gns5XH2
uYDZXV6y9lOSRZZbOpnzRYLzYuhVftAd2TVuRsvis5FCrdHOTG65am86Z3Wo6E2TNl+SAQRBoYme
nZyHyU5UnfKQjxHaukVZ+6AejA9VPNi+4Pz7oMTVremM9KhEtpMBkW2w2DVrzEGZ9JAihXgYeEUS
gFr7SCUJSjs8PgxAVRWulXSg4k5Gww8HFn0YOAkrl4bxj4omZJcQ8rGr8d43RwdzLpMo83M9FYlb
8TTfh1mbfexUU2Fu7gwiyMJB+8xqxq4rVbO+hVYdn6AI8WDIigQ565BV11JwFLetHo34wExOJK0C
Oi4kZS913nW7pmDUQ3eU3JWQjfBZq4YHiFwhK2+JR8kFY8AVoa7torBpftQrYQVmZGYn2fXmc9xR
kGBEKqVuX6vV/WCn7SU2DBDPth26nXOJLnFjzFBlR88VoTm/xk2TuRJcC59rVCunznHytWPZV/Rd
Jt+SrOIlavGVuE8kVDK8MHGG665i1U1KW4hnUbv6Ip0eEzqwR9HYBkKyrpe7NiHys9OY9JTYHc9c
bprSCwv1s5WmJvQEK2jFp6QOE88xjNGAsqWpXZWWo0QHZpfh2WSDaQc0tFrFF1Cd+kyjPDyiszlR
99EgoW+slzqmcbRHV5oVuVErZp8KkeCpmuV66OuGITwtkca13vE8dtXRYHigJHa+rxtI+tI8amMQ
xvLkOzOHMvKKjiD1yeriLuSqAxomXvAErxkWe6qNRn9cY0MlcuuyQHwuoCVTW9Ro3L5i5gN4/di9
GCDHDaAqTLi9Ive0cz5mAoQlg2JoR2tEl3wCulaActAK7A5prpVuVTf2uUTrORh3C/bcqHZ0oJDg
eWHo3PtSVMT8khhJC1dQO0iy1ZYcPcuqRe8aCi9PSZ3hw2oHrxFzsJUAZG+xfpWFSmN5ZpTrj5EO
SWjXrqvoc5xTdtdmnOD6gXduXu27UWDYRW81rqbVw6myWvJZEdHwpAhT9/OyI4EjqfBjqQIpUYjq
GBGpCtexgIJhTKXX5Vi33EWc5OZuiAAOiTPDOoSG7HaMxlwD70zb3XOtB4xWk83JYo04W3be36XY
u47bGWXrKUV5TgtxA5aBdJ8YSrzTkh6tQ7k2PrbYW0eiJfuisrTOBcIOFANd2pdAObQdPTPA8fwI
GMyIqdZVm3Pb63KoBPa2LsC7oFZQDYAcmk8psz7bRZyc1Wj4UEYOhAtKKz7UhrhCHaW9TpPc5j43
jexpiHvyNBaS3RMnrneZXdmPQ1+1PkDr7SG24qQMlBGEyugR7X1GsspyIycCuMFwQpeOTvkCHM34
ISaVcqMUSn1Kzdq2vYEPYt9qYY/WNr37agxqd0TPD1q0YMEKkYVDW4wBup7uCdgK9K1opQ5OR3xn
lroNdB09qQ/NCTeWYQeiAfrBkGw8sDjJPimkqgKDpG0QOWbv40GS3eec8nu17XpQN1X8O6n72qVp
adw7hs49UdnQ9ixMhN2CfcpkDiaVzIDOKKgoNMjA5tZB0AEPDLVy4M4FBMUN0KWFSnsEywSCpdK0
HqnGI49a4sJJd2mKC1lqn5M8P8VNi6BrVA1UCEbuAswFJimJzbrPa9x+O6uS3FVlL/dWqp9qAwoa
hUygRpbK8iDQ3uiGtlX5mRo3LjTvoeqVWamn5Am7aBThuoCk7Klr2zToBucAPA/kpHnZnAZocrrF
RJFehrjyDhx4pi6UH5uC9l6pgR+6tRofvMnU17kKXFmio9Aii6dQgLYoLlkTOIQVvmKR+CSGZjw4
PVi907iVV7pRRgEeP9ENGE/4VV6mjoQDg1Gpcar6qkJ6HWQW1aWh5NJn1aG3jhBHz3yIy9PDGLYf
UsPQd7WZfG8Z8D+N84Wy5FpG47WIcG+O2J4W0md1/1IUZPAGKRv0BDvnTIOuVAL5o06IxusM+y5i
+b61Rh+Q09FtBMJrUWSOF2Yl9XkbaV5SQaepapRgoDZQ3kbW+dmY9oHSKuWu6RHmmY1jN1FYc+Bt
wzq3An0p9MBlvUtHi1/xXFdOuZT1l3EE260cOBgWh/jCE+cJmev7AmXVoHKazHdaBKPEoNA9qcon
u4L0qFWIHyVK10c5xi8OB8seH4oIVxSlvU0gDH7get8HDdXTW+xmfV+HGj86GddOAszTnrBzJ6g6
vHqb0Kh8hyn2ByeK0L6Y8QYIH1YndJcXnbjEURldVwkd91pKJl1x3p90TusbVBmqb5oukeAYQvq9
IWNxFQrKAsbt5FiR7BsczQHAOfG1uIvcpI/ZKSM6yFkseCrIYOOxumi1vJWqfoJ83YND6zME6HOv
B3shILdxFWEXV+q1otsg2y7RbBErd6OVOLedEd/qVZZ70iC3uCdZuIlQiZYFvfSjNMYmROSWJEn+
h7lvW5IU15b8lfkBHRN3eCUgLhmR91tlvmBZNyFAAiSEJL7+ePTssdnd+0xvOzMvY9bWbVVdlQSB
kNZy9+UOHoHSHdZ4zSx96wQVVQznix1f+Us38Z9RPNcImkOczZbBr0/hiTEaqdqR6BlMM/j5MGC7
niPwnI5bUuqpmPfwOrGXdczfEfB5IVq9ZJSVxmEZ8ATHjhXN5yiLn/n2tTXR6xZsrmym5X5sgpJC
kKLZWkeNOCeRsjfI0zFHjWmtcl0cTLeGtD2kqXvXNPqZ2b7ixK3wdl9QvsDP8DRwhDLmAbjYBNVU
MqFc0HPwUsj0tvNVatp6Xrpd3Cy1iLdPucU4LcwJy+Ihve5zydrOpYs7gcl+9kuPJLmLB4ysElkA
+Fv7A2kbXTUifMhSyBF7PdVBM+7naYj3gCMWlEXXY7zD1GmyxCDB4fnY5PxVD/jtOFbYYOlb1mRV
KzCCHjfjp9Jpi5vAA2267XPR9DPLJdsVmn8g9q87zDNKZo3pvnbTdp+JDIevXpK9KwpyQiOclKmb
k5pY6Mm0j8VeY4quzI0cSgzBDzBVJM2+SeLx3I448Vh6YdOw7pqJ/OwcgvvaTb7Fs/vWJ+TNtzDt
V8Joj2Af8T7wKC4DDvaiwMurp5Td6iH9inUhK+FzA9VmFO62EZXSlL5leVsVcUtedQaft5B9FGT6
xLDzZ5bOcp+RfOezaQ/DLFDLqJYw97TAaCgyNW0nWaKP2fV5y8s874cjKJuuCuelcjLFoBIitFfE
/ZRO6jsj4NcDbzFV9U3+kGw5rbPZf4ePQZ02EuNTxp+Zn5YSSd0onQjokTicbmTU5Q9d3qy3K6bk
VTkWndlDH7SPePIJEZnZmXZ+5EZ/UilEuSbOV2IGFemXidc+MfyXkCD8Uey8D5QdWIwVhPPJZhGS
PtKwv6hpu5BGVkptVxdp+AfaCEOgCwOmg6xxbCT21bfsteWw5IyG7mmh65629rfK8Ot5vRtw8jIO
YL5wKHdhY47Rhwh+tqhPV0UhbgvNpwvyW8/JbcCDMyIeqizyv+Ywfg634nvPX2gO8yXq7C8YDUmY
/NIfcu5/8YFgqgwiCZIeQDJgpVmEi8EKYe36apbXaSbUKbynLy2z+7RpoAxLtpNb/BOsCi9U6Zcu
8i/TQlvsojDrxAC5lgMMq+XKKkvbXbb5p5xuh8iQbx0jN4wNlxn3TRr3sFF78NFc+WgBZsJSCuet
9nNJ+nC3tEiR6KysbcL3AzgXFJF3q+zqxPHHiKJQ2TBpuIkDqpaqaAmGNMakNKgdS819+Nys61tA
BQBKx2ktWnczz+lTA1ltuYjtS+bszizpaSrWqoBQai3yY26iu5Wyh0VgtJS27Bw7vDzoGo+hwne3
xWo8BE67135Gx9hHa/DdYL59R1MzCZwxq2clGx1//u9jIi+jwD9/hTn+BI38H8GQP/2pw6/xCjno
v/6o/w8RE7D9f4eZvEq+/Pr5P85csp+j+Gfo5I+/+D/Bk+A/MiQAQkAGjALuCZAD/y/whOSAQQro
UAtwAJhK/COX5x/oSUr/A6gGoiSSCDsBTD+BJPwDPYkL/K8IaU/gbpFjDlzlvwGe/Jlzy64mPtco
dFz9ih7DofzPgAQKp4XGECWWg6pGSo+pYv+Gm/ovrwBfXYwZg8KMir+Ad1r3s0IOW4BGrlQo8yjr
/h+vcAVe/wnyLCZjIzHhCnjVOO4hW/T/zRWQTgFPJwios7/qNoONwZ6ZJFfntook8XGG3v+fFs4/
QK2/AbHyEFw8oKECpol42pABXUGuf7oJhoC+OerQ+AzLGLvb1kz0edMif+csJsGZIvtH4s7YsgvR
Pd/KmDd1OGXDbQBoY67Qy3XpfnYGvdmMzCk4SFO/fVPBSsURUe3waWoSTt2FEoqCGxo8sCV/fwtX
7Op/w3C4g2uaFcYlkuIafgIX3T/fAdpON6dzBmOBLbjQ5Scampt4pPVo439zpesD/euVwgLWTdAx
4C346+AQsALd0oEEZeinF2RTduc12x4BqW3V39/Sf30hhJ/A8CqM8OD/fEvbIFPBZRuWMdxkBIKF
Izu+8cJ++/vL/Os3BzkGADe4L+LZ/8tL6FJIMD0IOpSXA/IIETAxyPwDxcWR2P7fXOvPCOT1KWUw
oYJIB/+CGOivTD7PkLJKuQQwlLuT7PYz8D1IXHehPrfZ/u/v649hyD8/qAw3hRGSIMrw3z/0FP+0
qPtU6jh3LSg2gWCz9I1GFcvOBVrlOf/K1ifFbnJxifS/o98CvDf/skbAp161Ctdseyit/7IabTwp
NkmFdM0wMS9ZsAI99aoYMrh5GnYvbeEiNNRD9jMcyHDDFrk9RXYd6wVtblzFquUjQg49v+9GwLnX
DD/ZwtcU1pNlmqCQmKwYDmsyUczFIC/83MGb+dUXIVYLxr+Xl8bz4AMpHsUn+vSOlzoX81QCV2p4
FaSDmUuCKkzWPEqtr2I2QYrTFTS6dNO2nMZc4k/PqV2/D5OV6T5joX2FqsVlOwUxSD0kOn9KjLD6
iSHiS+7YHG/uRtAG7RibLP0OPUlxC9A0iEsSNbPZ2ZRsN3TKNLzVecGfIoMx+D/gwVmj9SsZYkJR
NaGk3Kocze7zPHg/l4mVeX4w+RSmN4Vj8zPU6Wo8uSlRez8R/ZN7tjygcxpPImzlUWRsqOMFJpJl
26FmR2m+huqwmjS6hUmnXnezQB7prs3ykZb5OpK4WqC+ons3BjDk4wQal81AclctvhfufgIuWE1N
OItbofz61eRmPM8wu6zaeaaPRaRzNKLhWCEUIL3kW9PuyJpy5JcI03UVIpTG+7AYV7Ff14WaZ+YG
9OLdPOsQ0LYe3a0GpGfPLNUrQW4XgA649mnw2AcdtgbRyn2WeaAho32eZAa/fM3z/qPYipsOu94x
GV2zb9GGPq5oPp6txE5+CFizH0Sb7aghJRZflL2RNGguRBWAfERj2GXivbQ3eKThXs+Zqxzq/xsz
MgyWQeTgYD4/dfLF4t2pCcBgt5chNpGLKXrUomHYZsllYXY4bHlK3qZwW1GXG6PrNe1MjLUNZP2h
9zTbzbqb833apaC9Fz6qW7OsW60JAXq7RIqfwqlpxyezeDrtXeMLcxb4Ku+LNp9PtilwhEgJJOql
xwqKDhY/Dk6ibSB6tJTDDOPIlwWxHbUJ2XZWi0wrpyfrj4kesaJLWB3ne+bHggNc41DsLTQbbma7
tt0hAYoxAKgnXbvtu4am6IpNOncfK2yGg7pxzUKOPikG+wxpVPeFnrcYzxEgi9MgN9lXrhjhbucx
vvyS9lLxyxIBJy4L7kVSzanqPudtAe5VxUYXDfDIEAnGmZ/dbgFUAkF2oDJykgoVdDUikOBd9oWK
9zyEjULURMtexr54buHTuk98DNQspeHyFQ5xu48RuHQk3qoHR4v0AxzC9DsMbHzsqAB93ZH82Cll
vvKZ2jphHH2rc0O+AlwbCijIOGwaSm6a9Qi7JjSmmEuCjMEKmpVADNufoynyJ9DV9gLsoIBzfxuG
RyCY+UFFkcUU4jRsX0XbQQ2dNBRNrF2TGx1OiC1w2Iv3q26Wb2nU5l94jeFCmzkTHUi6LA+r6fCJ
SMK3MlSzuOGpCshXptvommvHSW0YKTBZHCPMr5pCx0gN187WAuBPzHrot0FfYkxxj3Jqv4QS8hLI
bvvR8bTJD1aIYqxR2iK3JRYt+itHwq7dqanhiPdRQJCEJuqQAIRXFQW5wWs6UPHbLnNe9QB0i6cV
ZXJ6oMUEhyJqpAvv24xDCQlnN+6rPlHLdkliTkNwd8wDIUpcMR8JVxvFWJJ0jw2BXO5WBd1g3oRJ
kLNQzXSIZ14tfIorKrlqS4ONe990LXUAwUL3gs8tkRSoMlZuy5pE35YMmKFBJE28k6lt0z1oEU+u
AJqMjy1BjYaOu1uh6QjsIWxsMB+yrBt/pmM8eIBYoboRsyIwlPdkq+HiAMUB3P/IU0szwfa0kPx1
a0TyKg36PN/J6aaYAjTOo2GwssoX/5ZPUbpdAs3pLfGbMy/wZUFvyrmUDwvemoOJouy7NQHgK1Ng
iexTqJWRtYkYzuh1yBeOtCo2nQfFVHYcFwwtn+YmsKruR78VgDkhHbHPUnXdBr0M5+M+W7YwfsiW
WItvSzNbwOY8NPwxpamoAR3QG9OJMfgcDLyNq5wnc/xgUVZe5mBYH1lnt/gYzDZsjqFlGLZYQ3YX
xDJ9kpMBALylkw93eYDBYmATC8EZOHuXsq9U4cHeZbHxEkSnhQdHx7dmuC/WlMI6IuNOXlRq3TlT
KzuOwPLYrYfZH9u5ZlUnH5LxWUxrAV88u/DhzDBtslY5HYuHgdmwqF3oxXTjnRiAdmUF8PVgYUDh
TaP0rMsGxzYtiwZo3BNJtqGHBfTYPK0F3pHj2qdhesQJgUlfp0dxh9kZfeCUJe+ChbCp6xBAbfeQ
JC3HzQbinRELjAQbQLZnMZd7TXIP5g9aHUSHpaDBELEEKqEP2+DAqDIPy8bX7CKm1gW7ayMf7Hvt
YCM0+iJ6ipdN4ut09jBpvHMM+RK0bHzDn6MeOD9VTVSn4GXrzeTwbPaoMA6wGfW8DDqH0qRUCQbN
kjbBDpZtwXhoNzhkl8OWRSdF1yC49EVqFxAqYyOf4jHOpro3K30WbULkQRd42KA9wKPdJZFnTwQN
i9zbaYtft7Z9wjYddFUqXKOPCctk+k4HL8JbQRDalGk5380TifMLDLKprEY1KHNGGKls6ol0WA2L
jPCpN6o8jlRoQ0sxdQSj5Cs9BFrgb2wos1y/DOKTuGHAy7bmNi69tv1Qy4hPA3gKF9fRDG3Ed0Lm
oBZ2o+C9ooke42Qw/UU0tktAnUYEkLYC4YYqlAEFLEkxe/XQBglg+qb5kiGKHlRNtnuzS8BxmKmh
yO/SYOvEWYGSk/CCy0PgfY1kJ5xZ+BEKyR/ftoJajPSwZTysAQ177LCqD45MS56c2GZ6eaP7vqvy
2S5tDT/Anj0FzWYAXsoRQGC+CVUJItkeasENddTkX3It9fqMVJBdwHl3k7NZVVJ74FosOs40ae/a
eOsPDXR3e7ZAmdwEKdszvPKinA2N8YQBHjlIEeohT9RWjSzNL30wUP17JmtWYl5orq4M7UEPhEic
tT08/AC/ifVxFXbu6wZWycXRJNly1xaSfghoJnrsHmaqybb68wwbRwi619DsgVo4v7cpjCu+2anL
2hJ2H6FGhIIPLmMwEKz3nhQPOurY8o3bJPnocKqiLiAFO8k+BQU29jY9u9WmD12zCZDyrKc/6eJ1
+FxQOVWh3ooOJ1iafTSsUfs2mrZ6QGwIaglC4d+OwTpo2gv96KJQwp5A6PQciiAH8pB3Y10U8Pzd
zV2L5Oi8IRFy59rNgUBNMaswLbYQp3gjV6f6HrUgHGLJB3ops0HBN3nyDPbYRSU4CsR34Ev3Xwuk
F/4ndAKQ0wdqDPjeZIKYig5cieekb7F3gPcZd0YVLUotJ7Jq7PNAVAmfijqMRoxL6NW1Oxfq6MV4
gWZBTNTfeE+aEwn4KK7jtiS/4HxYQbQVDD7S8Tz/lnGPAlrmA1i8/uT7/mzgKy+9jOJaFmmLYNVN
kVPvZ+Q3jS07dkXX3AOMHF4mvV9QyWvAQyUvVqx86qJF3G/Jole8SwWMBVBGbhvS/1iDnqPfskcb
dnNU2k3nd/ncyRqtRnKH2C80UrEwvweeDK941/JDNvX5WRdTuCe5Jr8DcOJY3nT0J0uLxt4wPWX2
tBEXoOuYun5Fqq5kP1JQ3Yd52ybyaqI+cmU35k24m3EGZRBhdMn6hgzwAF1Y0eVl75YBXCHR8Mbf
tKpUkkwvNOqmrobdiAx2yzwiXIAHfXxqckhI6g07yFVWAHulEtsKPQgr53Vnh9V2sNu3WXhS3czk
JR/SMSoTraZvPKYYXWWJW9J62cwoL73Z7HlEDpA/YUNsT2itmmE36IjyGnYdo9vJiIXv/SYiXrqW
hjdsvnZfXAv4qcil3afDmh3xBljYrE6pPk4da+1T7uIMEFkadg8eMwbf50yvtxEQQoT59UXVjIVx
ZTj3zXgxhNtvdF1WMGXSWRNi1iZdyK5hi8tqKHm6+SLaiTU3xHSMvywyB8XcStQSlVnxnMsIvfF1
2kisT24dokeCnfsz1wF1devS7cxaupzXZIi/HEKkEfYTCypvEfJCYU0Mh/P2KW1gGoITMuZjCWDd
n8nKvK3nmLq7HoFTRx2vyl6bk96VbE6Tkk+r+jFJbu5NuKHHTWDz+hEzUOAgoKslkcW033zQ9LfJ
3G4fCRQXWRUuChRGBAav3Lzu3rslCJEtjRN32PVdoz6HHpQ/nMAMfkyjQ5idpkpV6QhufJ1D/xQP
tgMRSwOwN9Qz5FB0BYr5RSeoFpDKU/mhxy+LYt3zfl32IHKHpylwrO6aKb4dpBRfVtL8UMCi5hPs
VfLC4qsjygCb/5ODg3SlAvSt8Knu78F/knpwqQYjycfmI1RTBqwumM857PPv2m3EBSGlmac6bu36
XoAW/T3A0xSFuCvcAQyVv0tXjxZ9SZU7xAGOxEpCE3Lvxzg89BDc6dcxTvxNq1tebcE1zA8vHvKm
wZ2nSHVIf6Q6JLf9OkN2IhiVjyhDxw+zYogZ5ZZGO7tpFD0xzJdhyunZBPpqSdBuTqD0T8jMTQ7p
6vQFU/HDBcs6qGBf2+3x0efHKByDFxsPz42UT42MF5RQMkWR13QIjaxWl/hv2G6Cm66wRbxv0tae
PIp2CfWYlO9amak94KfFd3DD6KdKKOg30c5GP3Ka9bVV83iyWxZASzNpG5SdQgPSZHHxkc8C815u
AlxFnDbtLtIEB8cQQVYFd4oWbsjBMupqxtbwhozzYh/ann1LLAw1K5mky44DDUhK6Tb+3HKDdMl5
Xg8tF5TvVpb2j4Tn7oMoyELSGaRxQpg7D8QPF6saDJhi8i24G/NUHFcf9U+qWbKaznmyk9kw3i+a
F0dQ2ysoQvTyyBZX0BSnS2o/jUlEBcWDhhbM4clVWA6J2W99BKNKHFEoBXDAkNI6fIAdn2XzOqcu
PyAahVQpmP/fOGBQfc9hd265RupH6zDE7wqwdmOBYHS7meK4GJu+FYnvHltMfkLKnLgmrTmHfU0p
ErJVkGFEzwbuufBv0E7uXLqCgJ+5749j2ADAGGMwVY3RMMI3gd0HluAgyvzY8BK/vfaVaAeMdCrq
MxhaFFBJjbrD/cohcI8kBL8KlEldYrMuVT4p2Dm3cP1JLLa5JPCQooGHuEqrCiHeBt8hf6HHbuLL
IIEKOpp8UVl8EfkuS8P1IgPYhe3WRSW/mO5HkHqT/DSJ3i08754aHUTrLQbzk+paRb/mvs+ehRkx
ORmMmel/bHkxvXtF4nVPwMEOD/g68CK5afVZGbgR/tMmH/DvTZD7YEvTbmevgCHqAuhjDnE4Zh6u
Pgv1F3hiJ18jjwPszQBLKxWhrYC0iyhbopANa+p7WlRFMMP8qIVcbz+3EDG2y7z+WCHOq4s4fYiD
DhPEekIfVQbErhez4iXKCEXeIt6uBy2T/Bem1cd7VM0Ww/dhu30rZBN/wxyUfQImhk6y6BJ5zodA
B8AwtckhUOvRQbcmjFS1gcWpLWJvQNBu3V5FPKuLQDZ8P4FmQt7AgEVQK69NVOZZOyc7woPskqwZ
QexKpNhjqvwQlxO4J5TBWHlw4i7d+txsSP1+IxeU9Z040GCiJz2C1tr3vQTZeaEDGOgCRmuLNw0k
aWjHfzUmJUFNGhHsZGBbeBgqAEOZij3kAMU2Hiw0Tl/wlIkPNBtjMLwj90e/BLi01ZHHOw4x32NI
puDeDXhwRU9N3RfCYoqJW9RHwdLcxSOHCHGeEfMAqwS9JbcT1y/jZL6yXK23W37d/deCXzYfb9hv
kbGlbpJD+whlS3f0DSS0OxWjMD9kKjHfNi6z7IYuwmHfHecRaTyRR7k4ontyIWtPYm3jHNGAUXhn
oc+rw9669cig6f45ob7EkFCRi2qF+B7dCFT4VQ6EqtoaaKkAnPTr24Ji+PswpngEKkX7WCNgtEXC
cj4WKLkp+rJbmUN6clSq49A+TNDvQcEi59vWQja6n1La7ICxQmdCl6kpu83L10IELZz7QaDcu3aF
lFGZCLvHHC9QzXXFDAVgFA3jPl+XTO+gZe+hbJwS+z1EcAgSY3RmTmE76OLQoPL/6mFFfWintf8i
CIqeqsyGwQ20wI5CxuK8PfC5uMe7+di3AA/aKC7KqxC1OUFhFid7CEMGWUoUz8U+Q410O/VLCE66
mYqqm5j6NvEVUlatkS06FKJ5V2iAil1ocusQwJGrtxTAbAYOqdNIXxizDCKCwB7TbEbhRJFl2VQY
0EIpFa0hHOJ521hdLkMMmDCyqbptmM9/AuT8NYbisWl7DjLe5eG9T/gY7LfWNkMNU7PhOVpic+Aq
5PA66v2E2qGJhjonIi5lNk4YDvK+EBff9Tg1GtJCjDzrBKc9S0f/xSZMt8I807i3uMnkDBlN352D
SK6AlcwQRKdwm6iBRADqzh3SI5WoY2S19KWJzQIlIBOq23ek9X2tApiq7RZK1ubFDVotVcbZtu7b
JGw8dBW0uUVGSNZDVTD1cLaUAwyj+BJGZSGYL44QlG7IYwFYi2PWxIyBa/D8RwDAfIWATfBLF8s5
qZqY+ewYed+RA5jq9MtuDJMUE4qptCrYYA7TKLf+kQVz/gJFJV13Bmv8YjKDz5FNjPanwvaE7FQC
nAUJlO2Udg9hkZGsAo5vQAfgKyvRss72S7TaonaP5vlrBVS3/VzQfQ0PK2rhE0TvoTvKLCQLJFlh
+BgwiIKrppfBC7lWwEeGCTN9LMao2S2LlHVMiLhXTaqfTdAnwNJR0P2CXqzdOxk4UiJgTACXd5iB
ghii7S4Dvve9i1QKVDqg+wQSmdt4XZrtMBCmHjWDTtWOCYSBuSq2+6Wh/AEFnr2TkV4hGQmgcvGa
ZvhTqWt+Sm8ohii7pI92YHGZhva2S9yBjsLG5yiRSAROdfMmkf5SKUyb8dsMHwzC4gXI/JMJ8Yqj
AsnXN7FJzDexrSWoDwIm3pTxva/72Qxtva3EYgExYKilIax74+qqZdkB4ZflMDTVlsb6wpYGu3PW
zyMO3xzc0Ojg0jj2TU1JPj+TjahXZI8l4NxwbP2KRdc9DKLLK4m9YjmsaZ7XQ5ouaI5z3YrzCMTw
efHIwN0NYx+FF56Y4vewoJ0taWOCDaCo1vYQUfj47YuMxWgmtimHY8xSDEcnew0PDpe1JykgTsZX
s8JWi/Xzh0h8cttAUnmixWKfaQSBHqYC1qFsfiFZmTwK6O/2XfGTZ6UvEhVUoEDheulQjw67VNKR
gKIJ6C8d2AKT5A5xTaWUTRedeziVvXdNO8HFyAxo16jCegbbXLwCGLyHed9LEyT9WGEEF+MKFj0n
nuK41cvizEkEU3cWrV+Oekyz2ziDacEZ5gUUB1oTI0M9LjwUq8ADlulkOilBIOBR38XLLNdamrXb
gBT2a1iqcCPsDBN8cIdCbpg8aRrAfXjiHGgaeovhnsqclpMEWVQZ1rUNPmSLt9R5MFllO6rpCJW0
eJqvJy9bcqy8tJj6qxzJF5+gAANokWWoOLSuW1xzFThUmXILX7To5P2KEYWTwgjJlc1CQ7d3gEf7
Qwc3zaCSMxJqS8sx53ETBGuGwZeQn4kV2t+rcTFBmUBGH2IeJbhhRWd5JSw09bDG5vP3Ppgl30Mx
Nth32GdjCGIuIAM9qCnCias4cuEKiClB/Ih4/JpnNMNt0bn+UYKyw53lCxsegiXJHxF3ucibAR4R
pBIyI6+bnhCNxtg2Q4wGECnpZ0FrSTeKPi9MQ1Q7kNDfCgiD3yN6RcMZFPthHckhvWAtNXsUUxTa
+8XIG7cE8XeUnfiG4AM0KQh249dRmw3szhAtWamFhgI2FHm+VB1jXfgyox7DpEkUBBjY8JvB9Qxx
O9BILAVTkCKNJIUwvy+HdCVvY+NmDHLgSC0FH/x3PLjglme66z/7ySKlVvCQPFsNpfaBrH27AcbL
ome75OQKQUKT2QcaIEHSKdtdmaj1tIiCwe2BTZM6MJ1sL0hqX4dqsM69Lj7i1eRZdPFArB/Br3ef
cpnVEQNfQp0ygcjQY6tk9D1wCQZwoLKeS9H4DEmJg+6eZeDnvLRTP24VwArQV50LUeGmSCWsptjx
9XkZmwyuSzmkqVCVDXqsfYacYz1KOdSD0gUQRskGihIlS38TKGOG02In6FiFwFa5i4pBn1qDcuL7
BE7Hv5JUBu0T8hFg8oURe4D33scA+JNc2dcV8y2YPHRcvmrrCtTMOge8DgqekFJy4On7bS1I+7g0
yDssh6wjnxpi4ONEgS3G7Yh48hiq1Teuo/g39G/9M59yE55CwHV3SPQ2I8w5QjqX3cyd2rnJTvQS
DI1j91BVufCxbT3WOlzZRXZOcHifhPABv8FwzhjczNECfQeZYvaBsYp5Q29ZpI88xGa8s/MiHnKW
6ecIKEBcpmSdOGS/6fQIwbUzFxtizHmAjfZHimoIzrKuAQrZUR6h1dH+a+7zKdsZpjn0k5i9trsQ
h7c7k41xswtiGIxUozP8IYKN0nYaEow0vc9bZ+E+nkJ/L1k/vEsKgUJJA728LEmqXnyaReCH04kA
/4dvZL7h5au2giCvtohMn2CSAN3ETsx9CJRpMuICqG94xGcnAWajgyX+0XujzqtM1EOQojoJ43l7
m2bf3o5JmCMQPpiqYBvWG4hZoasuE5AJKeaxiGcHnyaoNXw05DBhn4cuc08YnwMZmlEVPnbShD9j
OhVt1fJo3feDzsMPjkIQqKiHbKIEB5kdNV6ak0o6cwH5ln0Gk8nPGMdOgLRjLquCqX0DE29FuUBL
yKN9GHf0cR3D9RDydB7wJvr4tYEH3NXNF7tStsymPRp0x6AvhQ6OoYH/eMmhjZ7rzbKiBhiw/ca5
FVTLNiFtvkm64UsbpW4HAa58dD1yi22DGPgyBTA4VpJ0GUZRkmUyT3M4hw//Sdp5LseNJdv6hQ4i
4M1foHzRUyIp/UFIogTvPZ7+fODcmWah6hZCc2bU3eqQWontcufOXLlWFTQg5JO2vxMtUX6Tylq6
0XtJWxcQBP0oKOu7ThpUWrIOCmqJMdxRm6HKBnaJmoLb7UQd8HgrhOaBalD/WlIO2RA+i6OdgAo+
lorv3RpabryIjR5SeZCbO9C/1i7wIgqfMWVpXi6SR06/NHqSsY2Vqm+cInfd5pX1ECIMTjHV5YM8
Xdl4iSTeKwE5QDuPaxNYtKe8NiIRvsjWpCFdM0mduagc/3EBxbISnelmB8+UK1I6MU55R6QeR47f
heI+7tzkOZSq7ruSBqh/kzGFQNnzrFJ5ADacVztgfukhrOlv6i2CXVuL+4wdLQrJ0wDwgbJmWIS/
Rdkdv8mVRrFEtMKg3JHHHL4Wo1iLtz6VQOZCTXJ33ymN6q47K1B+KxzDrSuqbrlS6rCk4VGI4ifP
M8k/1HkuPXU108XGkSS7ggMt3fgC5U+Lbi8Z1LJifk1GN9PWetsYxboKAzBwLS0QqyRUxnRfjnXX
8IS3pGZDWAHjb0ytcJdCyRV/oYOoh5E06W5kgjuLBkf82ybjXjsCC2wkNJzQINZMIp3BlRSTlKxE
1xhL6xK8TAu3cSsi63vyn6b3XZEVsjVhTfVtFKkvrLyk9W6boBLSVSP2qvIi962wsbyhou+gELSe
HplRJR1tFuxeSyh4UwqjtDI8j0JGVemy7VPaHeO6XetDvsVfRA/wnEbBIfLq6MlvUurzLMWR9t7x
Ky9Mobg1+yFLH4ZM8XbUQb0vuRBwrromvPMkPSQvZEgeUBOC9XBjpAIvWp73nIuRCaMdjRB61Y9C
we6J9eI9CxRg4HpWt9+1UMNpuYWfcJnUVr+KKHnBgBqm2dqkXpE+NVh9Uoc0Obq4sTveMfp9U/fl
oxQMSPrKYkoto02qDeoHPFpoLGydscmtKbCnjyHMKtVY+7KW7BJftUJq/1r2RC2NhHDBn5XZnqa6
+4Frpj3Uut7cd0UL/DEuSsXblJqZRCgVKoBsAlePZMAYTfagQH97iyaOrxyB3mX9XtEDkl0mwPYH
ZEmjZyNFR86m4h/w4CjKe69UNc5Gl25Dgpyj5PrjD3iyu+eyBmdpN6PW3ZRWM1brPPFcy6EXmvbW
fGoPpmctbvdktOUXnfD7VZCDgdS9plCPUAvpR5O5I90RVuxmD33eR2tVi1qTOG1QDx3dl9Zr3Ivl
TapRzrB9lkXZlOpEaVPWNI3aRhNSDxPj6D6kA9jdECtIdPx1aaU7Gdn49LHvQn94BlEQl2/EPmUF
Eq3wd1rpR38qUTQhw7GU1kfiJhXlnZmY3k+xVS3DLtXMTNZTTVezC93syduDyXnCAUSAmcSMm2OA
WJjTJH81pKandNhla+ZapNsCymH6Frj55JUJd3lLllGpNm6Xm+FLrYV+vhs18hKUUmNcc9KGLtWj
ilKvlYnmWulruLaLmuufFmXtJgxk5JtF3AkteV7+Vck99UWFPGYVGTJifDIftSvVPq8oTmRmyLNR
Ik/Ft/f+cTCr/tUaowA6EEsvxTVe1wKlxYXovVpmab57wyhH+7SjZ4ijQqi1JpLvI4deROkWqnMC
G8nsJsIxNfwJLkH5UZhtJdBNKcW/R7UaTXom8qSkyO+Z7z6lDQs3T3GGhGpHQ4UA7Br3hRTxvvLD
5D6sBy9bS2A0OroMhnzcRaFpPZLQBBIie2bw3CalmN9FLsAIjmKo8TpVu7y9T+gePPhS2/8SuVt/
K1nhD04b0YVIclie9npo9m9yLqnPQyFIMcX3IHB3U3BmUEsk27Qhu60PdienUngDUC2V0Zo2JZG2
Tat+K3lWHsPej8p9VrW0BjU468EOW2rMqy6RJ2/ttaQRkhp+faLLwougl1G0aD2OLpnwyBOqF6Xp
1Z9+SqRPb4mPr/C5XmvorutM31NS7x/rSGiy7f/QdJ82adnixoNIocuwVds/ZlMpsJKSj36KmtTc
SnpDU3bvdT/ksC7IyIrit+vI1XPgr2GaYFcttOYMYMYz9GjWSdBoNoNiy9XTEIBj4PBaxrjARnUB
i0u5UjQpk0Iwp6ozzLeYh64w1GiJxTId1MJTQL+Jld1R6c3VBeKTUxT+B+zXUpH7muh/NNQ3ZwMC
rJXHVUJ+dyR7KIrulyhzH/96zlCn1En3KIznjGBcU3KhbyJMKPljbnxJxzUp/esmzoHSkCeIIjoo
0KBNOnmneOzIz4DI+AVyQ/TTF4JCV9BWBEk7+sq/WEBoRLlMKmGewYdNUVMlbvRJ7UWbmjY+w/ER
VFIsN8iAmEx5VvJ7HSIbg7nT+1+JeQjQkLo+sjOaUeAFItzsyP+RP6ZjZLZAWT5CyucNql3FIyQ7
dONLh7TcBtZtGNx63rqlFqwv4LPPd/mEjIbRUtbQJqZ3+nSQskeZ0wIoZ2ftk5w1uzatkbpfXx/Z
B6L8FAQOYQiYHZYLEQVqdadWekPIwJcQR+erDto1fduu+pVgC7ZkB+vMIdBcWQ4JSIeCrVOve6db
SUibEBzakMqsKEasjZW2ahaaCM5PBJ8lkQ8AIG7o6pwPP4f2AbIAPkuy7vvmpTYXeFAVWoVmXQoY
YGZlCEomEYDZigqxR7ratDq7WE/jblftSnZkh6SQPaI3+u9xGw7M2KveATez+teoJ0kXD54ekqpO
vnCCPtTHTlZjwuPT9mPoIlRRH31Fnze2RD3UNROpt81hH1Cn8FboZoSVoz9XG+nO3QnJUYdKUHK+
+vbz+9Kky2cneGZ+OnefOgJaMWwzN8Q8UCAXOMOjaSAw8f0+g3baI7Wa2sHe3eS7XwBd7NTO7bvB
/tPZobMkm3ZGlCRxrnFU9KzQA6Xj6U+/pCL/bvSlrttq1TiFJDpt9hpqMM0PAAVkuu2FXLCV9odc
vVQkVshN74PQWOCEOnMz9K/Q7MMdI+umJMvTDfFpOiR60mUfUhbe0tp95ue8AOqnIdQrpxOkB7kI
V9SjFqi8ProuTrcARiEX1yVRgwtrLmuixxb4XV+iyBJad2XxmncEkpXaPVZCdoOoMUSd+h1VXXLc
GjQG9Ic99LR6Vkp0kxbjrvK829zrn667iUvrwVcpGncIk0FnyulUIPdL6ZMGMdutf2a5ehQJ37VQ
Lew2uzX1xvF6kz7n5qslx/cCBIdpovyUVWmhPebigsBxBscm1zLaRKdfYciUfL0eBHaRgNrVhBV0
/BCYeCtUzHYRKTwgZb+uj/wsCpj2wCeTsyMhlwN4EMRR7ZKNr5Emo4+1o2LblN0u8xdc/pnXmxmb
O2PNAy/fYawFbEWcRzXc0IaFy+zsXsEIJ8vQZFieYDqa3StgaoewSRUDvI22pui0zSOA2nBfXJ+4
c19C96NBAyT+24JlanaCPUOoa6FWXB585sOQin90Ez3bMam+jqORvVw3dj4mSxWJ1QgIdFUnijrd
GHmiFEKtGa4tBGBSibE9pX1hFy/Eaef7DzMWQocyXK/0g01j/uQQstqT23qcOFKklzrcJAAuUmAm
INybN2NRq/J86xF/SrRnTc1g9IXNBtUJrQ8xB2z4KVZtNWj2rduuoz55jKxx3abjwp17YcWIqeD7
wvXwz/npCgKT/LAku7aa/Wx16S7u66d0iG019RZkG84sEfKyJxjUpJsO4eXpPApTlTMNdcP2K+OR
35ntIN+jghsqJg3e4sJOnE7NiUflkke0eYpLadel+fHUmlj2ZQO8kyPcOJX6LGl/OnqLUpHqsbFO
2re07dZ/uR0ni6oxsYVziWvzI9YUSRJ5KNzYWag6WlCuG+23C2fDX1vhVaKx3znKdEHOxkWGcpBB
wwNX6O/6/JtWIrYdLVyBF1YKG7S+WirBL0Dk07mjEJqbqmcQyws3JvkftTwY8evQvFwfyhmxK0g4
BkKFkQhUhv909thqa2Uw4UDheVIJ0o0iApwqjKLfx70SHodG++MqXQ0inDRl3qIhPdDIV1L9W8uh
2y/szrNzB8O/pJNmh0uP46BPXvrTKe+qIrZ6A3KMUEZJ3ABUvjUTVfmiqG28H2uZHJbapAsBKefr
fJvStzc1MAPEZp/OproA+NcqBY2Qq9XquFrdro63/Gwz/dhs7M1+b9v843az2fAze29va3u/3dpP
W/727//pdFf8tJ/sLb+8559P/D5+73r6df7mTD8c/rea/uY49sp5fFzt+HHcYWs1/Y2/HH5Mv2X6
rdO/rN6PL48vx/djvsr5t+ORH+/H6T/hO48Lp/V8x6GARf+8hv4Tz/x5z7vakBGlZAh6pbbsqPwl
i+PGjW5c/cv1LXe+ygoMf5wdem6B6c7blD1oRMayBiSbsevavKX3TjsmoJfywMmtP9eNXRoUh1Sl
Q85QsTtb20Rpu0CyAsOO4vyB9ug9XcVgaiG6kYXddVPn20hRcamyyMDgLVOmcX/avRHdaO3opYad
xNEqc1+qolj5FcUmuVqn9S+q69ftnV29RIVc3bAT6NRjOTin9nwYqHIl9A17bNXyKLpJvKL8nh16
IWkX3Oq5I8cUZMyiNfVhE5Wdmgoq3VO1KqIBr4UFCR4tOIHaAXLYQc/gAhED/eAZQ3sEYvJigDBZ
8LfTuT+9R6DDND+YAKDCOtsxfTtEoH0ag3cHookCfaDFgvrHeZ6ByfxsYjaZuWTC2E3RnvKZlO6y
VhhW2pAhdgWE0imQH1krUvoeCS2CBGl8rzRi8bdBwPQFkxId+Q6igI8n4qftk8Su66stXyBRanGS
ls4QHdId5Bti1I6ub50Lp4LuU03RSRppPK9mISIQ/IF0OOFuXPsrSTiIFsRXhBvV/9GOfLpvSqGl
CRjeZC4XYKzSLWRJdlCZThEv3JaXdgjcwXC882KYcoenhgo3Rs9WAtJQZNIjZE6/QkNYGMuF40YP
K/e9xLMY+tbp1z+tDzIKoEZjnocl0E67gt9Jk/vKhsd+YbdL0+zPtvuJpdle7OkZN/2MWWtUmtmC
h5GN5/+uBWidNNh5SvJ8zY8KTLe+pFUiXfBhmEY61SC5y09mg4QCbqjBp/Hwlr4E3j0ldFXcFdVD
J29FCtRqcJO1B7Hf5vR8lk9+eQNqprE2WmSP2Y/re/Qjl3g+Df98y2waVGqBbjBtHr5lyLZefZeJ
312oQBTtho5eXdtCuxS7RzeESixaw3A+DAuxwYVtRWikIw2JX5+01E7XXGp1JdNLpiMvRYmKSc6F
BRjp+kAvHEZdUrkxILYh7TJPdjRArqEcoAZCW9kfOYMkTNV+04S6LuB/+2tTEz0OHK+kVKEunp3H
wusKNY8g0ReM8rUNhse80o4AJ3+5Ud4s2Do/L4TIOhGdqmqkbue1AqGDWBLqHHaxImyLwvylRDJt
/Na3vx0SZngRyiJ5fAl85ukSDS2Iu0HDjFG3N34PEZ4Kvh8GYZ7hCxmij08+3ZGTa4G0RwTqYdCB
fWrLUoWqyFvf5MYbxB9dUHcvNDMLqzCNk4NaWqAqcyppcJ0qQvca13kRbpSQ2uSaipP5qip1H1JI
H7nB4AfvBofMdrCnEVp/iWFCMG7dMu9+w85vjTe0+tB7YsCImKyyROMFUI8U6TauV8V/BuqD1PXH
QHuRaUR+EMvYOrCN+pogvWu/5H5Jy1iv6Cl5vDyNt/B2QmpJr0/51dBH70sV1CE9Rnm9D9O++e0a
Yb2nSagPF5zmuT/5KBbApES4x809O8NaHkMiFoC6SoqfAUXp0HwvkGyH4j0M94a8cAucR5bTMxqB
AUM22N8fl/wnF01Qq4BFqkmImeNOUdxHauI29MW3KrebMrp/fWOrMMbIJMsn4XvYfU63g6jTby9V
lsljWrL9Zq0pUP2hf+imC4bO3RB/OgozUOEgkcnb6NSQrJVtpUGgaafZN0U9hvrCKl3680kJkGPk
UBDhzdxcbtHW62X0Dg5j9rMGOzJ2xstfH1NIkP4xMZsrIRRaWogwIdLTRs0fAjnDMZpVTW/KdUsf
cfbslMrilJMiA4C2lzWLBVrNT8U+ToAG2Jn9/V9VBeUe9DjiQMSt23YDSQeyzb+7Dd2Xytp9psN/
2x07u7Ff8pVo/3k3HW9jrIbDUgxxYaKp9pBAVaYAQpFn1+tIv0poVJmJT6zAakCcpCwN//w2mQpK
/5iYnbh6bLuO/k2ThmshXiVRD31qJna7Eb6OdZWJ/Zfr033hmgY/wCHQ2T08oeehF8jIMWogXrVB
ptq6kh9y+ElJpkI2A14Mji5Qa18q6vpqiBCdTw9Ylh4zeuMMuoskOXy8/j3nPkCnlAtdA9IfJO8+
CJA++QCrHMM4MASXBjz1SVU92sJLWB+qXTj6b+YoLTzCzleUcdNMRbmQ9AEXw+nR9KJcF+RGFAB+
BO5NWBnIDNfjwsVzfpVO5SGeyqSBpgLF7GVJ/dHNPICgttr+CDKRHhNjIyjZwkqezxxWdJpxyKGZ
XKUzLxDlEAb0ASo4eSX9qnMo6mm07wUDru0SFm6pMrfXl+rSsBSubnJcnFfCn9O5G5t0aAWJdnIj
+5LmtNFDXy/pS87zvK5DmdFQp4QSaTSSkbMliuW+TDJ4d53jG1yQtkduZvvr1Vk7jwvpK+l8M1jU
rFQySbQKKNg6HZBPdOeCafFR/CxX5Iu225tqFdukcq5P3MfMnLq4U0PTh3za5J0i9/Q+QuhEq8JH
/bikhhw6+lrh3xQGOf2V8P/j29vq1lrf3m/sfT8NfPvwS7VvVLtYaet8ra1/2Q/01NpgLezX7frZ
2T2+vx+X8qXnPun0c2crQA9k5JUe8yIY8OcHTRpsobCHDMeLngytkxai9vNsxWQOVSeyTBSZ54mY
2BWM2iyYHd90bcV9A/C+jipcYNPvFG5RXYslGwGy1fVVOT8/p2Zn9w5wV1iOQLyh8NkfQABv+ro+
KFb2mNMvp8KpfN3c+ekhIJi0K0kSkwGSZ+byRk7pGfcDh76NQ1WINDkN3TGXhYXSywU7RFI8GWCN
A/qjzE6p6mpVIZUUfiHAtiF3phZ7E8Vv1wczfexsQ58YmUU4dOMOQ8x7x+mDLnIkj+aSCinWjlCR
10Ps/vH78vm6yQvPbAssE26bE6siuDI7rW2Qd2C9+4B3fPAIcf9GpVO1L8VfkuQ99gh3JKn4SiME
ye8Cgv5o4RCfbReLLI8I8anKJUWFd9rFn85w01hxTOdk4HRiW9h1Z/yyUkP7USiN5EhUcldxkQ5f
r4/5bC0nm+C2eNlPqq3mbMh9R5NdqGeBU4ZysdY1WNq4GgNYxDkW103JU07wZEmxRcSPNSRwqPhN
3/JpfH5oaqDFpAB++s2IJh1R2TodX9wYXq/opYl7Wk5uaLM9+vE01U4CpLjf6ogXodSxF5q70v1t
GHutW7ix5TMvPX2YqUJeCTUaP59NwlgOXVSoOlLlKcURcqYhAbuFlArlBUlPbqMhC3QHeD+tRoGg
N/UOVn3twY9lYS0GZePuksD0/EOJExpsnhnKCkS4/NgBP29XZTvk4kYSeuFoQiipOlIUQ0EBEQvP
uSIplLfGCABKU8IPmwUPdOZnLVHBH/DCF6n/nlXpY1due0EsQycnwweVszmu8s5FOWxsxZ0UePru
+hpftEeRCu9AYpiS4ukSR+XYShWsdI7lxwe5/uYFMhw7G1FdeNdd2LbAUajq8QLiwMwzJEFMQxk8
cYxrKO44mb+g39p6kPv//XCmAhQBicwBMWYnkvUefW6j0InD75L23rYbXXnP/QVXd2nSZPY+e3CS
h5pXzBE/kfwmoO/IE/f1+D5CTeP1D0H7fn0wl+ZM5cFI1ZywEed9ujZhjKyf4VqBI1HI3lp5Nu6T
QkUCyArCbCE+/dBom531j6cdNxGv4bOzHlLSyZCkCB3Z78QXqHys1k4RcXnsB2jH7QFwPiyuSP/9
rNLO2KSgs7/GNPPeJDRQGA+wWeRI6I0En1uq4yJobbFy3yu37L+Mvhf/MoxK20FeQ/+A32rta+25
6X8xXyTGRFwy9PvAwE7nq2g4j53oBk6jDivXp4vIynaQnv0XR/SzmdmRSWU3ogyAGTDGcKrsvFp0
tCiiHf7l+vpf2mZgC6mBg1QBzTBdP5/cr6UWMB4iCQNPnwFyJu1V9VUyo+KJPIjya9R9HOB1ixcu
NOwQcpH2Y2+LM79aWaHCQvYhGoIRvaBiK9yyeD+h/6/pMBPhiyf9uBAEXRjlv3IivD95fn7c8Z9G
KbimUJARAu3ewRBbdGhioLVqJju3SxbioCVTsxDFHEmhFRE5rCh7yWm3pcmB1o43f0nL9cLBPRnS
bBph6q41JcUOXQMrr6rWRh3sGoSurq/WJTPwUfNYsSyZ+GO2P8RALNVScqeZM1eNVN65sH9A/7i5
bkZlm808g2rx8tcBcsNZaczMKG2ZhWEz9UGHr51eEkA+XzdwYRxTWRKR2Ck1SwnvdJ/nbh75etbQ
ZoMoQ1AnmwxeJJokFq6gC5t7gkmA18W7kViYnVsRWmFf0MHww2pzQ96VMhZ8j+k7VVE7CIaFxTmP
TUEgT5UmSYQGf4qMT0dVQlwaDWkUOTCqh1ANST78kHsxxUluDBnSzgZS23Ltpwvu6dJscmuQIyeC
gAl5Nsyx8FNXyOlsg9XEUSJtlVUC3NRLWuuXLgzw9hJpMFJHaH7OVk2vektLyhSNjJioK/fJhz9a
5lcV+k3YWCgn1cG6cA+Kt22zF5hYevO5hBq5/ZHnR3XqmFr3zT3J/ut76cJmJZcLDniKjsGZzWYd
LpJCC+gP5ohv6XaHraRaWtgLUfGJiekTPjmspi+IbypM5L9AKMFPDU1Yexjeup/9t6Wi6KU9y5Zl
/9AZDkXQzGNZY9EjqoQtkxhjoCW3uq9lFXqiVbWEVrq0b0wiDQm3P8UAs9DJM3Tdg3UG6jQv38Em
sfIibQ+P9cL0XTYzJfimd4w2DwRHT60UEy/seBmCOuAMNMQATWVBV/WSFZwiNxmdITySZoORXd8C
4URbU1fdaCXk5GMEK9DCUC7sNap+BOkSdVb0H2YnrYiKXFRSHrtG0+w0+r1Zv4Xw/MI4JkFNEgRk
DtG2nm3nZvQaJS4Zx+i2L74vbiqwhWJsLKS9LpmZ0Dysv2kAD5mPpK/TJlQMmpdqayU1h7GmbmUO
C2fzwvX7gRn6t5XZZh5QTxjbECvtAOMU6YgGquqBbglDXHi5XhwP70KddxSAuPnyw1wvDWYeoBem
R3uBVk0V4ii3DrbXnc1ZyoM2CB0vwwElTDsLl5RSdtW69mPHVUt64mH7AalxGKwG5iAmMkdHqWn+
/Dc2AbnRSEPKaO7ea7d0B8/AJjzg66Al/N7n0mOZkSZLHiDNvG7tgv+B9WnKHYE1mQrop76OSoem
Z0oUO4jkHkUe9UlrrPSGWxr0utEuRBqXlo2kK9kUk5Q8ujKn1grXpO1Oo9vVG82DqFEAMLW1XC08
dS5twylbhMIGSWUKWqdWGg2iH0uAekbM9O2U6AuTHGk0v4JceSHkuDigT6amT/l0VQTodOLbMaWU
1pcYcpHYzrVxWJU64nrXV+qSM6JOj68jsmHFZqMK2ixg0JiCK3ZvDsY95IQLm2HJxGw0g4ZaXu5i
osx762n0ypB8pec9XR/I5eX5ZyDTlvw0Z/5AO8loYcXsBHvkAaJSkX1ShKV7/OLWJnYmiYbDA/Z3
aqcrDXFM6R2El1B9nkBbreXuRhmduiG6VQRzKVl4yVlMsfr/s2fMXqeDCSGa52Yc3Jz296pEIC9r
PVhi5eKb6yIjEHhbP4s212fzotVJg4lEOlmleTzUxZ5WeUERoxYXH6hz5/FvmR4lujATRXIac8Hc
OQgPl0gZ6D/2pj30afXkLjUqocAe3OjOAFUiarKIDouONzx32n1COl+Dei5cXx/mOQZ6Zne2/VUJ
Di90hmJK96ihoWBQPA4KfJ7bmtECPcqqSYQR8qJqj/jCdeMXd9KnMc/OBcrAyJ0k2KZKxs6BD1bs
hYch9lAw6uxRS/4+uDmZ49kJUXt4nv1sGqt840mwYVcQ70I5cX1UF8/hp1FNO+vTSiJS4jXltHMG
C355rf7eVQ3tlF4IyHdJjei8wDctH2l8OjWJrcEwnxqL69hrK5V6Qa3BOe43EDMWxq90SigH7pdw
lzW2CmElNEiKuBdhOgx/uLoOu+lbmy34n2mnzJ67lP4sdQK7gMmdv0ZbGQxik6M12gfV78SESaeB
CyQ2vYW74eL8frIz2zUKZKoUEBiyIMNDO8qOUENWNX6fFD2vr+RFv03DCLUmgjtwPKeT6xXkVyBc
ZH8KKIArGdSS6EEsGLk0bVPuGkgqtfSzUgw57R4x0y4mqCMQ9vIbLXZvmtp8uT6WS7NG4GNRzAJQ
Y877pI28FXzgQBNDsp5+0cUh3pew/d74sqW8aGhEXjd36RWPmjIstWwF+lHmryIfMfS8DAZYsOHW
b+s9Sd+sRcccaq1Dg8onevVxt6rczXW70+Uz34S8xabYizWj8fx0yTJ0kdrGE7mchOAGoj11G1WD
aIuZVj2Y9cGPX/omgyJ7EbF5fl8AXpbIWMgkUIn7ZoYLaxzqQEEZyIPkHK7K2rgR/P5NqBTYuKif
2EljvoJx6Pa1ZTRODu3xqg4HJFCj4MlTlO+d5L0oZhndCciVbyPaYuHRoUR0fX7OtzQfyfSAW+FO
FeevyFgQK2HqPLQL5Uudv3bp2/U//8I0nPz5M+eXJhW6OL7ES1vaRsKLIUNf+RgnW81c5d5S6/D5
0TkdzCwSUcNUhVGTwbjxSvR8mJ8h6YMo7vqQLlyR7GJcGs8hRBvhaz/dU3JVt9QyyR7Qa2GrxosW
fVeUr0La24V2E8lfi+5YIYzq3srRIoDjwnpNZS0wpFO/OLWMU9up0WYxXGTI00oQka1il5PTQm79
x9AcYHdlBZOy1q2t7qsbQZ1i3S5mBD6a8U+P1HSYAKtMHVlAC2bDF+BNN/uWnQ0JyRoGsAjqxCI4
1CooLrpWhPvGR+o45CzrDkKDSN5venk9NkhBrDr1Qc6dyt8VxL2Di7QJut/htoULon/uYG5CilVE
eL7Q/E2HivXgQmAdPqvlbkhhyjdLO61+0Aq4ioTbOv+eqL+r8tky71VrGw7i1gM/Q00lTp4b45Cm
S/nVC0HZ6dBnuzkIDHdMY4YOgwlknogqkP30BttX4QdYgYleDeGTBsHX9R134RCdzPhs0cO+F4S4
w2w7bJqOujzz+Mxznc3m3fAaXwhYzn3mySiVWYANg39kVh7mMuida5hcxPiAvqxdt44sIW03vIuw
/l4f4oWj+3mIc2RFkNct/KWtBoeR7ng5XPcAgwNkqq6bkeWz++DjJuCZQg5o6kw6PT/uMMDo1GAH
oSQHdmE6qp/T+LelHaTm0TAEGxkF9Mzz4bUrI9jCNrLyTsXA7jQdCsfOFkiF5spt128rSDMFhOAX
PnD6gPPTZfznAycH8CladBO6i6CTZiKgT6vNQwi3dqommOPMQ+HV/I7RZJ5IxQ3vYQy+Zzmg9cSu
0cxJe8sZAjgArUcwlTQG3ZutZ5fGnVzpP65/5jnSEZoYXhtQV/BOJgc5cwKkLMRhqJhHb5RXguFY
0dfA3xfAvUA1hVBDqsaTSVKe4qFVvJKhb/p3qKEWZuvirvn0FbPzKBcTh5nLV4i0u6juewH4OEW4
YGGwFzfNJzOz8yeakNLFbqfZXWkpT+koiRO+SDv22ljSpgczd5ONRFKuTAoTkuF107iNHU4KapUS
mAuvlgsxPnOvS6B5Qd/Tyjefe9Eac4iDNTsuHlGR88u9osaISSS2Ya0a683IvomsP89j/vqh9VDj
W9+6EqTSl+sT8+Hqzzbrpy+ZzT9NWYqiVHxJ1Y7wau6aCmbsaFKyOFiossA8L8HyKcj3YvUkihtv
vOuHr6rgrhD4bUhdh+Fgy82hpMBSmetEq5HzUuxerekbfIPRkQdnvr3+zRcC0Wn2pv58HUz0WZME
pICdYXWDBlL9zZURY/smKL5dVuq2B6HitqNTg1yhVUOqF5zPxd3Kkk0MSBAGzS9OmAj1rA1G9L9j
hKWausrggG3f4SWPF3bseXA/jfEfS7N18UzXVZUSS2AueKzQKOVvalgC9UZfGNOSpdnRkBMWzY2w
5CniyuXmHlMSqPGD2iwE8h8YvvO99p8xzW8l6MlNY/DxgkHhrkxYqmR+Gh/yBibd4LERwrWMq/Qk
ZxTuJHErKwcvOKoWUdFLbL0p+YthjvzL9264pQBPG/59aiVOWKwz+YXId7AeFzbaxeWe0oh0a1L0
/TjGnzy5rsQuWA0+WBfcu94HdF8aEKcbvM17ZRPJ6qYXR9I5xgoi4++R+6sskRZFAXE7IvcOUeKC
s7y88z990MxvjL5a9OCCETjRx0025I4kQplm3VS+7CByRlrnWIkPXa2jo/f31zt1qqn5iflABWW2
TRI5EbogwVGgbUTSSrh123hdx/kCBOLSELFjUKyYaklnuG2hioCnG1wIvSaEjoBmko2+LCIyA0zm
kCwLG/5bd+vSIAzTLjdsEg3Ac1ozXhjwOf6ZtwGZjykFQxLenDdbIzozhH6CmwmRseg9ZZVZ0otS
6yu5zxwr055dr9tDvH1jwaEPQ9+j3kn3gaputDZayNNfnpVP3zKLKZrIgmBVY/abKTOibVFCFPXb
DCIdWNCVzinF5IBSbJMsHIELJ+BkDqZf/3QC3IJW1xRAFJpC4T42uk0wpuus/vtSNVMtT5ONy6NY
PdvXMaAHKZiGF4UH6PIdq14oCVyewE8WZv5UahF5FlMGklh3nvHaK/sq2UXdq9I/JtkBnKQq33TZ
0hY6r4+fjmt2aEBHeT7a2ISCxldpfHUFdxuLByF9KBGEqrdCALpwKcV1ccmUCfilQ3xA8eh0ybSa
R7Q+MFJV51y46i5BfyFLrYU39DRhM2cONu4fM7MJLRFFG4zJDCKETt5tfTQEUxg8nzIaMqHZX3DF
F4LqE3OzmSTolyE+5ZaKsgcp2QjhLZD0wPuNUB6JDzj5uRmdLH2XVInO04WI4/qUGuLsORWHSSzV
MW5Xqfy1bAoPeZrs29j8bw7bf6bUEKXTlUOLlLxbzBhz7amq70P9bXSfrs/j5Cf+/6tGu9+piSwQ
fbHpWbVoFGyxQ2xBWLCwNFfTQn7yGFFWizDIYKHx/a3S89btvcMkg3N9INMung8EVA9gELpXJ9T7
qRmvgBfCFFmSqlSg4UYd0LyVihrkzVHQl4Aal6JkYoCpRkrORoFjZmYNjRytClkZRM/a4Y/my7u0
3hWoAOohKhnWvThCL9cTkxgx3chb0ai2Zv9sNShqvlvqnai8Z8a7oKxU+cGq01WVZSu1OwrGD1Mv
naiWF2K6S+7u5IOnoO/TKmQh5U+Eo7m7Irm6l8OBhExW/1IsGqP5hYg2gCR4QSQhPfrDGDhCJ96b
fhMvfMeFVTr5jNkqkejilQm9ru0XJCJkvRZ5YzTtPoKXD+akNkcJI1yiaZhcwWxrnBideSYvkU0E
hzGajOuURFaXDnYZpGuAqU4DD6uofDWNRWrP6XCeWSVE/MipyTBtnc64mvVKqvdsSK0r7eoQxtAx
C0DJV+ZdbNynQ/lH1ZOnUhf21w/CpVwmbv4/hs2Zc/JaJY6Z5ekt+aXpvknynw+KXvNLVu7rEKzP
CFHrsUBWstEW7oCP5oLzQRMWTrkY8SyHYDSZ5CK5pdl1nydr37SKFTJliDK4EKm00NDZcdp1DgTe
z36cJI7ejXR5BZpMJAeKSzKW/NsF78Nk/PNBs7X35aYisclk6HBLJO23DrBTmy64uAt4P/PEynyt
db1o3QErIXddi1pTMLxAccC1t1LMHyXk335qkzs1MjjsRWeMUG1IEb0dnvP/Je26lhzHleUXMYLe
vNJKrVZ7/8KY7ummN6Anvv4mtHHOSBCvGLNndrfXRUwRQAEoVGVlpp0Lqviqe5MtZFBzm9K3FX9Y
dkRWXme9/Rafh2vLsi7qGWtS9c/TvMuVrZL7AzqdJogKzoCh7wrVAc/lZbNLaTnMyR+z8qn/ZxSt
TVaJF91oIcnIpINjPO4SrwMYrGnBBm46VfhrSEGr16ChFqUiwwGQ3obQRC48gCFfNhwwL6ZIT3aQ
lV37PrbwZ56KzjLEROCpRfPF6edVgHSRWMCs6OroMsXsrBtsq78LjW2bvc90xUXOqUfQjcU62f5j
j3NEoYpySANhOtJk2iCZIiWjHUt+XW9z4SqpnwfzUdP2UNOIpx4pyT2Enuw0+k4nN5Hu9XqVhYVN
/6Xxcy6rU72QhpQtj/ZW9nTb5NSHPrbdJ8+y4GT9y6zKyGo8kRlftHJXLyXdjyeDx3uAKlCbJPSP
I9vaIbi5zsPa18N9iIJYgedS/duKQXGzkm74f6xaIpJsDEB1uCOP7kAB13NjdIpm0/zdykVbK9+g
mmAb5Fk3t2RqHcN4FFRhZbC8o6GFEZxS6FRAqCAjOOHin0EczZEIJsAs4hZqKs4IYIJ2rUgvzfBQ
VWsHMB/PAUIDdgAGSUcXHJ7MXGDC+iUGKlSx8+Z/+tvvuy/v5jFaZVE+82ZmxmSXDFAz4KjhQZGR
UCt9TIvEedFsdALb9jV6b23H26yE+RafjGKGgNnCEx/tpaB05N65cijnFRirEwe8dXv/bf/PLx90
dXuw1rE//2GgYyx0jIouYMR0W/x39tfhl+fZXmlfXzvgo7vf/Nxv3N09WOd+v2wuH3hnHMv4VCCE
Aatmf6KNh9tRBemgQFH16Hh0WgdsesmBCs/ZrLHcnLUeHgyBcRLNKDi64FenR5c4VkVWzJh8RpMH
Ej8M2rNX0o1LK4waO+oBAO/qCHO587FRLMgTJiRBD/Zu97Jz9x9+8Pql2q/eyhKfhaaH4RxZ4k5G
EVKroRXD0m6/x7Khc/1fLAwKrIBUo40ClN/cUJLKqtIWGqkw4Lpve//bDuAOzmblcX9obTs+UtlA
ju1wA5GGooohvpU4+4+Pz6enpwiM309oS2e83xT/jH+Dae/aczaPP7Xz+PMI3VP88TPbqDeyv628
Hw+l4/MvUgDNMAHmxKl66ikNECkl2FvgKWy7bG/B9QjyRTAwbjZgYLw8zYff7JIx7okxGuAl0Qgz
Bl5JMEo+gD4SQ90w5sfLps4IAg4zDbIINEUdqAi4h7E4tSDygugoTO0PNJZbtu3Z/mfckgeeyTWb
y3N5ZJOLZyIrm/qWdLAJsh0bPzKQERT2C0abgcz9O3gN7q7vrq+9lUU8q8vxg+UukJ4M0H7NYBgn
YGX7/lPw7tysHSqL+106Gh530BqRJAPMw4bn7pFExOl5F8BTn9fc5Ox5wg+H80ko7DSSeDD05vrb
wL5Zs3AmPXCwAJ5VhLtAJp2R3StpBZ0oQHXYSu0M+23we8/1QQ1Re1+Ho9LZsD2wcvUub/8js9z2
z5SwKKgEs8w/Mvutd95eWogAjM7sdC6TAgBHj/9g46ZknBQdOCns4BWAg4P8AeTRwHxfYne6KxfT
gb7ybGMefRh3X5hlDAid+s/SsmvU3R9+YOOwzcNuVFyVbLOyH/iJX9f4+2EzHVhdMVvYxit7mA9A
uVXimXkFEpIebFb/7OF/Poj99N1/bm/2FexbGLusd7hJ175AYS7Nz4ssIoGDlmsJcQw3L1WFHLra
AODCpuRAgMs4cBm97StGf+NcsWPSvffXgpqzmAZJUsb7h7Y+xGpn7cRK08bKYMLu0KPZo9dRMLV6
28o0T8nXEOOHnoeTQXLGuFO5S6FmF5sKLr/KvoVum41nsDPY3/gnak/4GbHIzcN4bQw7uL5zHrYP
wdbzMPyfn/vfiO62PttIL/c7EPrev7zs7je9/QOlSPv3GpMKu4m5jwXEFWuC3AHq4HzXppaNRYlS
E6SESjFsnGrOKoj4QV+5RTINDKkBNWiyjZoyXzlkF5ZEB0cG2PzQsQ52ee5QMkOBMCHczJnAg2bj
Fde7qP+/Qcc2vcrKRrJXnP98nCx2xp4EoBdSJNz91fSV0QwQ8kJG6EMlaA+sPFUkjrQGpjgUJLkJ
RYM0gIAsF2OhQn0aAETQr1FCZkhqADXXoew8OUkZ2xQgIwVqeW9R+NyCyqV8lY0AMJ0K2dLJM/Xg
8njPSmd4+Jx8B++F2WSJfYjv0NPQNuXQzyEUXtzh6a3We/DnheW1gYNT8qCza5vJtSWsFMzY4Xtp
IrgYsKVo+5xBK+SoEiigRjOy0YMHjUf0J5Zi5kGtzWtkzbs87AV3Phk1dyOEkKXWUshsoDoce2l9
1YCkMI99YdgI0/u/MIV0C/CJICg4YzZtQ6uX0XuZoepboUga1DL0XBNXHtwwXLnomM+cTSWYBNAz
gXNT553XzCpDjRrgYibrlnboenqla9W5ZRNo48IrFlhTvvCRiupQEtaXGM/EmSd3ln7y6O3yjJ0H
Iswn0aH2HyNcQBc3cUjRbJQ5Ygs+BmCNxNYTlKh/KwYr93QzVTdRRsXHcspTP6/r8Vqy5qLyjLEt
r7IcrN4rH3R2H3EfxAV6JIZ4fKKKGLXsGqLTxEC9mq4W7ozhMYzvrWRLoCfXWy6kqxPNaaS1D2AG
zlfWQOYFADA0hnLHktxlKjUKfIABaaBOcgrBU9StLu61Fu36iQ0ZZ6sBHBMY0C9V264Mn6+NHs4I
6491bj2EWZ21mcCFKzGIuxsK1Q05+USn5Ti+iqafN37brIx42c/+mORmHLL2ZCgbDFgJP/LsYa73
hfpzeViLZ8DRqLi4uiIihTY1TADYJzZf6JkozNuBAh+71o+4Nhj2/4/SW2oBxcS8wvwp6XxT9R+C
Jfryagv94kF6NB7uJLcyRcmagVnpUMyonU4NRtMxkF2HXJJhrRzbLAS75JHcsV1ZZaZpbPYmejeO
tmrd6Pr1VAYJMMrdFZBBlxfrQBtyyR53YhM0KKW9AHsgfKRv4Q90JDf0M/+MttU2fajtJsie4JCf
a+RqS2sHIhuQBYC4nGnBnK6drpC8CSsLffP1fTL+ilIgatZqgCs2DunRI//o5UwqxgE2SBYCXZkB
prcZgd64PIVLkdTRSPgkqwxM2qgTWCly5UkeFa/vXHEYM1tSVjbvkieiOA60OnhQ0X/LbV6AecFJ
HAOfBrxs1PgFsDbzW5/0KGvtxjC4PKzFyTsyxm1jKdf0aZBgbAxHT4/uU9DoNMPnZSOLc3dkhH3E
0QqFOAERFcKIgWtPHvaF7ufoRxDDtaN2cTQASqIVSWM0GJy7mV0Z0bnFFV4DA119TcNoz1rhapLX
ENkz48cc0D+pwhOhdPrGnZXbePrVrCk8LA73z1cc8pxHw0VDwJAINb6iTNGq/WvSrpT8MVwjpV2y
goQs3hMgLEMynnMTy8IdrmfoLQVvqZq5lnkjTK65hghYmlGE16ySBAyqZnEzqoM3ux0LdKy1EWSj
rfcW/U9jugITPk+xIUIAfSm4u/BaYTp2pw4yg71LtJgVSQQWrs8J093MK3OTgSe7snH+Z4D20Lzx
oszs96ZJa09Mx7naT7rRgo/XzE3yPQrIlaKdo4os2aFp3LtmlMvfYptDCB0dY2jtqLRSJD7E2ara
U82i666HQZnEIC+0CZFJo9aqqypltCaptDiNYKQH+wVrXuJpnUisytXcosFQINbNmMiOBOKjLsq8
v99oyA791wx3zOct1J87HfM4h8pgK+PkFEZlg7fuNu3zzf9mi/MMNQN8RBhgayjfzXxXZvu8vunX
mrLOilssekLIBoJbFHqVM7hBVCRzq2AJHdxg3z3I5IjY20YeI7+g2kXc3IEH361AU96sNTAtbTCw
PTMRLKRjwV5y6pR5KUtCn2DNiCS7ZegVEuDe4ID+W7WCwwg1NkiwceB1xsUCdS1BjM3ACEkT9X6d
Gj95rakrL/OlGBx6VODUlWAJXaGngwl7NRbQXMlkzdtdNyW2oSUr99bifEFnkJEeg7uMr8frQ9wT
SkHAkXRy5k7TRyM1tj6BDmsis3vZ+ZaGA3VxAJZBUYHaIzdn0I2uyDzjRsmgfG5W90N+9y8MIMsq
qSBrBSsa92QwrUET8hyD0VgDW79Nu69/YwBYUBFt0GDg5gxYUTpFlgpOD5C2/0bVFurs8Zpy4SEo
4cM+yOEBtIK1h6wat+pVIxekSSFYP7VhICWeJSMLUbiC7iraS5Qy1eHr0hRtcFT/m9H9McyFFUMd
ge8lB4eIQcpfIFpw1EheAVAvudvx2LjtKbW5ieZjjC2S38Fy6SqTJ5iaP2srERI7x87mEDofoAs3
wMjEewJgP4aZUoCwG0MKofT9NTVItIyvzZDeWVOkgw0qvxbBuXV5BheHBzA+uL1Bx2rxlegCJeMu
HGB2HsCvKxHFzVLjM6+Ul1L4fdnUspvgbkdRQUftlS8kQoOqKHVGLjDUiqOH10Z1O+vg9d7KyndF
Npp2L8hPxrBygbA9ejaxjJcNEAKo//A9JirUPhDIYYR6E9/JQJqXvwl61cwsUEf/8ggXjwton+Oo
QFYSyOvT069Sh9ggMkyRDs+7Vmo2YZSuYQDXjHDvfDBilrjkYQRcyC9jKD4ZkN65PI7FKcO5B60A
Fl/yuufCbFgTFXAqzUL/TaJkW0ONBH1+G3P8IM0aNc/SQwQc7/+1xg1IEfHIHyvssF6iCKTF3kPK
1YZOPTj1XsPBupG018vjW8yngrUAPYWAdKNDmk3AUeisGYpQJAJMQj34fqSFI9XJs2FWL6U42yN6
pbVScruyhtir8qZYsyv3qtubtWc01b+a6z+fwsVS4ZDOeU5whFna6BABUdRNRyBM2Xn5tGJqYaIB
ggb3BAPe4qXMuWfbyJQUhz6PCb3mbZAabqxtdKNwI/NDGJ3Lk7xmjVvWpDe7gRYg29HxXtbpM4ne
pkhGnQZPJutKLzeXzS0cZKD4ANQCEBIDlxAXJ7Z1o1F5BBMFsM0B8n698FvrHky6Jo62cE5DBRGl
UcS/AAXw3Ivq1AhJUzCWCAC/mid9BD3bValupBzKzzJez/VKvnhpHiXkimXWVw8FDW5gZtGjuzHE
qZnTu4k4cTntZG/bp97QtSu8IQv73mD+AVFWkBxjiKfbQhT0JhIZP0nbm7sJd5Q99ejq1orIDjPj
Tlf/trcCMSkMMhVdBXhXEIGdGqRRNYWZgJg0hYRYL5h2h5LGiH32975xZIYXKGxaudY6ZiZEiJ22
+7p1wlpGD/7K+b90w0GAFBAyIGZB3X74/0fnCrG0vqspmEpo3aCDDBor4KosZbKbc/VemNrk3kxm
5SskeufPJRiZ4lTvY1uN9XJNMHDJTzGzqAZiKbEnuM0uCoVkzKOMa2L6SMQPENjnlPX4XWkgTLJa
O1lL/i366ZFBbr/TNiRJpcNgBd69Pn8l9LkII1uuUmcsPqR4Zb8vvdhQdv4zQM5ZhdiUiw7itHiC
X9dmC5x4BypDFueCdd0XRBzYqBdZ5NdlX1obJruej5YYmP5iGmIMExQE96TCQRPrL1VsBoJF7wgU
yMdyte2JDYULYU6GysWgWjiFSlsquVPL31PtTUMgq9vIujasraHeWt1zX/hEy20t3Y7hynNr8Uww
wUUI+DM63PnW6n7saBVVmOZOjMC4tekMxR9MR0Qf/bhGn3eGfz+cB3ifQo4VlE1gizmd3CyawkFI
MLmKXovIjScAgIwzQM+FWqD9OPxSo7QGWcwoX4Gn+1EIJcUdjU53kAC2cInHxfbyai+NHiADKNKi
qI1nGndAWSNE2rRSxcyHJjTjQC+bBmnrm0IWQBg4uGzsDPPNhn9kjc/oAVQddXWiIT9V3vZSaQuk
IehQvMfh5cSV6o5F6paNvCexX0uu7BhbPXmq02sc0kLxAJW79G5yBVdKVz5sIeTEd7E6OFPsQ9/Y
6bIIEH9GSg2zMKEumpH6FlfDykQvXd/oOwJHDN6qJmjzTk1YWRg3Qsd2c5YYmTsPGWDtszFu5YaS
xE8mq3u8PNuLB8ixSfZJRztZ7btMRuiJuJPRaZNfQ/+sU2+UUNd/neR9Abl64f2yzcWJxB7CZMGf
VJ52H/TjUZY2GGU+WnZYtNdjuNZDsjiRQGkin4TXOLCnp6OSQimjwIDkjJ5WzHfG9CDIgTXeXx7I
4r4ATaiG+rUEASVuucxKaYhesX0RlXeZIlyRmDzOJrRC+v4mjhr3srnFeYOkog7CSwUvK86c2EVj
V6CXz1F60u5avbKudbrG/8V+E/6UhQf+1wjnD3WKxCD0A5CL0SbXyogtpJlL5JX7Y9ntwKvOROjA
mcYfqDnirjLNQPM1qMV9M0rgBqm3yRhvSk12G0H0+9rajdq3Ya2FBP+PaabExmDPCk/1ogPNaoWJ
hRi5V9wueZcEyHk3sj/EoTP1RVBoH2M1BQAUrxwgS04JoDsAxOBHQiqNO9cHguq0WaIdhSZNettH
LfKbIs32ZJASN4y6duWls7SUSOICJgY8EngtuAMLOVtNQNcAkikgKA/7LcXtEH9f9snFYO/YCHPa
4/Njoq04xjAyCJZlTzXkgSLByzVMbTqCznAKKDJgZWrdT4YF1cTk9//4AdyuqFDdE/ICHxAJha+W
gUHfo/BGnYOujby+uZfFJ1P5QRn7st2lzXg8bm6ftE2nmIWCxdTSCkJzgalP7mULSzEW46bDEYn2
Irx8Tme2iaRIadsZ2x0qCorkScNzKgSqsOkhIpKDD+WyuSXvRHJIR4sRklPI3Zya02gIkYgYR6Yk
AaMCqbQOnHPpRyUk3mVDSzN3bIgLkdtaKyOAZSBdVZePPS2flJKujGXJ81GRZP10uKvPeKMTNcwV
c0AEFXdvJvLJ5K78Nw/7YxNslEd+r4ldTorDy2J8xm1pgF8Jb0qnj5yO3BFp5bxcXJyjAXFObmWW
SJIQizNnV1IzQCQOjMpmak9rQc6aIc6tJyGV+yHDzKXhlWQ+D/m+aR+MeCXOWVofpIlRA0GT9Tkb
6ZRSk+qhiT2bm+D2F97rmmzGqLz/e0/TgQNFzw/r++EfomEsalQ1cDSYWaruxFDq0Rkspc+XrSzl
0Qzk7Q5KRWDE5wuqYpcaZQ/Fe6j2CR89UQJZUNAyLjozRBrGKYaowKcCBREyN77VR16ELWXWkZP3
5orfL57GkO2C1hQ0mjSRhzMotT6iuFfgyKcdKJeSYbKzCfVYtUKfaOWMggV0JgH9U2Kj89yp6Brv
DzuU+PDh+AO4baFbJC+MkuW7EDaUvZ8ZuxLS40AIRIXo9VWF95Jzef6XXPbYJLc3tHBMozpCbd5q
Jj/pPtskqEbFpd3nZTtLWD+s85/J5fYGVCvnxGAM4LOGml6Jxvx6BFm70VxFHVh70f/kGt2nQrNg
HEsvlRMQTf51Rzh7HR1/BBfZqpD5Mkc2wW0R2rmM9H1hq+Y31b6I/jnHeygdOpkatP2/SMBBFx3l
TCT2UaTlZtlU5jhDsR5HqpRuIgNStlV4LaePnemm+mc6rFx+S6H1sTlurkmFqExAsceJYvpazsQb
VB2cTsgusjycZP1cXttFHwLxCBIMiK4hxXd6mqOTJLXMFlzlkOl1Z+JW9Q0VQR25Rme4OCw87BTU
npm+IGcnTmjVqwnskOKRbYqBBJMUuSbZm2tphEVTYFlmUi3AhPH3ed0Usd6kBEeBKEFEfaMIbgE5
rfBXoqyUb5cCFVbOAtmOjuwzXx9OZnPq0ISAyKHzOg3kiPdDdivqo2NI1223stuXro5jY+xjju5d
KcnqKDZgrBzaMhhSSYSSuQre4F7pVnxwzRQXgGUZJWohwZQy3hjzVy7cIVpfsbHkeKACRoQnQ+kE
YBVuOC3qqlUKh6h7Ymd95QBvYkOg1Lb+1WiOLHFhFzrGLWpVsBR1IDRRwJMQ3gzD++V9tHT8Hw+H
8++UDKpYlTCiqQkYdB5aktiSFkjSUzETu51uCfEuW1ycQCjLQ6sSueYz1llcNhE0kpGtn+IbtfJr
cZvkTyCR/t+scF43A80NWSJYqUuAOqVI+KA5vUok+TaPw7VLnK0Ed4cyySe82DAeHEjcURsDIyGl
JvLnYL33GlA8jGCK1klu96DzzYWtqmQyrh/tKgLpSShLjmY2K9+wsKXxCWBMAzcb0lj8lp5qAD5q
9glgEJYNb2jcWtsOIMQWja9hFV23cFSx8iN6DpBYg14Ht9Hkdqpayl4EhTaAqVTwob/9pOrTBn0I
uyLS1zpnWBDCTzAmFm06rOIK5OfppqNSM/WKgtUEqM8bddNDhv6yvywcHQxihxwuEgzIMrARH51S
Zdvmc6OgPhYLH3V0U8yTneYrOek1G5xPqnkiGgWBDTqCCtb8yAzhWjIn//JIFvbXyUi4tRmTTFOi
Gp7QpBWYqpycbBPlUQKv6v9iB2JMpzNGIWchQb0IojHqYFfiLQARfVo7q+hsbWnakBNAdh0/mHTV
qSEZVUaiNHhW0wbAKrtv5joDUbNkuaEEaXdgO6u48oqeWF6InPg2HqdxOwHGAN5Ipdyo6J0AEEo3
WPoyhiilScaAxnHqw1r/jT4gMbGbmJSgkbdCiGo3KRKQyUShRFLMGYC/HXadselRyQAOqWoVL8tr
2dYEOr2GIxXf06iNrq2knj+mKDfC+6yXlXe1Bx9kFQvIB4+iEQVmLum/wySjd0Yug+ckzkbNMwSj
p0CBRWPq0AkqvEETdsZwbTWZQHylzaQ4kKIofm20YXwVGqIoYOGu4vd6NqXEFqIQGsNmJw8bFAZL
f0yb1Fq575YOFkCjAPXDyxx4L+6+ozWuwUJCyjQsO7fTggbha61uJnJdq15hPlx2qqW1PrYmn651
lPbJnMqwZpARNWn0yHWxbSK5cdnM0h45NsO5VJtRuM8MMxJIoYv7LHwY+i+yWgBjc8MfW+CwAEIO
MSqjkTwdTRNqsaWAXdxpyVetuHIRKOptFkOEsN4JaQAgkUXudH3lEb30pgT50R+zbPRHZ9nYQV0W
7wFk+JTfAyg0q+Ihh6KjPniaNtiietsKHjpwhTVk93nPOuurRckNxydKTzqf7zYJ7QQAswoHatBf
avVBh8kHPCoanvusvdKj2TPxIGAqehM6fTLtHlfplsbV1awYweUVXrihTj6Fm4OuMXPUZfAp6ijp
UPjQXEGrAV7uIqevsq1crXFXLgRSGDhuKAYhFQ2e+CvUwzJRi7Fw8kp/rHLIOZp15mhFeNML1Q/q
C5t2bh9r1fx9eaBL6PBjwzzxl1ZI2SiAhcIZoIYcijmCHbMwnE5Qu305GQkQXV0rbFPaGtVVFgvh
TjTyBG3IdRv/hLMiCk6X6RKS68VwJ8pzukkLEwLxKgiWZXBZhd17nGnTyxChLm+nakyu4nHQrmZR
zO/EFBdyGVUrD5QlF0ZUioIPgFwaiGa4nZNGtO3iYQLCSRgGJwSqXTRbDaeC+g7mksxrmuwJGZk7
LQ8oyRRbmtZU5RZOImBJgL5j2CNgPLgjArhGKiiJWCAgKF4VJQ6s1njRpTXM2sJJBKoblvxBtgEh
MX+8jumkawSrN4+4CFDTQNNdHwcF4BWX/eSc6oE1WINKVwYeR2QgstNToZVGVMTMuXCI/D7hgalC
KMhtJLegV4P4DJpnMJ3H8UYhk52jm0FUbvNkG0cbUXFk/LfLX3M+uyxhjdc7aGVxt+hcKCTmKRXg
Pwy3XgDNtunn0smnlVN+YWtg5XCGoNUFxGIoWp0OWYAswDzFNGdEKLegZnl6YuwkaHF/nG0Q9Gz+
vsUfRDAa5EIBU4f7Hr7n6ODt48FQJiAaoNaH5HLiTtqHLL9Ma32y59HwqRnubEOUpJC2gpkCpGGj
ejNbf9+RzywgvNfBcwl1EC4a1vI5kQoNFiql92bxuaQuGgmCnILcdXvZE5YGo0AHBZxDUI1ES9fp
Guk6DeEKoPqHCnV315UJqstdUaz424L3owSrAAIHIwDa8bKhRqQZkOeFGX1+1mrRj6XixRpL9MPk
j1Yb2xF6g3JhcKS2AW0fk66P7E5LHjv5Ue3TfSg9TUbtCMpq/+t5jMD6sXTUjSCXCQUn7qRDeVFR
G5EUTlRaEV7gIHZODHqLTLEN9kSvpuDKnD+nofDzFggs7fHy9C8UV0/tc86URoI26F1ToApi+QMZ
bDILs61I8Q0Nf5o28WdBRUcY3hPTWg7v/I6GaZx54HwAzA375nTpqwo4GFq2WBM8mZNhLxcuC47C
aUeztQLT+Tl7YovHqCQjep/jBLYU2gGxCxbCaackO3MNTrY4JvTXoVjCVH34vCQYrJHb1hF3oHvK
lsQKzTh+P9/k3UcpBCtLt+g6R7a4420a1LbPDNjC4xUx+bcoISbf6GHlqMYnRYI7Uf0KsKfp6bLh
hTHiKQYIG84HsEvx5RPZMpPWUKsSALmfqBRsucTNjIbF9MpYlTFctIU0A9wDKp74deojwtgUZdrX
pWPJLep1gSwHYg2FpLa3u78vqAJYDRAprGiArfLha93NRI5mAlttoEt7mllIgEk27Vfmb6H+dGqI
23O1Mjd6PsFQX+yyeE/rYFJ+y6Y3IUlq9PZQ7lBzEeWXqtqarddn95fX7zxUhXkVtTyEA2AH53NF
pWblEYLR0gm1EQgsNP0nujOyeqjxWLa1A6WcbK1PZGH/ndjkLnwFx7xcqLBJ1dy3Ul8qwo2hXGnd
WkVtbXDcoQKFYS2tJ7S7KUpqgxcdg5rtPvuStNDt1MFJRD8x3y9P6Pkb+WRCVS4VgiBnhjAfBlca
yLldda1L1Q/aqq5gOlPabP/eGi4yKBAjbkLjONsyR1HGPIkDumskPPyrxFPQM5w11wIyfRmZfNKP
gHT0K7fn0iY8tsgtnqb1STkaYukIUh200y+hQEe0qftJXNjCati2aE3GCxblFsZnzG15wOzSOGsw
vm6q3Lk0QMyD/oK5cuUI3T1rj/RDhfX0kY5UPsTE8c7AO13ilbFpEVaqmYCV2E8fi30NZrLN7n7n
/ljuZlyZR5AwYW3OjeFZgzwWhOcUbiZp1sVU6qXYESD8MwZDXodvNGr7yderxjD9cc5b0PXXkGMO
5iy3dlASgbpM1sTSiwRmRkA4a3Wbi6GR3NAxMn/KSpI/+0YIr4REj7ZzPhv+VBjJkxmNgNy2Vd48
UkqnwChJfScKEK3WZ1l9K0fSBJVVqxmEueswdCptFj+SqUs+dCkFK89YC/orUq4l02gpZdGWp4kM
LskzSNiSxByUQB8F9XHM0t66zayySnF7syR7pAz1sLWiAqJbRZaab3JvCiV0UOSh8fp8pj1YXwvr
u65CtCF0kRZVXhgKquJZsyhNQZOJqeHMLbKcYDtpUZktB1ITPyLQHdkKhjqYD7IVt4kdJtI0bdWw
MAwnGdoiuxIBHsDE9REB6lSZgjRWre42TPKo2+o5iTadpc8wYU3Fe4yW6duRIBtsz6MJep7SzFuH
yuYcurUpoBoMAmW042tmCCw4jfLMyYt8MoJCUUMvlJs4dsoxMq7TihiVA1dGihFIYLziNFzNIOXJ
1fl3R5lsd17raL2rBzBA3cVjKHXbORU78CCVhtXYiTDnj9Vo6beyXE+JNwFjv5dnIZxsLc4naJcR
SxhsPVHL90HREnAKWfWoOTOlkg/EkfKJTIdu3ueQQ2r8Lk7xwVrbohfHwiCBQi1KSJBlcX1rULXs
n2g1Vb1TWHVJPMsorHbb1Z34KUr9HFgDE+ibkT9BqrFJjXHXpI35HqsRZOpTaJ0EIm1nVCfRY/KM
qzirnUqPs4dhrEEu3VeA9lqdAe4sQxbKr7HWxt9DrJO3ah7FvYrMw4ZokbHrhawA3j4aDMMFVbRZ
2LGo062V18JTZrXFgzUNpHeBojZcpYjJTu2jNAKVtCE/1nnR+CGRZ+p1c4Xu9XaMspdKashdUym5
bofW2G7MdEDvZos+TnDM0yH8pRXJ9FURoTUdlI5pAGyDCIkjA20xbjpZOtqXUrBDo9KLTkarVwwk
iCUlsqH1Mj+SSMd5rvTq+A3ZsMRyLDUcWjuuCorO+NH4FcWaTIH6Cqv7pNHqAGyEkuoU8PafeUjT
CTJHue6iGC6l9pBYSLD0YmREHtgZAUFCRin7ZQqS3AdNDweFj+NmzPS+HH1qJsDnp2M4X4etZo0Q
p8zHzqZihBKPjnfgXpiyWfRLbNlPfZayyM6KQapXXtNnlxyYgRTNVPCMRpoCIz+9dsJRHoe+lwTg
UhxIjzNu81iXnVTcm+k9UluXL7mzZyGzBhVyICFxSp7F0XGilW0ewppg/WoLtJSqH5cNHCL+k6OY
s8BFz2GsdqRKUbjVA/qVbPKtTzffSiBc1S+J8znYaAa3RRe3kB+v9CudhSiwjM4WMFyJSKsDKHg6
k0PVGlCRhkRhid4EFLWG7qatXtIZ4vEQZyzaTT2usQStmeQWLy9G5Oxk3KPR/JEDDgLdrArbIgcg
/9dgao61RjZyluDhxsjNrtzTbihR4LKn6caUfUWukBAJLi/hWUzJ2eCeziGNaGHEsBEjdg0j3xrB
oT65RF0JuJZ8Eek5pLRREYI3cgEXWh8grJXATlM/5UrhNPWKLy5P1h8DXFSgZ91Mi4oZmB6RupWk
+1Xy9bUxMAc5Cho7bVbSrIMJM458CJvaVF3zsRUTfLtaJaVIf7NpamPdVqMX0VpZh+VpQouNzPJE
6Dg/HUM4yfoACnSMIW1tiFA1zYOsP1z2qfNeHuZU4E1GGtlEczn/CBz1WBf0AaPQn+XgbXCzl3w7
jgFEj7dl0G7IZsXeohMf2eMGRUqtF+Ua9gZfepTehjfZecicsHXlu+vxWr42XDEw3BWjZ2EoN0jO
o9UOWhRA4jJZ8syNCFjlGpdau6F3UtWwdeM2Fhqb9JBHaF2RrGzbRT9B+zJQy6AhApvz6TJKUaZn
UNATbCPck+LWbFfK7Msz+uf353ZTNAxD2hf4/YUZ9APK4M2mLdJ9vsZBsDYObksRXYm0mR1xVZPb
hbQJxTXo1DmR52Gd/jsUXjGhUaGGiAhTsJEpNyL3I7mn18PmCy2h8U+5A3mwX/j1M1mZwFWz3Ass
Ca2ETiPMgilofrgvfkQHwTCezrvx/XV2i+2z5RaaveKUbL74CxmQIMQWrGkP4IFTv+hFULCh6C7Y
FFpeV9qXHMyBuSc/nft0BzqC+TbGXojcxk6fxZ3urVhnb/RL1rlLmVgtwGMhtgQ0q2jsVS/gam7s
KfSEQH6NV7bAOeMcW1hLOxQLAPXjwZlVkUh4fWCs6TX5IS8y2Hnznb6VAginvU1XjQ3A4S6DWMXa
zl8aJmswMRiXxblSBLg6JjpOGOYE8SddQz+9HaU3jeIo87b+P86urEdSHtn+IiQWY+CVLdfKrL26
+gX1Cph9X379PbQ0tykXSutraZ6mZyrSJhwOR5w4R3dZcKlEQJHNxYKHHkEOfP8odXP3dANh366U
sNgs8zpP9vLOrnb5SX8EWdZ58k3fehj2eKt5/xkEhl1eG+ZiKwVxe9XjSQgt6Esr25PyTADwrnRB
DN8KBGszXEDDt8SzRoUZWX03wHlH+1+3nXMzV11b4EKaZASBGgAYDw0Tp7LVY+mT+9a2w3MTutQ2
7Zdmn+8etIN+LzoXG8EUA3mA2BC0tAHW49amjmUEbWSMRlfNi4KmduVO5DBar7cXuHGzwwougwVT
Bio17uhrbJmSq2fEOeLl6DJHdQKcTyR4wWx8J1R3KSQR0dcCXI8L2OCWNrQuH3HorBfLeJAjAW0l
WX7mhxiCHhY0QjFdqEP/C6NqHyNYr1R6gxdh5JzANeeEe+uq2eaOuYFf2a0fnxKvPWUPxAk9sL87
8+v9sNMvFC8NyJfeN1fEmlPgkctl3uVOcVDt0H0RCQp/2mnuJy57tMoDo0UTDZMPkUOkSzKcEupp
wX89DjCBb7hQWoK9yeKFSvoQo5f1kEcORnzl9JFogr+/uBy/y+CEAukQGscQh+F2WerlMM4GiN20
2m+lfhra4xDh8etGscDQJ99fFrIyxO1VaAU4F2EJKfRiBr3KMTa+ktSTa4FbfhJEVmHnTy4EdRcD
wGLujKUz+jda0WFBLn0dbcMrz4mnXb6WUA5AX3DXnuMjpGUPkc0u+kP6aB0yFxnATnouPFE/8tMZ
gcwtGEkBdwcKHbVX7rdoWS5ndT6AU0n93cZu14ugnBub+sEAF8qylil0wtyooxvXOfAx+l4Cui8C
eG34CHAb8D3oBy2Dt9xRTwLUcPR2sVLdpUFj5+q+7QsH6sCj6ErdOFFrU5Qv/o9WoSkjTIGslhS7
rjn2piAh21oNqiEaOjYLeQv/JkmLiAxdq+GjkB+ktM38FDSY80W3OhG4/NbnX1tavt4qPOQqRbmS
wlKhozWeA+4jotr7PJQDD1ub4DzMAqOaXJQE++Ubqh03tuqh3uo14W5SbQlxc/55+3L5/KTjLHIu
F1oAg6YjLNaSH79Klk2cyslP4blCqkV+6KYjmhr53OHjTHL+B91JXBEEJrtjLt2VAN04vyxndOQv
cebok62AZs6ddrcXuuGJaOnB3wH/BgqPh5+0w9AnpNEjVB0dKXkh1GP1/W0Tn/VwCFiEgKWxQDe/
EJ4uv2HlIJpE5z4fwbmGVsAltA3bPBrX7HG00THw2W/qhpA9au3knF9+a95gX4APts1LZn8b7PD7
7R/zByDA3QQffgznrWadNXpbGBGkVlDwtqGySSa7deczcaLvrRf4uQ3qocINHNWmhR0I7vuNUPbB
POfJGGQNzDbAXqTaL+hHoBxrV+yxaETY9M84Jm7TOQdmSaFWzQxDk6fZmd1cah9E/8+Fkz22e2U/
7156h/iprXnEbS/Wzjp2e3Sx/yul4PIrwLC0YDyRyRvcvWuag1UYpYXeleQyzWFIPc3rLJqB34hA
wBthMATtMRXiVZyVLtbUmM7QU9NbgP+e4+xF4DQbwfSDgeUHrDy4DlHPi1sYaH80CHLQJj3Ep9Az
D9H3+SJf9V3oZJHnWQcRV8gfKA/vruulfTo7caVWPSw3XpHa/Rfyu9vNVzQRMBByJ32tzk2Me12U
wYs2lDskvdrlUabAapn4TXbflr9vb+jnUwCQJtrR8A4Usz+le3E0WFpTh4DnM7XdW0F7McmMjlKB
iYNqjEQ4289vITQEEOQgq4iLAnGO20UZjI9MmkENys6ayw6ZN3iWh3OP2rat7djv8Nm4A9PPZBvu
+KNzulZQp9gIgR9/ALehsUVBI2DgB0DxyZf2Mwamzubv9vzlp+lPx9ENT+MJQzgeRhUgM3JKniGp
yRz5eGlnpwpswI8Ev2jzC6x2hItDyGDH2WLgPawmjzYFKPn9GIlOKAkS1c8nBxg6cH/gayMHUfk6
eJPOXdB1AXTPxqsSNUC1+0N536mNXw7fbjvVp1oQPjJojaGbiocEFN+4KJBUOoDGBKbMorMeEmjM
PQxpc5qnpN4XPSTg1Gn4rjXTeErQ1Ltt+/OBUUBrDI1LUH1COZef5hpCbZRqE9sJjlsnMHKvEZED
LPH6YyCABbwd8FrExBZwiR9DUMgqmuZ04XHUO8yA4OYy2lNSxm+tMTk9AGoGWrD/sCj0LgBJw72N
pX00ybQujkCRh5H36p6Zpd2KAPeb53Lp1f3PAncs0nQuk66HhUhzBg/jiti91h2+zbbptpkHWiSf
2a/JM0p5ofNTBkxFsMQtnwEuDXcHAQkHFHE+LpGY4NDH1AP6aTGSgCULIdfwHnq7u9tbuZHc4fOt
DHErrQhLUzWGIf0pPaPnP9sY9StP8SFz3tQfqm+CJElw9Dbujo82uTOeZPmsNxQ2MX3zLB9lh7x3
2M9f5jV2MGFkZ99FBN9b24kXIBgBgWVGq5Lbzt5QM/ZneF6vdJswaKi7o3WPGQ6ZAcsxoMnu3t7X
5Q/yp0JfxkeQWizio1wRqM9YbZkVRlGD/H4G4Lh66EQtqo2MET1sKJyiRgOueVReP/qI0VZS2f/h
S/86XjEfV+16H8WZfh/uDMsBbsvzBndCuM5cUZTeto0qFzBGi4Py5SeT1qMSm+j3JnvW2eNT7oPd
B0elAemJIzmVa/2aqTPfhf44282p+xcXAmLsf/b5ZoLM4lIjI+x3TvAADrYa7yDTBafEbvAOszNE
ruI83f6kn0u/iAhrm9w3jUe0YiKy9CsKmx3QTzoaX6TC/g45kh8jFu9G3ugFb+WdqPS78cwEaACp
Kuj/CLhT+S5TqRZdaU4hdELiNyNwZMgo9fsx3OkmXijSfQ/yuQqy7FRGj0sQID7fxx9Nc+l62Y7Q
g9RgWjXGw6iAm42C/PBxFg2IbzxsPxriX5mxqgT5DEPlWftZ+/OX7EgO2l2Nx5BHfDTFu/3t77kR
5D9Y5H2ItQ2CnwyL8uSQr8V+dNl1ugsf+z1aYHejg0zWyR8AsXxRkIAdS8HObvjTR/ucP+VMCWTg
3CCWdZCu1lOI5mz1CuDZ2XyeQm/eG4mdO9WzekEt+fbSP0enj5bVj5FDSdthbJUIik4m+m7JW5SX
fiuCdH+OuR+NcIlBHcQDW8BMzqxgYByzcqCAfWys0S5a+TVUWjurB6CdLFFoEHiswb2JRqwrCRaP
lXf9WWZ7NOCc+Ndk2YCTqtfBHY/qCW0aV3v+h01dynRg4cdgN//YK4cmkWeCTQ1SUK6yXV28Bv8Z
ebyg8AEXAHE2CM4/z6pXYS/1i43Kov1+0K1fYBq8ttJU7pFL+P+woL/G+PPRW1qC+hmMRdovXfZm
5HEhER2CTz28jyviJ7mMSEdzT4MRIp0D4vb0zIzeyzPNr9Vjo3hz+UOVvtxe2KaHrBbGuX/EZmtS
Ati0YjV365Td6f1E0FgrJA+MbiI2mc3TtjLHHYRMDjC6WDA4pPYQBfdVj6lNAT+OyATn85HFotkI
Y3wq8zuqN5hEsY1QEC8/d9KXT7WoGWLebhlU5/INsFnpZNCxDt26kxRnru4KqADj9tf2QXrQ42dD
Cp1QtrUQTLhXkoKax1ZbQZ3qT+f8Y2b18VcsH3dV8rByrQQnKX7FWB9kzVaj0VYh25Z8i8Zr1uno
bbg08qxelG5tOs1q9VzSGtUmVcoGdif2pFJHTfaQOnSBEL3tm59nmLDLMGNh6maBjPNz1s3cge02
gB2JALNCsA6FQsQgAGQ8AJFDtAw9yoorNdoRkji3jS9r4PcWpQ+0RhXTRLLB3cEgedMnRYXtpDKP
aNG6KWAgw6h9pYVxCEUX8Oan/GuO8KwLo2FWxaQmgCLjAW78KkfFDQObNI8lyOXqvHajws/y4YBs
7vY6t77l2jB389JYbiY1hOGcNW6l0UMY1yjgY3I+FI6qLsHk054qSJE1CI2i1sj5Tdo1Y5fHsGUC
+mn3Gp6QoEnI9dSdaG/r5egt/33daJdESffwDJA6CDCa2xu9+g1cEodBijZPB/wGyWDBM+BKwymj
OSqfc9E7uQwi40EK5104mtOxjNX6mo31rkWRVFB13UxkMRaIDiG6JpiZ5UKIEqUZmnX4ITLFbFzr
9t2eGT+k1k90PyR2ARrLAZuEjvkoCl9LCPz0HdCTXBRWluFJ7ptXGovBf18gRIbTRZMqEF+IHrab
bgXyEB01WbLI8HwMTepkWRmUA7HN8VdomyTaT2shIxUkOFuxHrw4EJjG0ADmSrjrhEmjJhVlveQZ
+rGjxT7qQNIzfb99RDYKA+pCvoMgZGCq6pOArZGWsWIypFFqjxA7BuZrbkjZMmAhO0GXqi8BKN5Z
mwWYaB++j2XxpWmMB8COQAKeaS9BSzRBdNoMjRDDASMQerno2nBHqU8lXEw15nWSJvMCLXjEcOm+
nStHGlo3CeIH0mWePmZemAoyhs1cHVU0oDrguss8MfdpE+hOapAScJLyvqbjLq7J93RK7Kx9nJXW
VcLoF1SFFzBGD+BuX763DLfQUKuHRk+QqKFnY73f/kLLoeUdGt/FBDaD4j88mclkNFWFkYGlggmF
7/4h06YdmG/tIBgvBWgPg0REXrzl32uLXN5UQlR4mmZYLNlc2RrStUZO32M0N3ThKNOWl69tcV6u
SO08qgNsJcimrQEqZuVrOQhSmq37bm2ES5tqXYoaxYKRCSGYscqOQ2gIHAM85Hvv9tfaeg2tTXEO
VKRtF0HpJnEaDEU3uWelthF/DZLQVfHOm8LOLjtB2N82CWVRcCUgGvHDYGwo46SnWJ0cVLDEnDpR
D5Ml2x21LgGFXEN2TaRZoPCobWX0GEJDcd1Ycne+LJUGHZXUFPGJ7OI3gt4FnrHn4k4DDPAkeZMT
HKzz6BLUUzGh5s528PylcoDDOsbPwZfqJxF84624b5A/9ICgEIawyseTK2W1PkUKgjLqRSAQMy9x
KMzZNp0VNXb0qSE8DT6KjzaKPJtBMIApqeCBPCp+cQy93nJHB8NTu9BP3HKwHRH4act3l48KNp6l
d8SPsBQlagdF0yKHocZU3mdTP2DkHFFTd+O0BINy2OqPTYMhLfu2J28tFiLtUCMFtAZFKW6xdZkh
nZB7yONO10Tz2zxCzi2447YiDYQucI9ahADkxiWicjsOeawPidN136T5EkYvsfVCTf8fVgIKdnwy
xQRGnksJZmOcUlynOCBm/NR1/SurQdA0zIKjv5n1YPTHABU6POQTWwmYuIJQHifkudadHnk0OQ25
P9WYjrqXda9QPA0PJXpW+ud/WN/KLhevo1HpoiGalxiK+mzCDlr1WGSSYBe37qH16rgDxsJ4DrMB
uxgZpHRqzfi1GN1bGPBz1DI3/LjsFLfKc8GgybZdTFUBpQh2ZT686UNeaQ3A/yC0B5w7M0+9Qd1p
lq6BlNu5IvmU/r69n1uhBBHkfxb50eigzeJeA8eaoxWYcmMXzNUJztZmirM2wbkkXnikoiFMmGYA
Vk6cLC8K78PhraQOcF9qDtkkURN46574Q/OyNJvA2ModtkAv9WZmOtykByhWf4d6jjMmg6thliuu
x2NLsrM8TIfbmymwym8mxjbGBIReWOl4nUuo1t6r0Wst3TdkX1dOJRqR24paq0XyDRlLs7oEjCeY
9WZgtDpFGjra0T+chLUN7rwVY13QUIUNkjS2RGydQFcqZmC5O06th/HW2zsoWhJ38KbMTKZKhjkj
+paCdSQfPaHA9VZZnsLhFxzzMqXEN6+1JGyrBomE00EjL/YVtQ/fMSpOf8SglPCtQsmfxsJMLsbY
1rMz1aF0BewS8J4hCYdzVKXpqdVNaBf+57Uv2m+qDJg1xt15RiszB0Vhiyc8qlCHIDw2xmibvZAL
dSOVAfwZ8DdqgF3Y+tMFW9Wa6nTGDG6PQuEwVPpZMiv1Psz0U1Ip4z6Ru+PUq4OLHO4OraHJjlgx
C5a5EXEWtmZwooF1FYSQXDjAQCw4Zwy8eGYN9GVQYsBlcXsjtyIOTFgLlBxJ0qfrPJyroNVDJKYF
PVntfmw8s3BS451EMgitduOAioAAArr1tvxgcwnt632NdKr0Vo5A+mQp9rTTbcUm78XOuszoV742
Z8slgrrhxmGhQGBB9mdR8fskX5NSLWtJsaT60jmlOwkJPzggb+/lRkj7YINyy1JkjE21y7IqVwEo
IHTn7C6IX6AKBc7cTpS+fOaBIqgqgfkfMw1IKvAs/miPBZGhNCNS2w4IRvkFtPC9jRK6gxExPz6b
VxndX+nU+ulORP6wuZsQJgXZEeopn6ZIMaYf0k5Djh8rRxIdy/GrGQveEZuRB3CS/7fBOUmRJ6SD
Vgeys51hx/vQU9+Dc+dbu8imj6GrCKoL20sCSd5S8zBAYPdxM7OKxFE0Y0mmgojyY8juplZgAtIP
+CPcm50ub7FFbhFPBZ5wu2VjPSVQPQU9V1y9AIimf9flpH+FQH2578pA/Zo2uXUIYiZdjJy1x6zC
oEo2D+U+KOToELK6fSdjIH+rWBHsZSWcfSbpIV6utNB2RR8GPhQ+uyP4B3piz0Y+vycTtFRoOKZw
j5HIJSTNzNrNJtbdtXEKH2lo6cRNp941kyFd6yoYW1s2p3lXKVX4TWVKekezrnwIymY8Exa396lU
d6hoRCU0dZLMgvBBh+GdUFa/m3MCWcycNIFqqwjRz10Xxx5p+/hS9DNeKGMeoqZcAiYF2uDIgArR
XEzNa0shG4CNGx77cg4Pil4pnhUgj7S7ziT7qByLEm2Nqj7Hmrb8soAdeiiGu2rVgQ9iIhFk2axi
8Cuq176cD1aG/1E2+iaoGs6g6IhDR54j7SVMZ/M40GYE0KRUDeYh9GelTTKZnNVSDvbhYEGzomzk
prE7bKI/ZKnm6hjoAdMgzaR936Wx0xl6b/mM9vEumy36JWsj9KtlWXpm4Cv4OgdmcG3KgXiSEmkd
pg2JltoxIFHgXUhDgjlOOVHetFnFMzEc6SnNOuVbl9bqL1LE8v1gpMwraiXGewRcQ6kr5UX6liV0
qKAcWaQ/80AfjwwSuq9M6ftDkSszmBum7A7/9+4uMk3M+qeGdhdIk4LmnRYdzFFld2qsV25dzHFp
V2gpvFmVSh+GPLSYbXW1VoJ5y0wHP8jCMN2BslY9FGrTPiRMq3zQ0VmtwzRtOmLqZvhq9JHswRqo
gvQ4yHcDWPEAw4B23r0JTqZLGlSshM7sckVCPfspBO7nschnWrisjMpDV1TVe0hohAatUg/fSM8w
qJsq06wf1ShtvzDMo/psTstj0Mnac96VWnAgQxJDg0idH5RBy8HJMumOFEjGg25UwaFVGh1tX4L+
r1d1VaDYNEdt3yEsmfpd2jTjQ1r2U2+PqRWcB13KQDEmdfsgLiWwfIxV8R0MXdGzhn2J7Ap6eE+h
oje5mxs9MMqMjE8qRFy+WiX06sLUklublSx/zrW++qanqFqBQIyC7SJKouqtGFLrIbDChoIFR9Og
rkqykzmMaO53YJNNi2Z4VqtJre1QqovfYz+MnoJu+bNKYzBZpSYaknamFtCbzGIretKSgJ2zWI8A
P8fb51mdVMkvgk6LbLmQU3BYBOPwqtXhcAhAK2LZ+UDpCW4eXEKtxQEuZH3EKcLUW5SV/WkYEvl9
wsSHrSYVwU8HO0wG3b/CuGQ1iiYg6dfHQxXEEkIHrZNpF5dzfSS1lNxPbAYiFLL21aEyaeLnOnBx
gT5HNSpc+ggSJ5b8xDzL8FIaVnfIzNQCGAqF5muOJ3AOarLILeui/haaQXRBNOxcqc6m70amVv5M
oBehAZsf2Y1RAto0T1N4ivsYLwNrosEOsLXsCWyYOOqsUXsbhsIDGIAqH2jP5I6UBXuUgina00jT
cRwSsC+bNGq9UIN2L2h7eh/qM8k76GIwut3PnWfVprEHuXU/2jTUe7euJwOFZUUFMBRSbaFPJsO8
9qQavJjlxCv6RB92JaW15ZgZ0WcbhKWNZQ9QuGldNWrSCG/eGtAHvYQYnN1DvsQDlXCrYfjZSDyq
JOmzyTSU4fJmlGaEML2eHBBtzaVjyU3yG4K0IFEci6p9rQor8CatLt8NErT7PkoTH4zPzbsWSi04
aEAZVEtd69VGXbrasulRLs1v0JnWfxSFGvqGkRQPgBgZ57C1mhMEueeDAkd86TIJaKbbaZC65Dm3
bjnuHaSRdKyHBLecbgPM49df2sN18ELToTt2T13DiTAs+6U9Utvalb9zBwt+IYoNiqpYmN4uGfKt
38LlSBHoiBJtIT3qtcc59mX03hTjXbXeZOAnAFGTSjuZfCISVN9M3JeRrYVAGc0TzmwNnHqhLNgJ
qdlVY2antWjSbjPZXFlYfsEqhw67Ug1ByA0QQzd9LZWfi7SwBQ4gqqH2F/+w0vSetCKq283XApHB
BmuhN6SD6fKj1YY1WqOwP59WdVL0L5FG703wFzrhNf5+24+ExrgMsGoM1o0SjCXLrFt80Hu/y2Lb
1EHWth/jt4D8ZNVvgdHFOXmHWa+QywOLmqEMksFoFNvavv6ZHfHAdsgP2WXeuMtfBOY2qlgUrWhA
/zE4j4ont6FErqowgCSpoz7UmAFID99jJ7xrbSPDFJJ6H/jNAeUY8xJeRXW7LQdaW+Z216rnKMTA
T+LUYM45pL/Ds/yjfgWTu6Dpq24dwbUhbkdzK4kD8IuhLAJw+FPx6s87MDBgwoHY9Gd2pz9iWMWp
L2Fu00v9Ygqe0Js5NzAVYN0kwFHjQcG5rCHVKinxQe+Kx/Zq3hMMHe4qRwMvlhM60Bi8n07DgYIF
4u1fvu3KMhcHdRCWWdHiStAB1O0rgryyo65m2MUPMwKEHGRpbnOKv7NdnzvCCZ1NR15Z50JQLGlS
jmuAOdXrgAxjf1UMO30d3PIo7WJfhMjdetmg1WRgpBM1brwJP+5y3ERQVV0wVUVwiWN7oH5b7obm
LhAV2bbeaWtDXNzrp3qy+gXqJNXPXf1FCw+dLHCZreC9NrH8hFVoZRXcNV5C62wcxgwtHEX773gt
ioYDKmuYDFkUWT9aKDAQRNQFFGINp2ECXNuzdEHBY+sShnw3htzAx04/EQQoTdbISg8sjzSb58FM
j22cuEoROxpT3duOvvVJVqZ4oGBtGE2ZpVhNYD6Z5L4w94poBnqz1rG2wZ1i0DDOuQVkJ/hdcR8k
M96USAv7p7JMjwFYgVVMaEU9RQYBDlENIikZ1CFyxU7YuJ9yXB8ooLXyVwPAtduLF+yzwR1y00iq
oFnQfXXoWdrr0KHQewxFMOwtl9QBLEW1TzOBm+FckvZpAzgNCoFq/Tupn6P65R9WsTTCwCa+IPq5
awivpiaYGlQ/MsurQPAAFiAI0Zm5aOxq01UQIVBWNcFMLHNhYlAZaskJqo1acFSlX1UPLRlB21tk
ggsQsj5VbBhhojOfLIzPdLUrT4I7TWRj+fdVhCiSujeJiWqiWfyuEi8prmP5+C9f5O9OLX63MlEr
kBcpByyjxPOu0t/M4muQOUMtauduetbqi3BfPlbUKKQ67OTdUddeWC9o04m2ikszpAoFlYBgq6rM
qzBo2Oivyn+WDUchVF+tgQunLFGhdlViDW1zZN1bbT0lwcPtzyHYpj+56upzWEGOMeIaJsA3G6UV
vOofroRFjh7jbGif4Mn28XtPcgfeywzF3Ew5xqMnIdGVA1HhfTlefHK7NsJ9jF5LQX3cwgh9yL5h
5v0y7yWHup0/9HbnlN/k/e1d26z0rw1yXyZJMaKiLqsaHAX1iPt5f9+fALW+13bg3ZLPosL0VhqC
IUtQgYOgCSIkXHyRQXVbWS3i2JQBQjrcm9JDp9+FmO2mgrgvssSFmQqVhCgHt48zyTsS7cPatAl9
gPxqIZol23wHAUpDQDqOiAnMxUfXYGmm0z6DqeCBXQ3Fw6OrP7ZOrHraz0AQdjaP619bvJ+rShlU
OYOtXgFX8mUmfj/8y1ECdxHAMugsYtb343LqkaqpEgBL15Z3ulXYbSZYw+aV/NeAvrT1Vmc1zduC
mtFyWfYv4Jyl0akIdlRE3bO5UwBJg/QU86/4NB+tGHKcV023dHuM3RD6UpWA11bgZFsrgbQkKCoA
coCcKufORTmD4nIAciQCQ20GKBGdbMgxKcwTnNMlS+EDw9oQ582yxGqStYuhpgVjT2Ylxxw1Zc9o
m+YeBIeBU/fQCO0p/TrKSuPSWfdTGmsOBGVFRYatk4U0Z5mWpgBk/XlPrj9fq83FrCJmGIkvq5jD
ih5D+dRi8G5UBE2mrai+NrVsy8pUXqoV3uYwtczsxNrDEImQTNsWoFK0kBCB5YkL61oKRWq2dMra
ZlcWF60XHKZND0F/+n9/n4voVg61oHrE36/yn6xjbpijWG0ZnhaLeGC25uXQakQtCyARYFR4zgw4
IhAbEKtyzJ66mNtBCUby9RBDvGgZtLMBNLdhq2HshUlxxkzSZTKHw9x0aEz0NsMQtQb9l3iw9p1y
6QLw5IkU15fA8cmJVz+Qc2KQInVzt+xFJ72Z9D6iR5BfRIVTtceq3GsifOXm1q/McQEALR+88GM0
KBPAPZq4tWk5gV5rH6I+f/t4boWa9c4vv2TtphbD+P6EhTHMRGgvrXSRZUEE2PTTRV8bNSh0yHk/
HaQcylMy4IRMPUeJgteMENu0vV9/TXCuOtGCoAeF/YJGeOVEUNa75H7oGV7l0mt3kNz8d/zcPZmC
h/BmDkJXS+Pum342IqlcvhMG2OJLew+abPTO7J/yWQVxkYLy83+WnEI+urLIswfHeWoVAGcC8BdD
ial5bgw/T7+kzVkCPftt19h8GK9tcQ/jYAhAhg+NTSc9zGftpLlokVwsp/TiQ/ND/qHaxnna66h5
Pc6CdrbAZSwueAYWrYdKhctEcbkvWHymJBXkj9uO//8uw1eVGk2dRhZgIy3a7QptQPMot1MjFTj/
5o3z10MsLnBUfVITJcAeTiBUBJ24kUM6KnFJ/zSwVPDBREta/n11lqcSsoQQqUJy0hKXFi8ZBcmm
Kdi3DYqFjx7IRQwM3pJGRsvOSV6tM3kYXcsPME09vLenwE+P/eNki9xhO/r+/VbcTRfISmxYDb5V
yPYyJnjq5m4a7iqKPJy6ubKzNP+2628bBKgeiRE4MPmQpXQ0HvW0Q5nuy3BB1eec3M9HzYnfbpvZ
gu8iNQJrKITSQcnN115KNiUDIbBjxOc4OwbjNcV8mqq8QfGjA9KG2ERxAJSzUbn5l8C/oPfRO9dA
S8Q5Sz7OCfrLMB01xxykijIa9RHbCRa46f4rK5yz9MxI9GixAn0mb34CZ7AfH8u3vPRC6tSn6VA9
sRdpsIFtP9w2vXkYVpY5n+lJPkl0uXUsUIsaO3CgYWL0X8LUygZ37VR5POuzDhsjpBfyhS24Exzp
zUC4ssBdMBCnKWNJggV8RjuQCqcXzXz9GR7/lNoANAQ6EQMPW36oIgssdc7bEWAoZ9jFj6mr+5Uz
7+mrX6CN0d/RL7Ef4VIz/eb8MtnNXvAQ2Rr+xSH4+wM4Hxn12AS4FT9gdO8C1/oRn+rDr+RMD+yi
gemQ5vax8G47x+b5XpnknKPQQf9RZBgCyE32zJADgXN5aM7Q2KWOAa0oyE1Mj0CafMMwgsAvhcvl
nAa8bWNLK9imd1GPWWrXujKf7uKH/E2/A0mftCNQ4/Ji/7/T2SN3MMAnD05CFZxKn2Zwk6Fh5vKl
Yz18yEwNo/7PQ1MBdVCe+8Zw8lF+qMfvc/uKKVmPSP9ZxHWxr2LAQ1nIF41PFVopG9RawcozpiTQ
FTcmeU96Sf8JORtQU5iF8nL7M2/FAPgVBYRRgaAlz4E2xoOyyOMiBkS2kpRA7FzncBIE0q0QtzbC
uS9sj3FJYCTSfsQGoDf7FDlRVz833evt5Sx/iT+pa0uc10JYagr7Di/pcgQ7GlQ5QTfgqIDzaO37
bUuijeN8FOkQTQGZwdPS+haGoAt5MgzBEdyaHMb7GI1+TJtCvoafDSDAwjTScuwrY6Gi9KibnaVf
+nF47k4iLqqt874QwkI7lIJBm7elqlXVxAMGOvLgmxH7CTRK4xJANdkerG+a5Fcizs3tDfx/g/wI
gpl2GGRsYFAtNI+OQOzS1s+Ajbv9nTYTiNXCeBR3MoLbZqoWO8e6d54b5qo/a9PpAcsNIazJ3Nq/
bXHbB/8ujMvMy0JXajVffDDxae4R4ubpk0b+4dpbL4srTuk5hMe7Cla0+kuGHnYpeLhtXavrv7/8
+ypTNkCdOYaZjOLM6LA2tAcmSq82PW5J6wCeBrcTXyjsWZNClFBB4mM81S2IV8fXWiZAtQGQd4gn
YIRE1HWbcQhzbZjfBiko6ME+rikEwyuaIbBoKec4wPA98/NwsIdOQQVB4AWb+7eyxXmBCtV4Xa+x
fxGIdiRU/LXX2262+bJeJt3/txrOA3Jzykk9wkKFySt2LOunInysiZNXuw5IRVQR2FEJfUi6g8TC
yUWsbtsHC8AZ1bQApv6UmQcDZPm6AB4oRQqU0TKjn15ILAH5WDOzALNbkAP3NVaPqUGzK6iWksJZ
wLB3CshMoI1MQtHJ2wwpmE3HWDao+T9pvRtqOFRNoOEX9U9M9Zrh2FqCmCwysRz+1bHQMmuq4pQg
FWTGJemgFpWzS16LVKY3z8ZqJdw9hsulN+MZZpo+bU+6MYBzWFKObIyp2+jsaFoppptYeCJVIap3
baZfQEX+/zZyV9tQl8qkGtjGx9Sy9StYtd8bu8338kl7yNzaUx8RPPeiF+zm4VxZXbZktbMDiHT1
HiqSTqMV0L/w6+SpiHYg5wfFwO2Ts3k0/1r6U2pdWWKs6c2whqWo1e2ayHarCg6/wEv4QGNohWHU
BSykBG+q0lcBeCeZoNUuWgYXYaxRKQHfxmfqlVcIfqrj0+1t2vwgJuRzkJEiPPOpYc5YPuoVsBXQ
vLRlHRrxLoNCYHAPUMdtS5vTJnie4Z2NeIapZm4pSaqwVFuG5UG0Zwfaqe9/pwF05S5SDerPwhu0
vZG9T8Fdqd8DYiKwvrVQNDqW0RMUUCif+uQEaqNxgT7E8GD5ZFc8zvsiscmh9c6TawBGa59rp2sc
SYBj2LYLXJxJZCA65f8j7bt2JMeZZp9IgCRS7lamTHtv5kbontmW915P/wcH59tRsYkidg7Qdw1U
ii6ZzIyMYP/f7ENIBJWpEqKqjavwo43RMzv/QFfH7Ww8kayTOC6RRwG1EAgr0HNNUUU4NQaFSjSV
sw4baEhAYOCySD9nYrtG5cXl5Zj5Xf/P+WkVGgT5NhrVIfRo8FIDSo0QpUZ6FPjR6nLp3jtwxdrz
TWxP3hpGT2ux+BFoEc4bFR08BA22it2EbjMe2mUhX2OVGtrjM4o+rOyoj5eLVHhCaAS8n8AWozcT
Qt+nU+nY84CiEnJtLe12Xbgem1jdd5GMblsY/gM46WA4moUKFheutJPO9M3YYzDJr5f2doVCc9x2
N9C9CdBPt4ub+I5a2sOSdlCI/Tg/kyLvAi4qCF6A5MBGOfB0kKazlmbjsLfHXEIL8Wqsfp03IJxF
aE6jDA1IFSpopwYynTazShA+WOG6ZxCYWlF3EXDq582wC5l/EdobM9yFrZLcBgsDoiTdAveGjk7A
Yjekj/QvWK0ggvVnONxh1ioNoqZowPJCxLDQyUVr1kejgZxFBn0QnquNIe52TuzQHGrQV3uVroLy
5gOIWpo/9vR2sPyySg6d/RfYGIR4uAZs0GcTnm22ngZHbRu4xyi7WNY31Txo7V/AlBxNBfYNrCWG
zt+XCgGPdaogB+qkqWfNYCDE3SwrgYl29NYId8mY2Qom8BJGIHB8p5rDvVM+nN9rMgucYyCkLKql
gPdpjNHV5lsjlyyFMOYGasNgzBxg8uLRG5m6JNHU4lR29qtagQPhctEfleE5je8hcx5fK9fIgq+y
N7ToDG2s8i+1GLF2brD8zZStgJm+9K3l1rZfykhL2dblz+rWDufwoladZhC0Z57WmOU+0Zf7cX5t
V+fOXH8W4Clxrezz/IqJnNDWIr8nyoxUWYXDlBlouO4KjwwPWROcNyKbPm5bFHqnR22IYY3OHnKZ
7mq6jeUSmWiYzAzbnZtworK6icwWzNR4cebz4hbmZz8dalWGY2MInnPLxHluumjQzgYcwTOQ04+W
jzXEgl2H9UM7D24EGW8wxyOS+wswB8pNUGxANQg0YDy6zEmjtNPZdZiP6kVfWjfj8HR+oUTHi1W0
mNwYeMNBgHM6haFRTTMaX2HCam4alhaoVzeJB7dICRgAGqTDLixS+pPxNkdvei2jyRMsIbAkpm2i
Sx7UOzxDnzkOWpHouERUVMunap8C7qj+MGRyx4Jdf2KGfcZmp6DCEdHMgpm+R/dlP9/2FOKYpeqf
n07BcT4xw81mP6zNmDCOmLxLryl48iw0LN/PlnPdVqELUKfkqhfcjBbe/cBPgFHoO4oi1RS1STtc
9anZvFC9CuLhKw5BKjY9Ykuhme/TSab9X4xxY5O7jRWqTEbT68xl+e362Gb3rkvqxE17CVhKuGZ4
JyCuBe076EBO16zu2iJKmKFpgTSYHe/Gtbho1kjyJpGZ4cZD5jayJhVm5n7fmHdpt8vjw/kpY1/K
uQ8LCi8GqhyQZkXEdDqSPmzqMkPXqjdOAKUmaP5E1grd8YXby4qrwtGAvwM8jQjOUOI4NeVAvhFB
GUzN8eQP5oHMg5fL8iViIxApRPyCIJLHDncFQX+yYSPrBIoQUDMuaHYwIsnNLzpLmoqWFYTimDae
ciWKZl2JBgVtXKm2D2NUNlIK3nm6+M7ooNt8RuI0qSQrJRqZBnoLSJcg9PtG25FCwhrN6hDkiXtb
9Zy2aHzLGaddQlbJ8ESOb2uJ80jrapnoCMbwYoeCeYlelaNzjCAUgZvmeH77iQalA2mFDgjUVb49
hMFjGeZOhiRwPZvBpIIqPDWDpXUk+XPRLtdNvEOx10284rhd3liDk1cJUkBOVrrJsqeYRfvStNwl
3Z0fkGjutpa4ez9WihXMVRhQqexA2+ia1ufoBCN5PG+G/Qx/bLdm2LxuLg1N0dUIw4UZY721Jmdf
VbXEgYtHwqRycJSMb+2YeZFbKIkio1WUXwuor5xXawgmmTClcAOAC/h/VjgXl2QaaWKWJR7qu2o4
LuCbnCW3gqgJ2wJPKTI7oG3C4nOTVc9jkamM1asAsj//VV8lD8vFkwJp5vlg7FoovFgXqOfegpv/
Bujly3vGFiNrgRQNdPsR3KFKisIZJvYR/XIzGy8KlLvUTrJkMhvctdTOU4sbFzZsuqPR26SBJFsG
6BP5PhTkHahNE5DA8qmrOdczsFXjTkrS9bMu4quRFJcZSXc5U85pbNeGhpR7freLYgnWHciyc+jt
4iMxA53IUx9hXMlYg07oJsW10RSVC30yz6wDELBMstyVyGNsTXLLNdZ6HtUqPEZTWDdAxHn6VPwc
ay0oHHs3WoXEuctGyK0cbYGMDk3M6lLVkDii80dYK90xH7u3alTfVSeqgjBxbgrgkSWTK17QP5PL
nUAF3TZzXmNyV0ub92qN9BkIL0e/sJSPuQrf1Uq7hli0BIok8i7IfELsDdlIQPq5YCBaC32pFeaR
p0s8XsicuSskj8Kv8ztHlLYDjhcwEjSZgvKKh41R8JjM4A7D2dfNazUzvSU3fUd39o2SXhbZe28X
RwM0JEa0HCJj+HnevHAXsXQa0wJGuoacumlzHMcWpFV4QlQ/+6zAxkl2ejTiYv1AM7RkIYVTujHG
XT3EUJMQxNNIDYG+vTZfsjU7Ol20M5S/ie3xc/8Oi3OoBog4UrPFsJYYfEqqfWmVFqJT6zDM1W3a
q34b9669SlszZCNk/9/ceiU+CUzssBun9QHEul5qDK6BJk3QMV/Py+IBrn0XoYNcT9VDOPSPRW3e
WsnUu0qf75tscDWICPzFEpsqqFkZiRXYdU+/CWQ6eTsN7Pggf57HOwf6mdQHkZy7fJ63JDyoG0vc
6CerBcdgjNHT+QeFYGh+yFELAmYiZHwBo2TrCu+SjTXOI1ULCM8IG1cCfkh1eQuRrdUi2Z6VWeGc
TzxlhmLkbCcZ6IcIQPziIiaULJHQuW6Gwv6/2TakN4ZYW9gSDf0bcfqreDD9MXxBb3tAzSRI4o8S
vSLnV0uECEDj1b8bgxeQTsc4bWpmFcjcHUmSI0QRPG0sg9HqD4jhUeRJfVAOPowj2QGWH9jRh6pE
d3l8PP8lkjk2OVcLbTQzRO8+S4brPo11yC8k+1rpJcGHKCSFmDWeJ+CkhygPZ8bKu9pwMry8IsvY
Tal5AF/V/m9G8seEfrqQ6LhJIH8JD9eN0UVqxYDZxy/hukrMCN3MZiSc165IX9n9gpHQJTq2XX2t
jQ9aaQN8Y0p2pqjWChgrVAcpWgCB9uImjTp9p5DYQVQI2vN5dlfjIQcbOXmx6Nu87obw1pjckqIl
dQg6GX+E1Do3nzHi5Y62GKiODFdF7834Ira9qb6EjEw+fIKQCecRyn2jDuzeFJxfTKE72wydm+XO
mpqhZS/1KgH/c+qt5j5KBj8qnktIecu67UWdoyczzd2OURTXcYG3phevN8YY1ADjG+N+TVrEVQ9E
ech1f04loADhRmIgZXYgyDeqAsXJJ9WpYLMO42PZjhAY64LSVvYDhnh+NoWRBqNLBr8XRc6U20jj
YhRLqOPNbsQjsIJaoAx0n+OFsdI3XFsSlyIaGOuPclRLBVsqXwxdqogaCq0Q8BOrc9ss/9U3zujp
kZm4kEh/Pj82YSbYABQSDeFgn4W06um5jyrH7lQD5oBIpPsuq6/6rql8o4/mI+hmzf1gkp990nTu
bA+VT2aIAdbh+liYtUx2TORM4dSBjqD4mm+SI3rRkxlRFmSKc+eCDqDrb6zrXPrKEmxX1N/Yo5hh
INBXy91ZfRqNEBYYkcpMHuzyox7vKwjCLKMH9FgM7VpFYWWL8/P8fVVhEwk6YK4J5Fb5IrBi63FS
hbCZFp7WPSZ2CxmaYzXJyIRldtj/N/expQ9pBF5KXPqW1w+PS7mz1tuWvv7/jYadmI2VOp2g2GZj
NAbIuWIbTcPaI1VRn386b+f7jmCzhu3JiGcheMBtziaJoeLXs9Hkj9N4X6q3jUwa7vvhPjXB+a7Y
qFfHYSZm6zOyjlrrRxVAFV+rrBbx/Q5Hz6MKXn709gBEyINgevAVKgsDoM/1fdQ6D6o9SDLnQgtQ
mabI9jGNZG5fEy2NwyREWWBovT59peQ/u1yMAPlRiALiZYkE8OmqD3G9dPPvEoD13JEdCSs3C29L
tKSeX3XRHt7a4QJXfS4B2ZuQgDMLP8qhfWyBTxUlKSoZj2i+UABDCQrZK3BSc3596BG41SbyY61z
q1f/5JPunR/I7+zXaSoRTzkkV9CRDUowYAtOZ8xUrFqdR4Tg9RX6Oo4/9AgS600Q/uj2S1C4qvty
rV+QnRGga251XwsgtseLyMcDz8UTFljTjzCIUO2G5M7+/KcJ+MrwaVhEJrzEssTs6G2OcIser3Ip
EbkORu1285M6hG4MOjhA8d22unacL2qm9z0Zdll6r47dARWgp0Envqq14Pmt4L4a2YtFcBYNgPKZ
ahfqW+D44r5pyMMOpEGIps38MlyHyzbR9qQxdguO5bLKyrsic1DSxKlEkhQ7mpuCqgKZ1GRhn7Xd
Wr8vVpjZbrHalu5Ved7lbrpoFCyHQ2McSqVA5x2lo+WuszVdRJDIDJxhzW0XZAlVCYFCG9BHNR27
5xD5rTujGqnhn18z0feikGSayLcCO8LjFMN1DJFox/QseOq4Yab6yjpf2El1NSv9rzKRka2JLkoD
JRhogVKcElSkT9djsWJrjmwWwyotRAI71Z/IcIWGXN9aF79tHGSYClBSTHuATGWrw36cPztMMoWC
XIxR03PG0ZPYKcOKqGuGyE07qQdFdXaWCmi1YeyUgTyvyYRoDPhq/WmsI0kOTeAbDDgGjX0BkFt8
WrSEG1zRDocbLvqcYtvVwa57fjUFXg5It9+VGRBugT/hdHLzMZobMoZIKIcBjY+NdjmDurV8O29F
uIZbM/qpGXQ0K6oCKl1Pfan1IHomnyDj9ZGwoxEo8c8bE1zXJ0Pizu9cxhpI/mFrtI7tDKqL5tax
g/M2BA8ryJGjOAwBJOSFsDdOB9S1a7K2HWp1pTHvMjTXuFHkaJ7Va8u+dzLIQEHRx88raF7NaT/f
APeHJJY2GRddMdyP/bpIvkh0LAm4SokBRjMDoNPTDyJJOFHAMXOv1b9Q13EL+yZUlbvBmVA5miU+
QJB0xfANyNOx552O/clZGzuADNjTrtZC6JIWUDEA33EQN1XzPiZmukPEdNtHq3UDWaXr1FYs6C9m
ktMhvNiwADp8ApwDEHOnXxEadjyPIXi25tqcelB1FET1IrOgT4oD4r8+G1roqc1ZGV8CUYcdnqQZ
isYayF6OlpW2TzPJwJHbKxb9sMeI+FBNWQdc8UV2oTZLGQfZil9yu97snion0fw6rBnpc9kvQbSa
xbNu9lDs7ivtSe2p8hW2lXXIB0N9NsKwOeT9UvhpTNerOKEFKkJhGLsR6KHvhqidZbCx789trD0C
VDxbEN+ZvGJgNjPBrrHMPVtHM6Vu3ZXGzx7llExrocdAdrMMUircBegUJ+zmYigJbv7T0aTTYOHV
NiyBY9+TyC+H19J6isePwblPkIvCAe8iicsSnW/cPKiTQwgMqgHc0ZtyfTGg2JhD+B4SHhoTUc1u
zZZKoBkiz0gR9CMWMHHQeWzzlIM2PJkBiM8HB4zWx6T+kdpvprU770lE5xbQIwpdJ+ZR+NzdVLVk
QGdZ7lF7CvQ5Bzlr5scddXPyHs3UO29NOHcba5wfXkd9TNMW1voVMlW6HuTWXTNLZk5sBOJrgIYz
dBC3QHqczZHlJDiWxfRzms35zrbG5yrtK0nRX7wBoVKJMiVq5WgpOHUAKQBV7cSyFFU4AQH82S3A
OV2ujhvNqJAGunUxosu+lokRsScMHxRQh+CwQTYYjdncE8emvRWaBWYxtT+S5HGuL6IUJEBupjyr
7UGTvdkE2RE0hKBbA0ySUHMBvOF0mEM11AUwjdgj/TNIVWbiqZkfJkGfuVb6RnIvglXzxq7353eL
KPzY2uWeQKkOSt3Jxjjtrt8n1nyYFllXomj7s7ciJhP1u2855bafej2H3gMj0qi7YzMdlqZgKO7K
XP/Cb2xNcXs/qyJgEBFue3YEoefIPNhG7qpF/hcHemuGuxqjFN2vbQwzIQgS6vluzt6covLC5VcM
EYHzCyRy+UB2QR/Xgc+nfNcAq3p05dTjpKFjx3lwUsd1jPs2fBxUPI9kBQ9dtB9MOHsICxOws/L+
XmuUsWkJC3qAqu0116kf9RUrFyjNfRe+gNdCoddD9LFUXmEfSPbV1TexVaOCtbfHS5X+apXGLerH
fD2Upp+UMi480Wbafh+3X82mI5kRIR6AUk+quiNYp6170n32iSTyENCDEdCwoPODvdpxC3GOh7R2
p8UGZqLVY4Dq9vmCqg7T0HD77L4xFz/WiOsUygVVrmsCSj4vb34a5CKbX0obqguzp5r3cyTx7sKo
dPtZ3BYf9Jqg1I0JaIpLEGxi4gOkx9rUJ85TWuzM1B+zQwWp86jwy//ehYc5Ac0zqqQG+A75x0rT
IPGDbFzurVDTQv7YDak3yYqxIte7NcJu7U3CIOtqp0RrKy5/7b3vXaPfW8WOxE+TcSjCW10GEhEF
AVtznOdtmsWIkgXmTCP1bNOl5GZGv6Qje4aJdi5yCiq055D9RpX7dFjDomC7VfC0JBvR63ps14cY
XLtU+8hlnEwCn4Gr8jeiGzhD5DVPTaElOy0SClNJ+mhGLRqJQZhe3UagjyYeegLPeyjBep1Y49Zr
SvUoV2ZYgyLn2lRgN4iB8AYZvu4W9AekRgD7kThFQfhxYpJbsxQt8KUxwqTekkDtB3+qrlXZxhAs
2IkRztWsU5qGLQukoqlwm/wCRVdMqwuxqbGRhFO6cMVwnpDEQ7oThabTFSvKlOZ0YXOYPybzcQKv
W0nQp+kbUUDLpySlXjz+6spfiXkVrgeLtP5ETZeoOxtqTMmxj3ZtmPvaEKDHzZvzAeThO0QTGUTo
49vJ+e8XICpGfz6Xmxr4xqHUE/x+C5yGAwCX1u6t5nNS7MD6dX53CQjhmJbfH1tcJNba6JZaWYQS
Np+V4XfKa4KUsNO7WXxUl6BNdjW5crRAr+56MCQupdfoD47xlhfxvpZdPyL3u/kaXVVPFwoC4eGk
qvgaB9OM4nJ0bYyekaluNx6hzeSG09vQznvDuCsLf5r/ouoC82hgNAleZWBcODUP/R7SzSwsDZu7
2XkCiRLIPi7mWHL5Cc/XHzN8P7eyhorTJTBTdm9JO/lRfSib8m8O8cYI5xANqsQzoF2YSuVHB2mg
IQlMmfSByDcxbBrrcLHAAsmdK22Ypxx0gigYm595eFxzfwIawAJ/fnZZVa/zy/nNKpo3tHZTVvMD
dJ1fHrVXgbSOFpy7JVDsg2E/rn9xBbPu8f+Z4Jem1idUfGqYaJvrPHpvzEApJadbPArTQQ+pikQT
n2eCgtbaE2XC9bEeFvqqpletrK9PaALVI1NFPhI9v9y6xKOutauFUYzzI/DoS3aFyvP5tRAlJMH1
88cG56QWA3J/UHbE/mrf1h8UyX00nBv/6MmPYbzPcS0aQyGxKR4W3jjQv8HrkU8ZNnU/0ApgMs9o
j1H0lSBxRD7OD0t0U6Dk9q8J7rYNNdUukPMH8XwYTMoBAbjhp+XN6gR6J3l7y0bDLZKzRHlMB5hy
bNTGtMOU/ABQ/fxw2G9w72ws0p/hcIuUDcvUaSpsNMniJrlLrZfFLlxHuySyIhmbmXOmON+pWU0b
ajVMTdVPTbnIu696xiNxf35Aopc8cmWazoDqCJL5B9uaThCDhLqwtyC6A24UqpWaGw7jpdWYXqi3
eMXVN5ZN9osRXsdWdB83kt5fkdPbfgG3RWoggcHHgS8g9nFc/jHHJ52gTH8BwqnK3iWqbMTMUXMT
ix4/QwevIxrrwSB+eimNzhrPk2YgR9hCSTJ28+TZqoI8vJjp6s7OK0H6uMe7UXJ//Pam3+yCmABn
HEQTQJWf2rUKZWnDygSixO1eho8iIJ/Ej39VAD+5yRGUndGv2K1e+2v7Usa/Jjga6EJB7wSYGMBy
wbdXZ23fhKAR/+0ibdsv+v04B+c3kmAV0V7FVJKh1+yAw+N0dHVh1XOTKHiXNInX2ztT3cfERYnR
NRIfQV4qS7UJzsfW4G9/unl3mTrk/eo5xLahqZunNbDcx3W4Somk4Caau83Afmf8NnZGFZQEtHCQ
pFEgO28hcT673V8EFyeD4Z7JVj0YZYmQ2IvREueEHnFeJ5nEhcB3gUQC6U8G78FOYP/fDCQzlbUg
GfYfar9XXTV4pEkv+ykJKtbFO6aSeRN4/hNznKsEDxTkEVXsuVz/lTXgftY1N1eCxr6wMZey3mCZ
NW77tcaAKKSENd302/QDSFiXtoc58w39Phu+zu91wfuHonYIr4e4Fi8gvsxjGbnT9H2UeZcAMOzH
HcRJ98tFe4R699HxlOfEo7fRFVr0bpQfADQF9T698uFw3C6IJIWv79vz9FO4aVbV0CwHCzpjVtcg
i3PR09Etq935AX8/azAC4IGK7DmrcPCx71qg5DxjvDrK/3TwGwUSctaDpRzP2/nuRGCHAFKI6jrC
Rv5dma5RpdYJ7GjaVwYWfUh4N696mUL54L6wJi82JC8Hwg7WqVM+tchNH5KVqRaGsEhuf0Cc660L
HtNjsh+Cp5+Ou74lDz+LLki8zgMXXd1D3zu5qt38onqMdmtAApS09rJK7vdzevpJ3FbO1anSloJN
dhi05WF0Lrr+HVrLUsF0Qci5tQTZllOPADxTPZVsG6/UJHjRhCEYVfswutZImu4SB+JrddFWv2hs
Rg+xZsd7c3Cyp/NrLmAbO/0KbnOpixZNE9jhIFLTIh0TxJ4T9J+56t4tPvgn/QTH5lI5yKhehdNM
0bxhg/fU+M5e1zotKdQEMOjmugMUP9fvbet9NvymlXhC4a7eWGKna+N4CyNV29KCpWyqfQdRfWO6
KoDXFZS1p9eR3tNeEgoLz+vGIufqbRqCo4HAIsRRqilYdQtA79uw/ouqO9YO9VbUuvHCRzB1OjQ6
x+W85DCkWl5ieobWueMIrkjVbYevkD6oydPs3KBf5PyeEa/dv2Ypt3HDSE0js2Tj00BJBr5B5c50
gtIJ1EmS6hK61z8D5NE2WtSCFKSCJYUGRn49rXfa8nZ+MOJjuLHBXf6aotTWwBQ6O8YaA8F5VAj7
tYMCewK8+POYuspyHGUsHrKRcWGwmljquGgY2aivvgLA7Tz/CFcZ46bMCj3dIKFTFkbNNkhCLuP0
cZjAALFInrHC3Y4rAxRqNnLVlNvtdVtU4erARmO45QoWbkCxQd0RIwN6fqWE225jiLssMqfsQ40d
5Bk1Fqr8jJprhwRr6zYyAWOByzA1ECERS9cA+OYRf0o45M5qRQjYp8Aob8fE763HsboBjiWrfKv4
77scGpWAlhuoIKGAxM1gGpNotLMECbT0ytLucuOt+O/RJ8pzGxPc3CXgHE6nBYWgrLzr9bt2fG4q
b11u9UFypQtqgqeWOJ80N0jhABqDlNNb9kG9FpIV7vgSedMuuiI3bjN51I0/LhD/3nYXJHW/vtQf
uWSn/Matc3EFqpFwi4iZAKbgUysLaNUYSxyCbc0lg0v39oX60eRu9lLt88sSpJYX89fc7XTJK1Ow
RU/scndNM6AKaI2wa4d3ufqYNp5texSXe7oczh8Gkds6McVtGmA+bas2Mc92/tUrb+Y/8eRVNdjv
h2utedHS6ygcJKMTnPQTk9wmyhVKwUaP0aFmM2lvq7pvnatSBqZgv3Ju7bgNNC5Zty42BuZov5bx
gyh+6Dw08UOeHEJdcvKEIwItI0teskIl74WHqYunCeU8imz8CGRS0nlRfkUGyWoJ/DDA1n/scH44
m0adZD3sROutbvhh/TTK4lb2E/y0YcPDg7BCtMEH72Vvx5Ueok0l1IGCVr+ILJcsNgDSRXBKImPN
pxiIjUyRtaLlH4rAgZnpj6tRSWhIhCaQQmbQD6CJeWRvFmvGhEEzL/Wrqh9MdMidPzWi9WY56v8Z
4O76uNf0eS0LpFyLexX3lJ7dWvlD3PvnzYiWe2uG21Zt2oyIWjCOuDuu5YvVuGko2VEiT7M1waZy
E9XGURfFc4aR2NWLkrw7VWArqHItmZvLCFqFq2JCgNcmTJDO5EZjZ3TSOhUAFiO5on3tdUUjWRaZ
BW4wGQLXqmKwLUiYEuQEa5ketHBBNkNg/9/MVtvXKJQ5gEIq8XNCn8gCUvVJsiJCG0C4scZOVNb4
VG4UrmWTzYAhVvOtovh2dUWKr/P7ShSXAEzxrwm2vTfDyNuoyyhEn716ueltd3B8ChBxfd0oh6Fu
/NKS9RiKfDH4xcFlALFKNO9w8waEJxQsCapu8bJrzM7XKzy/F18xr+CfG3SCnB+fcFNvzHHj6yEp
B/YrmLPbq0k7JNaLRfylPdQyGL94rf6Mi7s8p9EGNdoKQ8P8w0z3DWoVVPIIFI4F6BfWnsmgWNw1
ZjdOgQYyVL1J/TTVz0l8pBHw349pKom4JIZ4AfJmmIaiaOD41eUwFk94weS1NwKPbEoak4ST9mdE
FpcpiCBC1WsAentm/KrklYvebIh+S7aA0EM7KIiBHwodafyOU9GlkoLzBVucuBR13tb21QF9+5II
UehxNma4nab1aarFEczo6r2ivDWKf34nC8MztAFgiZkSBQL706NapWZahgyJ16yQflbiSzvNfJLo
By2eLtXpZi5LgDX1snFLp5OUyQS4A2SMDBT3QCOP1ABfME1Lklh2v8IV3WiXxR7pf19VXKCj9mR2
wwCPtFliUgCAOzXJPMnGNcFTDCD/g0l9Xx6Th6fyGHWu9up4jV9/IZO0j2+0e+0H8RS/VVzl1/np
Fu0agrCH8UGzP262e+gCkLXEYZvt2yrLXSM9TApw78fzZkQnAEBHFj8gS2/z9K9xP5K1s3ECKm2v
h/+My+1iyWoRAgwzZvKPEZ7tFaI2AxiIYGSANmMV+bp9HVrv1No7hqcBNFU+pM6+kwnHiw7E1ip/
uBcCZBSz2pWXSV+59X9vzsWwLBwEnG3Qe/K5qlYf13qtcSD6WTEHj1pptydoYG+grpOZIGoeVKeQ
nELhev2xySeqAJLqMpvZbKqPwjo29vsw7M5vCfFB39jgJq6ZRhAqrrChmce409ypNQCwvMv7uxXZ
+i70KyVQ9eC8VVEgQJBtAQ0rWr7QKXB62mayaqgDwmjYQ0XORatAOoIsVWkg09fbe2PSdb/u6uRa
6UMksJdC25//ANGlw9SKGL8aHk98b0meKzYZcnwARSiVk6DBoQud3FXyF72UBFbCw82qxaj2oOKj
slXeuBa1IMPoOAOyMW3ir2kZ1BP0AZqs82rIo0juH+GW2RjjLoa1KvNwblD3V+u7hfr99JzZki0j
nDuH6X+jYYCxO56OR4liKy/zCTumKUFRpLiW/YGHNUDu6FyODcmAhFvljzWHS9Y2ZtMDaIoBLQl9
jO33tX2LnPW+KNVLtbQRK6A1jcpQ/OLrYGOVOxVtaTc0XzHG9VaNveihHD2WfrlxgvUm8ZJj9OTs
wao2+ZMfB+FNdZS99IT+bPMB+ukk51Gj6JGGDyiATWdh6yjLggsQBfBoGxPcIbQUtVDmFDM777Sd
8Rg/xbE/+vSi2deXaEJeY8+68KJ39a110Sr6V5sI5Bho7UN0zmfGi6JOiRnDOE2/yKq46+QSw3XK
Z0PWRibern8scTOJMvIcd+xEDCp6FTvXdDyS3I8jcAbvf+FUQGSCIqeBsInPMEBSOiK9OSPzA4ik
1d+0jTfaT+igGcNWcipEx/x3/wzgRBrjBz3dHmZmLwkp2P4EM0xWT0EzIBugv5wfkADeQ0EFgzad
/2eG8yZJrKSV3sKMcgivqw8FdCUPtA2yq8k37oD7L2QwZPaDfBYIxHNoV0cChSWwT8dVqUYJeukF
b3XrIyVfMzovmvC2MyWJGtGeQBcyWrrQWgpSXO54D90wRW2MlYqUqyE6qvpNPl3q1f1gStBJwmho
a4nbfSrga0Pcsz2h1fu1dS7THmheUhJQ+tWDr41ojKuavY4mubnrftXG2/klFE4oRghsIzJf8JSn
Ezq09rr2DptQsLo7CvWjJujhq6Ov83aEG3Jjh4ufbUXJgaRRMaP2ZWpc0nSndJJoSECugN24scFd
PIW2rMDPIUZX78177QhtT/2++wfZnP5gPvaWrzyHkbt6CYTBZdlJ0S20MU24WyibzZrECaZxHl8X
ByWb+ZCCIj8iXwuq3vpyo5K/iBrQRgbYM8R9AGjgtqhlL/qkhZjQAhV0unim9hVD8kZPvPMLJzwK
KNvYgOID12ZwdoolGfTUwAbN1gOgL3XypExBV98asry4cCeyJAzGgxCa9/j5EHVVlOo4CblyNNsv
2xl/Ojk4ZdtGcrpllrgz1+ZhsoQtLE36PbhPafFKmPZqlAXnp054g9LNkLgbFJke9DiEGobU2Nfr
WLnEbL2xTJ/rjj602XCVqDW4w5/0+qVM4jt0O7tKsgaT/U6Rf1jqNljNxLOa9EhHGYeebBJYgLGJ
OofcaEza4NvALN85QU2v1RhP14fzU8CO9Td/baJvFCGniXuP2z1R40y6NgINac8/8uFrHL01ParN
xVJ706/zpoRFMdTm/rXFLWsM3RUQl8EWGMne8Ey/RddH59l+1PsIx3y0xISpV33K+DpEkRjoWCH9
ggDesPliKl1SbbJBOOtl822l3YJwyD0/MOFKbQxwK5URpV6yBgYaM/dTcrX0ft6Q3fg3Wf3tQLiY
wdKrsTAH2DGSH0mxugYSGtnn+bEIvclmLGysm10HNhs0BDAby1C4afY215GXaTHoXh5sGTBGOG9o
madQ0rIp8GWntqZoRJ5hga22Bmn029y5KqTJZEAH4Q7fWOEuNghmTSgmwfPHOLJmGvShC7zvoN7Z
4Y7aT+enT3jNbIxxN5wa5RPRGJw6Ua9DtBd16HDaOdpTHHlde2iS9/PmJDPIp2pKPAF0Y/kdHLwN
1X5Glos8RTIdD/G9jbCY4cPBQsenkmm9kDUm7N4uLq3d+KYGEARMoc/nLnel290Ze/Nx8D8WVybe
JQxK/hjmU8taXUFis4LhTrH3qwbBA7O/DnvreH4ahR5iY4ZzgkaCymII7lAvHho0A5au/nregDBJ
A9Ga/82gxbm+hpAio+BF8lb9iw6q27SHyXmh9EFvXmMgY6HtacsU3GXLxju+OR5Vk2YwatS4zZDp
RTTuZ0ns4vHjE+sXBDd3cfkwmHiBOO9zAmH14bVSy6cRVCBNWkFiYno+PxHCDbuZB85VKoMaGXWE
TxrTCWmHx7pG399DKxOSEi0oOsKBcwZOF+g07hgWdV+MVW8i16f7CRgMi3WVRF3Cl9XGxLejZySR
/X+kXdluGzmw/aIGel9e2YskS/Im23H80oiTuJu979vX39O+uBOJJkQkFzMYBBggpWKTxWLVqXNK
FFLc6Db1JwKIRRjQ52UDYrBfGDMUKhsKDTKb1Cwj6C+sEOfk0H8Uu/Bm2GNSFexay4dMwKAmBX//
qc4dZLasE6Vmk1Mbazh8m2Rvsh4U6xXUsP8/K0wGFibYDloNr+bs9wQ+qSgl3fTWOR/XzfACCfr5
xjqaCXoONoKZY9kmQAYhGUeFEg8OQw8WSDpdN7LuKjaXOjPCRitbreRYbWCkxuBtHp2c2nOSB7sh
bbJvy8SrBpH6Au9uO7fI7AlZjRywz8CiWUN9we1VnHGVzMVh/JUWoja8YA3ZGGY7/aDOI4xJ5VPa
e9PwrAmuMx4W2ATjIAC5aMJiIoLZDV0n6c3co6prNO2TBfqE7TSrgVUvr+AhT0k62uNmapvZo+Aq
vbHN7HUsaxTwE9+hP8EOdTDyMdCmpRNAeHlZ0arJBW2uVXuM7Tw6aq/H8jrGZg8SqpUUnE4hSs0/
EpN0ln99F/GW+dwWc+4aYOClHLLPblWPBBgzd2l+6iJcKy8OnxthFhopUWTP67BcMQNKFSlemQ23
uQRFhH+C7aCfhAoU6kErfdFlloe0z47baMLVp3gGNBfi4sf1BeN+nDMDq69nKauc2JFj5TAQKcCP
Y3hM6ykJh5dS95VCJMzNu1lAMWZBTQpstRpLWNvb+izTSV9BFm/V+LMeBVGX9/XP/37GmTrudSsK
NbxIUb6NtNaLraduEk1+8pbs3Mr6/8+WrEDjOMwxxO+WyW4wNqEMYofBzWy8cE/XPw7XHxByYXQQ
tzEab5eWsjEvbXudepv1xK3bQOvDQLUEcYP7Uf4Y+cy+zt0xwkFtZRgJMfZtW5t4+JeypoUpAU3F
VkZXm3GjgDJlOSW4prR6u0BttyDF9Jj8C8LtzIrNFKkKy0DHQIUfahTkyscEcrbrX4OjEIAH5Crp
C+5VMDcYjB99byC+zLBgojdY6DvUFsz+jk4bsGba4a5qvuGEpt2miqA/iPOKV+b1X8ALPGc/4ItE
gSQlDQaA1nJq7DY2Cc3nsn2dht11M/xt95+fLIlZJFMI8rbwU1FiYuNuyE6OKHXhHiJnFZRZWckh
aHe5tcNZa0FehgJNob4YzcmgO7nYla2fiGqXvFseOjL/GWJjglrOURKjHIYqojoex/F5lrZ699rk
W13U61TX64VNYs6NMaFBL52+cWoY63qyBNbJIRSSZcSMyf2BfPu2uMQ/+L5Jtpqoz8M9xWduMg/1
sUyKbLZgOUEfdwFDVUUF1zgXG37uHLP9k3xMHCjp4Rjf9bnXPkqudCu59SY6Wn7t1bvK9cnkR6fR
K571Q+SJ3rPcJ9nZD2C3f2E3kNSTsGfsN+UU3ZYvYHDsSHL6DVKJe+Xhpvca0hxFSuKCDcSehlKd
9Ha2YVXNY9Km6Pke7P5Qd56evmWmAA7GMwbdcCgGol2B4iqTWiyRo2f9GoyntAyoqrq9Zez6pdm2
igMerIl0TSUA/3DDmq0B9YjWE2bZWQ4IrQspDTOkpiV1Q00m6ClrGgWP5l1Y7wyb0PA3cmWS1Lep
erBSrxMJvnEf+Oe/YN3cZ1eQZDeDQgf8gqi8VSdviTxjDKrsGEfHBvsreQzx4L0e4/g2UTdbG2AQ
mmLf9wArdh2FzKCbY1Jw1NFpvqfVvdTsY7MFVzRogABTAN2NwOz6AdkI8Uk9D4zcyq/FRIjMtou8
MGHWKTTpV5UuLVop0NTqJynfFe06cwCY9qbGRLhrJYmGB4k64pFqLzJ+GdAhQz/+C54SnMio7qLl
gpFc5mDXKLkVzrKOn8slKbrX2v6ohDzcvAB1ZoRNMya0j/TRwZS23fZuo8tofYvWlnd4IF4LfQvM
0WOYiXnQldEIZaUQfsQUcnMk/5Du6H7aV0GxR2JLD5Y/Ikwsvnkb34h0EbmtTkBSwY8J3lbMRTKL
qOCRbNdtlLtlDKlqguB0SI/1eEp3qZds0J++vpF49+fawIWKFSbSHbZIY6SgYIw6muPpD+KD6GcP
Lr7U+VVU98IRTF46cGaKLdYo+myPlMKzKco8qAge6BR76jQK+lYiM8zX65OlTBsVZsLmsdW+ZY2G
yCOiWORlUOe+rBf4WaRRi2Xu8jDOXV3y7fjGtO+QtCejYCdy9/qfj8MCGrN5sQZJhit47RKr1ogl
GiAQ+cFEzFBWcrlQYMFIH8YctWvY0B0Si2Ay3G0GUmjIuKzXA5vyprZc1lUDfREpal4Sy7lvFOlW
M6c9eE82rdptr+9q7sL9Mcfe8GlOE2MJsasHo99MyvSw4Pq7boK7zVY+rVU9GTybzDYzldAYohwm
2uqnBqKSNPbH6Pt1GzwAlbXqkEMiDMME4G++3Ga5mTWDXIP6dHSXwDnobnQT/W628bfooXpH4VF7
tCui/gLB4dqzL9yy2KXfrv8Gjp8XP2ENlmc7vTfbyKilKodq6RzqZA5l+R7jn4nl6UWRUf+6NV6B
1VYMgJnwbICMANvflrUs1AYdHut5QhIJl5dxCAHe6i0AdNxqSYndx1slu9eaLoDkoCAcckL/hXnm
XMuDmqRm2uCr6oGE1hQIgwfPwTCNJt/JkiAT5uUOF9bWS/5sbVtMNacphTVNe+xQblg6H+zxxIpf
eg0XOwpwh7D7h6ByYZQ58sYM1YlOxQrH1V0VjUjyRc9L3vPlwsS6p878ijS7zKUMfknSQ2gEre1r
ceTp8tEIX1PJp4VEml9aLgVJ7Mf0W5z066gCqjquBdQ23Y/mTzn6PtdP9hCKNtj6fGcSJ5ANGNBs
hLwKMBTMkcJAfl6DwDsHsPolBxXW8MNYgrGyN3nzpC8eNh+GdoQz+pxTBBVb6CYra3MdqhGXK6JR
qFjFNhZ9vpF/699X6cpt7Rlu+mS4/V7Z1f4oA5MvOEycqItnPKQIoU6E3i5b9YsTqSskFWd3CmZf
/RG+qf4CSo28DKLfxa0Z5HcOdvYueRClUFx3Dcw9QE8KxX42g5JnPawVDO1DOo8k2otZHpMuuO4c
1zc8bTCShJKmxTJIZZKsTZoFOrZW1TbW9FPNgjlq3anYTCIBe84l+cnM9X+mmBNTx6jumyVMxYqX
SZhE2TrFZhZRvnPurAsr65qeHRowN3VO3cKKnW4m9a6FctX1FeN+lLMVW908MwAR6lKtKAwkKkRy
nukQxFQw7sTLXoHsBzIJQy8YuGbnT+O4gRrLgJlHi8o+hnihCu3n6XsaelQ5aJhNToOMQrZZFrV9
eLH0wjJzT0laBpZjbZ22rB96tMVzQFneURyEGAytPCg+CMtbXJNgCACwE6gdFFeZUKI4SZhpAxol
qNJkkIIAZ0sPuveOdHNPkrwHZQQyN++vvyKmr/4YZf2U7WRO12mGYrkvzXtZ+TCnn9dNcC7BCxPM
E6QJo0WrJ5iIbIyTkcYi5i462GQWSVB/4iaZYHxuiW3WtUNnjIoMS1o1Phl9fZOEM0kwUdhihj3t
NK/TPprs1VROeFHW5iGfYl+xgbuxiZyCZMKId3QwgzmHMpr5rIYy5J5/UjCtAERJBqO4n0bjLgFR
0vUF4gSEi5/N5H4yHWLFaPGzB9Qz1DIYlRcHeMlCEL+53wEstsAUQgQRqMLLAxvpcVi1M6ZxZnPR
X6jj5G8RtiHImXUtxlPUQGTvChOEPTIIS0VjmF/jETS4MECG5BMqVF94Y8eszsFLRIHYyk6lvC8y
gXdfw9H/anytJgzM3jPe5UNFmzDB39+iUevUkZvIaeDIr9c/FQddCDMA7qLOjj4dbF0u4gr4MKAD
Dgo0+tiA4T8NZG0zQaw5ijCXc2csXj0Qyzl0bv1k6KRzXZUYVbCIQiPPXRN6FCutLDJ6FonaxZWS
zCrcrcvfZWoeulnazL0qQkp/vRZXZRITGmXg+1VAAnDpbpcVSp11NYpwMzGe5M3gyS/5TXiwjgaE
94h1zH8Vbr7PbkRUTpykD5YtyG2YoGRz0Dm+tLzIci9VMgIwGgtgOo7zrrmfS3VIiZx1gPF39QKF
0lJroWiZgWhhyZVG8xRKy3sFVak7wLZaCvIKpzU9bQxVf2ybAeB4s88LIqkZZN26Oo2fQqtvn8al
xGfT5NTeqmEiuorXPXEZluAKYN7gP0Mp02IDe93nmaknDZrseoQHcWX1fuZk0HGSbJvUan6YmwzZ
eYZ5fqRYIiTj59Pxi3k8fVYpRoxXsXU0JcwAMW9w7pOd+hb+0Eh1kFCedlx9h0Gy1wHV6e0IeWBy
k9/pt/HvvwedwP0/9j/vvbNEQVImBxJ8sF9mH5G5D+lmCL8Z+eb6yeQeiDMrzE6FvOGQGOsgsd0+
pqmnNGC1U56v2+CdBrD3QJVCB/c1EvDLPdm3mC+stGGd/6nu1d44xo62McMFt3NJbCkU3M28kLmy
iNiYt7Uh/8Bk+W2tSZHSwyVMPoFCWCVq/OO6Q1wLKDUjwVql9r4EzbCExEK83v6WGTh6CKI0wXw3
d8nOLDBZ4lwDXFKlsDCVDwNUc8aTnOydtCWOdrruy9frDaBvZ2UyRLFTwX+YjxMODQhERmzz5RaT
AHK9DWO/GIlhu7EQZL4uPXumzox9GYBDUtMU6yRYU3u5ehznTV77duor0dbUg0nzyvYup14Zbm0t
FaQLHKrKC09ZkeZQym1sUBivb9sHeSLSs+PO/rj5lR0N79jFJPaszTdlS6IdZFEwy1K5MylcSHJD
iFOoMcw7eOdLwdY4dAxY1eu6y/WhQTPT2UYihXFeAD03wRyEKnbCUFkH//rM66cdmLpwz0KLLXEC
yXbbcnt9J3FaT+sC43pHqQqbia0aTUWa6gUApG5UBW13Ly+varK127sZ03fdb1vbZfpbJY0AZUF2
XP7RGoKaM+9YIlgjjwG4HW+BdcnPImZYm1HSa/A3B7Ug5qfJoAqiJdeCtWJ/VZByYsTk0oK8VFWq
mis6VsNEfX6UqZAbef3u7BGB8geucIQvzAcw57GpJbmGcCcGPgwgAvb5/Kg4Wyk9Rp1fml7kYNq2
BcYN/wo6h7xAcGaYPZupNUTdMMAw5tQcaaNo70l3q8zPbXWj/D18H+H5j5PsUUxmhKJqdbKKyqCd
f1SLeiPF1Lu+IUUesUesLjJzXue4YhBZm8tdVuzxCAnNd7nbAuMssMY70Oc+MaetB2KvTeXVJ8Cu
rLe2u0nG79cd4t0KGNeXV/YfC/hzZm9UlQFZkw7T13aoA63S0N90UCUyllCsjKdo8UHRKGL64y3i
WqFDbxWAd5vl6p6kWKPOisHL01PXQTvKleTnUiGzczOKCFA5S6isWlmfhCOguWH8A2W9UkombHUO
ar6qbj5VnbkEmQWK+esruf5NzClTwGqF5tEqbA/inMuDHMkh3rxg0XJpQYky09uovMcc062kVDeV
dhvLWmAbSI+vW+VIomAE7o/ZL823qUfGYiB+0MnZYrwdApiWF9EXbVa3kmTetNVTE8X7IW49pBWg
D9NxRUFvMFmgH2w960m81Xvd1ZWf13+YxvnK+GHYVmCWQkLDYvmaKBlKq8DmtUvMOkp9lN7ERimr
bubQ5AVP+uW77WTOjmr9uE30OfWavkP2W6ld6kbdEpJ6SeNvRVPJ90WoJqEnj52RbcM27aFkM07d
TTFpEyVAXGmepcbVrz4ZotFTpXz6lUFF53ccQhGm1ad5IiM11XdraIxdMc7pfo7sfkJvBcJLvdMo
2BRy+j1sa4yuN3EbAGLc5gep6J1jKg+lAMPBGdXCNwMzwErggllotsVU6WHi6CVgWqiPjz7az1uw
SSVutQ+3kUqcjVGRYgMEy7frn+RrdePSLBO8sqRT9LiCWaW9wZNN0n7N5TELRUgjDgwHWR/UrT4H
vUEbxDwAUPUYujrWAWEYmkJ24zgejviW4wftpXYr6z2o2cy0mt7tQu9vi2lEc1Ie0sqHhN5ygxpz
95ClJfolHUjVnxuqp/d1JvXvlSMtgk/BWxJwgBqYX1s1YdhNGvWyDslIwGnyNJ0DbRyMD01DiXG2
7ZDMpT4I8gkOdw84UrAyaC3iCfpFSY7mFcKiBXiH+tC/oGLvA8ARe/JuuSmDciDyU7u9/tE5+cWF
Qeajo0SCZtwnnqR9ACc9sUTwJ94SnnvEXFKdHnW2hJPsgjcQxblSqkhIZTf5+/ooVg6Po5VhH39g
byqpHuqerh1t26z9vk9vC1B/9kMjyFk464VeDsL42tDBhbFemGcZX5EPdTKmI9pI9uhRCVFpcq9/
Ec6ViwIAONgxxK9Dz5jJ+MYYAu9DA0fU2W2gVVX4Q69C9WAgjaIJbHE+DlA7hgmsyyqbygINBlmv
suET8VKSoXhrpruu9BORMjPvxF+YWRf1bNGGcaynZAZ2Z944pygjELN/tPbZXXgPGokPXHopJWoA
qmWvFrRaedUpmEbtDR9slaBlgo0O4s0wTYHpUU7GSb/RfclP3vWHd+MWVNmDm+7Qbum3c05ASwLl
k22yGUV3MGfLXPwE5oilhkNVe15hRcV30z4morYrp/kC1c8zH5kjlqAubVAHBoyfK+4uBGh0WNny
VSLHfv9uipo9nKv7wh7zOWOaAeMdY4fGu/5YmqTwwsOy0QFZvSmI8oD65jf0QdwX7UnEEcJ78F2Y
Zg7HypOQ6SpcbV6THajGbG/4pgNqR5R1I7ndYxr8fYC8sLgeobO9G8/DMmQresmeCiJLfjQVgkMo
2h9MSEnkxOzy1adCTXfmkGzLSuAD/5j/OQTrBz3zoa7irF5m+FAXUeBoIPGcvploV/09SQE2ItiV
UXIHbgXJ3aUdY1CqeMhhJwdMzphIZP/otFsniQUrxsnaL+wwGxCa2O0MCHsOApL7eTi24zep/349
CvMP1ZkvzE5LzVBtpwE2lugxCTEYl/uFlZBo3HbLUW0eaLGTnR/zP1yXF64x282ECIhE7TVY6G5v
gOQKqXsdHjXRpxItIbvp4nLunB7uhfbJqO6aCFOUqXd9DUU2mG03l0uYqx1sNNHjYm/L0cUkl+iB
wz096DqAgQMlIPCjXu653lZppLdYsNrBDJ7hOSCKRu8SdXpLfp7BjkZfmuzUhgUJMaHUZ09gcbnu
JqcfjG2/vlgdjKiBSpbZ9mVbY2SsxLbv60CzHoY8ALQumGo3zB0iY/RBng6ZSBaG90owHHV9vGKX
goaN+YKdEZvNTJFYNd7kYXrkfclJWhPHhQDbneFWR/lxkkglcnZ1hnnHXphlPmoiaQlWAVhrc4Np
9O0URIQ0+8ntX+tTvbf+mqLbuLDGvJotM13mRrHwfM23IOEAE6jdes3gX/+C62++4hMLG2yc3AY5
NKwYzWtRefpytIeKgGKunYIwf71ujJuSnH04tlWnSPW01CqstSTaTF6ET5bcWbdIgRKSb/DeUl8j
r/Lix5N207hZ4o2gRRF1eXmFgfOVNZmspJz6qgtjbJ8F4jskPS7b1o1Pjv9b3bVBSJpNVZN+v58E
cZUXE9bp0pV2YhUZYnbtUilpactIBbPGaxoIZFvorj1eX2HeKwq+/THC7NFxUey0meFbFwyese1v
gUj7kYN2KyTDZtz2ogyPe1mcG2S2ad8ojtoqMKhulCwIN9NT9FC+TgtoIQnwXf9w/TnAqCtI3fW1
bnsZ8kY8PJ16zfdogeT50IHuVPTM4X4mDS8CHd1QfCnGoXJskpFOCGkrHDNex0nQNRfJbvJCt/PH
CDtxN9mxlSwLjHTVUwhsIBV2YARusM33EW+4OclxA0k1dP6Ug9nfhKKvse7YL8FDx4AYmu+fiInL
r5HPFu6lERDnTjnIk9cP3wcr0NLdPL4ItjXXGx11WHQDgNv/fGadpXG9lljRHOLs9O70s0OIyIkV
IOQT9QT5Pbd6mNxW8H7iJtzOmU3mKNmF2g1mhL02BfpHuh9921s25SG7rXedGwXGTtQ0W3fW1+X8
4ySz8zKja0yg39Gl2kSP+TM9pLvJr1xZECO4If+PX58I7LO1NCoam2MDM0NgBcCNtYEBd4bv1z+Z
yApzUpMinhWtXlfv5+JFD+EB6gySp+2uWxEs2eeFc+aLHalhl42wkhzCTenG31pv8KEmJriLuXnO
2V5g85xe0bsomWBHf1Bw9Xf7xkcV7DXbjA/XHRJs9M9JwjOHIJmVg9gahkx5u4Re1OxC9fm6CV7I
XrlrMbCmoaCGLOPy2PZlN8jdAhy/kn2vpBvUer1y8GfzMbQC29mk6oclB6Ul6LJzXmKwqoGlej2/
kE2+tGrEfWgCrIi0GyLGKu0worKtUXQuRed23VnMMVpzQlmGsgHQXOwdoWR91qp5Cpis2fulVpPQ
BrsMGBsmDJMoPgDWGEaUMIMx5l60pO/XV5cT2S+sM8nFkKayZANxjZHAiRT2rSKq63DXEXQQYB4A
YsVkA3tmDW0HwALcQ3qdSh/T9CjFx1iU2nM2Igz8McP40cVaRxsHZrToECWHId4aYfAPS3Vmgnk8
LKpk11GaA6sNKbCxxfhk9HTdgsiJ9WOdnSapgY6atq4V2i2kdD7iAVzwlQiAxnkXgGYCtVdUX9ES
Z0vlYEZPJdD3A2Uc6aSiqPLGGHLXSFHcosgPe1D3g65aVT5P/XMomt/ghMAL6+t+OfMxlbQhkWRs
uHxINq1jneSh3q/07JFmYrYCzHBTjo3Ybq4vLefuvzDLZLM0SyLUVeH0oj224SEzjpPyXWveNBHj
0ddviJKwBTJZXXdUwJqYaJW3IwQ4ZCsBkE6OSdrXt7kpkUyOBfHp6zquQAqIVkCkFuXgLxWcrq+7
YjZTAKdaovfHajqN9eyO2k6GbjEUN/9+am/FUMOWjGMsY/zx8sNNFWadqspKXQAIJeU5jR+l9vv1
j8RbuzMTLMzA6M3CCUuYqDAU1uivWm967exdN8JJlD7B4JoKxRTNwvDDpSOh4nQoftnQ81QwOWpX
bv7hkGrfahi5JtabdDRPqScCwHyNs5dGmW0/Q7xwHCcYra3RN5PWG0U5Oue1ChM2eHdQQQeyjW1G
1pDajSnwIW7tg5ssQCssSCDy4ByyXWuS0i22GjSONpX7AIZcCPI6B9HE3ddYf/kLmCCc65JZyBS/
wBpIJe0M1R808N0PL9e/IMeMtRKWwU3k8l9m7nC88sHpKRzsnw1nr02BJT/1iuDtxsElgwQTO8TB
7K0OliUmoZZb1anzLEetgeSP6YsykMhPFBcFe0Jv6Cb0MtCZuclx8EFDchKiuz/j8GVicGmfOXB1
tqits85L9DdLgLmWQP+u3M6BSrJn+/jL2vz4dX1ZOY/xC4Nspt3LS5MnNgyGbwYEEmQ3fRn2CnF8
49iDO/0jISMRmPwalleWGExTQyJh7Woxd2oiz1JjTNgxjSedkvv6djhhbtE8mCCCJ8vGeVNcsBlC
6dsQvit4uwhz8BAJARoNPTwmDBjSbCppGGEXZSGINOrwMZP723GR2p0ih9L2uqc8R8+trb/m/Nqz
jGSRNCl1C1qnRK9+TEX2pEbf7UXdzt3HdWOcOAoBMMyT4YKAXOWXVU2qOKxrfEinjMAU+mPCtItZ
na4b4UQ0TMkh0oDFHPKbbPcTM7tdaa1yDxMIcw2CHN16QApoC3Yl5577lIa0NYBxvmb/c+zkSr2O
8FhhkC6vMei9EwoGHq9UAsynohkq4q4Ckg4fgzl5iKPo6gIoj0F/FvcA6pHciSPIkGmV3S5E1sMZ
5BFyeI95Nnw9K0bln8Sgi3Qte+g9Z4xHkqmJGbldkxYVkdAkal19lNChpEs77sZR0l/ysEWOTeWh
2iaVli4exGzT7YBnNEQ29UKv/QEpw6Ftxv4ArElzWytz1O8ri+r35mIini7zEqjdHO9NNZff1Lm0
9xO1212fWgYFh0+OjENfdAUIQHRSwd4dOeZHLpdTsOj2/E6l2Xgo2zA/xYCjfatSu9/rTjoFBmw8
VDaQ5FVRqLGXT85wo2em+TrUMUjb0znGVWnQYvHaoZaOJcXM7SJnbeTOjTz8WMWgINIJYrFdby7I
R5rRyu/HoumWPaCSY3jvYBjwDvQX9uCO0JzpyFTE5c4y4vml6ps4sOgAEalSARElmvbmJqYaRHZD
G0qZXtTPIAVZ1Fi6y9RCfk3rJXwou5YCBGUZ9S4fpMTT80YBRiopeoL2WVzsiyotb/AZtcjXnHT+
rdZqmUN+Ic2fwAReodwPrcmgaFv60WIaQw0kqylQtLasPkV7IOpfoySp31VrqT6G2E7eIXKs+U3U
65CkLjLtoMctmoCdGUqCoPi1FIHOnLwqjlhAXgNDfhkqKBKwWKrLlYZmcXVwjKpSt1kSeUMh6hcO
+e9EEpVFOYw/sImrDvg6TAV+kfke8rqOoxU9KJ1QTy8Or6VrLSQ/6k9P0e2wp655MkDgWXv9ff4e
+zZyCwxWiUYEeSEF/RlgCTH4C34PxnMjjCy9yHHWtTQwMdfRT8JiOifqQ5jvjwkmDmNsZSrtDiac
MDB6oh5n9x1tL4uo907haQ/1jh6gA7ITVbFErjHvj6rIrLJbdcYiDYWlbCZjsfv7eHzuGZOudLPS
6/NnoMTxauntpApqPbz8APckLksF1GSIxUxC0mHCsiy6GQlRqUpv1mBZ34s4Qs+jtgs0qR0IKQV5
6EQIQrk5LKSLQ6p6Xarmv5pIS7B/abuv6DjU3t+7DtEqvLug3wE0DpNFZFE4jdGK3h/7Zwl5mhkL
sES8XXNuYP26Z7e33XRpqX5Sl4/qS6pCDggocmOubgpVYIm3T84tsUeA2nliSXClAWIJCPLKFlXB
ecmBhVoTCmo46ADbXPpCHYrracVXI1B7qvXiQCsmNgRfhGsEIEW8E2ELmN1LI7qV0Wq0gVCU7Ieh
DbLeMzSBCd43gZ7XfyaYx4aD2UczTID4a6e31DC9pMcQcTECDSlSSRI5w2wvuezLapTgTDtvleam
xUtbhKTmpIcrqT/SUWC3MaXArBcdZnVA3F/hi0UALZUgB1d4DElCPfx7STCQcp6ZYtZtKuU8nSU0
NcOKbsdoV2RoDnReJx/j+O+T3gtTzMJNihUNaYgOdDmFXmdSD0pdWfmiy9BAlUz3ehDgXZtQI4I4
HgTuMX/NGKujcuhbB0s4Vi5tKaliZFVbp9GIMe3GRLQpuNvvzBwTElol1edCgrk5B4xr8Gb5IxzI
kL1c94rT/YXkBNpIAA6g7mKwk46DYzTxWAH33vu9b22d02+Ag37icm4AIqBE28jbce9sq9fR8UQd
Ht7GR46Pqq2qq1+RmhBR6I3MgO0YmsVAdNsAACqLiIBdYIV9ds5FJJt0Ru6RgFLeju9N/dEUyf/x
vtaZJ2xtJF+apU5neGJUhrkZtbQB8kM5LlD6AF4oTE7Xv5rIHHPG6KzXWZvBnKb9zKyfoOFxKxBt
xMm363Z4NQIMfPz3hdhGT1LntiJ9au79cJ5klBrJckDNDGkGONCAVBiIfWsH9F1g9itFCzYlEjQk
jIC9Yv79Mrw3CCFN2IMpcUCukRuuYzz26kmZUcWlXlwG3SyGrPHO94q0x5C4Do4qlk7EiaHIGpU6
1rQsVp4hbV/2/akfq9xXmtsB6CHJEYDKeVHZUUEbAXkbxwL29tJNPBlGzRrBgymNeu9L2r2R9iF4
Ugt5V9n1KwaURSAprsVPSkhoDjjIti4tmn2nt3WKq6acMwtAL4Uu23SkypuahlLs1nodZpt86nNB
U4CTdmDYRTMtG4VdSH8yqR0+cZGaIxrWRWzsyv5ohfXm+p7hnPL/lZYxMVEDKBTjmYS2p6336OLJ
aZr7xgKVHrNpIXNLrd//YAmlDwzyOytBFePLUjkmmlqIzEmJMivg+ah5qrV/3chnlZipEayFwZWu
GYwOeDSxX2qK4nwV+8BTePb1I4jydppX7Ocg89B5h15P7E0unoruWHrFxvtx49q+aAhhdeXaj2Au
IWph6ktfRVvmDSZQUKN7d/ah1x7prtw5R0zC/0p/H1SS3lWe/Xh9AXg75tz/9XufpcTKYsdN2sB/
w5zJBLYYTSTU/rmE17xbo+yZCa1u7MFeRfLwbIJuqf72lgTm95/GjX0HDBQxH7oDfcsfyqfudnk3
KYl0V/HDH9f95JzIi+/MxABriWJ4hx8BQqo6uU/kQNG2eX4owfZ73RKvMXFhinnBRZlcoIsKUxbJ
vqPOZE6kes+fD8OL9GFv9ccu9S1BhON+Rej2gagdFE3K5/1ytsRpMRWzPa9jkApYzXrHreKf173i
MMh8zvv+Z4L9ipTKhYRiEbgKPOUOwjH5pvMgpnr3lFjkp0ziD/PpW0Mkx238fFN7Y4UkgPS4tMzb
fp+IqiucqxmpFLBMGMMHnIAdRE7HxKq0SgM0QrlRx5tC92f7ozRERUT169FcMaaYblkr2/iHiUJG
lvczXTP6DMsbVKBd3BaD0yzEKgwz8iwnto9UzuPbyIn70mvKvL4dxyw70UWjN1mu5uUmBAdjQuq6
133VDLPT2oE+qMkERT5Vn+rtFE1WfSirytkoYG9sSTuObUiSEoQ6vknprKKCSY0T2CoS4BNb1dwl
bVtjsTNFKrzrH5rrMKarocGItrLNBsRwTqOwQQsexRtD9uexCF29baXd2K0G6w78Zuqob4y5HzfN
UIs4o7/eL1hpMIJAvRCAO+AVL4NFjvYaTStA1MClXAedlUav9gwAfRE2RXDdU66pdTYUkxwYZ2cv
6clJlKRIgFXL+mEmllLQXVyZNgEZiqhBwjMFCstV/cHRVBTFLr1CnVgqxww0bfFctfvSNqsHNens
d7vSUEu+7tbXk7ES3+CqN2wM80Ly+NIWEn3HbAewj1XVXa0BrKEnZJg3eiW5/2DIwuiUZqFao7Ls
KZFq1laRDoAsAkI7U3SYwOUToy/a6vVf31Lw6Y+pT6DUWXwLK72Ulw6mZhOaL21xN/fV9+vecD8R
iKUBFbI150u6Ues5zlwFE+MQeXmo3acQOYrTWZA/capvcAUD3kDSYAoXXl1+nh5zQ2OUzUAwjEG/
PNJsLyUvkbozQIdIMZFV75fJHZPbKsOQ5dN1Hz/fR5dXMaj7NXwr4LCMFYZ1adzsDCuNQx2jbg/j
TEoyHeydn27SDWpHM5kD50FCyoEqfU+epY2oZPX1loJ1XYZUuoN0C82mS+uyJFkDTQ0gwPIITV/Q
I9F/ONL2OsWOdwUGE79UnnujDE3cAi6tXozyZlEfhEeZc72vXgAEhZcT2HvYGo+OIo+ZKybSCGOf
jp5D/oe079qRHFe2/SIBcpR5lUmlKe+rXoSu6m557/X1Z7HvOT2ZTCKJ6rsxG/MwQEWSCgaDESvW
KjejM98n1+t9nzuNtPmhbhtBBUblHWp0E0AuaYFoEm/4061ba1L1pMHCCqdzhv1b5/epkycORsAG
p3BuR08N7Jt6q92E2xYMn7vCRfueOBEwlqIfw6llUAGI/36MevpjsrVo67zDj0HlXbGddATgOkLV
or9LN7j55TfzAZpBuMAS9+anwIPp3z7z4CPbTL4+WGWiZCVsj2/Z72XvKZHfOPrd8P5l/VyDGZj6
fjtdGaaT3ptBRcfUhAMZvEhxvHzq5kfBaGj0tG7pt6h8+1F7Gx1Qe16TAE7nzr50fa/e1wKQEAcI
igllXMkYeUG59wwdPoAvAgrQ6CUpfQCqlcXvrvFEue06P7ubBcY4y6MJFapVFIRisoikJcqqdm3B
eDdlW0iuO+u6TfB2vvwdOaEAj39AkBAFdWRvzGe0SNUktaXAhRbFHTIfbC8CC5yaCpjdFdAd4KCi
wMcyOIUgM+7KygRi8aYL4ld9coAGHhz58S57i/0o3SJ37AR3L+9onBil5/jIN1QpLkqrgNHJ7YJo
q6DW5kIL4r1+Na/VrXpLUqfdxNfFQaHkcJf3lIN0wYoR25G2gflOZqFdpr3OdVhYAMZ7YdBcpztr
D2jg/KneAT5wX74kHtkl79lr8pgGokFRToACgQjaEBR8D9O01HS08KIBx1wcxqVbltdhfJM016b9
e1IFcZDjNpSNC7LaoIsDyyATBq0sKfuszPAYb14U/c3Iv+/7yAM1KqpBACZhU8KyG/oFBEelW0Ma
c8o8tbzVBgGqm5NgG0Ajw/Npmwt34elOqXmoG+idlW6jBErxNFlBZb7qxk4mDyHJHcloBU7JQZRB
jwoxkwqqgwKEJQyck36YuhoWJ7d8sm+r7ewRxRtyjC13qZNd9T4wGVdRYHnEz308Ul/LQNQT5kSV
k9/APIqVDFwi0YTfMKZXhLzE5nsGBrLLB0Bkg9nZJZOjobJgYy1vw+EWeIQ0ebxsguuA/20lK6ze
zmsHEgyY0Ndloyj5dgGPy/dNgLQGURH/B9sWXeXRSTInvWzA6ly6EugWE8MEACMTrIKXhBrHNpgw
NfYY1+wl2Gj8PPbTu+LZupJ3auQrezuIHaUGwkLwcXg7d2ySyXu7xIzRMIPJfEVjHkyko6D2ySE9
QAHvaOMYF4vwKqokaqG9Mh9jV20d3SUPumc4xWbyMKLhWrfmvnTl74/nnxpm/E4CeZE9xy145O7z
u9Gjekfv5KCCa8HamX4O8/aL8jJeh66oP0uXxGRDSETRAEaVGdUJNt81yAhNnAaWjSpx9PIpfQPs
Fo0yzwDcaf687Ji8wEXbV6gJUCIOm3FMhBc7H9oe4gfK7TKOjgJyVxk3iwEttWAJjUBuBXc470Bj
ay0CCBxgNCwgYEjjyq4r6MuWKAvK875IfwwiUVHexXVsg/rt0XFrtVZCnRs2pNJJfo/dqxx5aSw6
cOedFowNIqcCzA5NTZXNdzrSWyrRwWQQPsv7+tGgbqFuGstBzVeQBnA+04kpZkHxpIZzK03IL8hB
MjDhGj9ibtmNbUcxDi1xm1VwofGyU8yCIz9F9QuwZRaJnRTjAkqvBWwQfTD50Ob9YY9e6aRgVhQ5
PC+rO7HFRC5pzVI1bmELpF7FTXFt/Yw3hjds1I1664Lf8Vr+lEWBhRO6TmwyoQs1OUg6oSuGhD8G
02+FJ1jsZUj3tev4pnf2oE+6fNKEq2RCmSQr85gO0Bkx8cD7kl8yQBKdZbc4IA3zw0fFzffDTkQs
TJfBBJOTZTJhbOrUSq8Wukz7cZUOeu1Ohqv1GONYRLIFvAvo2BZ7j1bFSIx+hi2cus4H9znYHF39
sTyk3p153z1G3uUd5UQS0FyhM4ZxOgwvseViSx9LZM0y7oZhgSo5mkr6UzOLvtuZFUq0jTsIcFPU
kJALn8YSWQaJGopgmBPuM1DOebVSOmYSfHMpjBHGN5oagw/hDCMkBKMIBJe0MuhEifCZy1Mubyr5
iqgLLCFbRJSVaTbmGWTeqQpn17wpqgWx/Szu/rEAG0DnUuJgJpXvh7oGsyHAzXNje2XjWfaDktuu
LLi0OJ8EL0wQBROM/9Gxl9NPElZtjTplDdBP0zt5A+K55TX6dtkJNM465IkAQUb8A+bz1IjUVTFp
TeAEyli71waMwJdKoEaCOMRbyrEV9dTKkk/hkIbUCoadDVkOlGS41UzRiBXXjIb9QntFRxmeCQPj
jKK8sc4ABeTkqp+1axNjIGoxfN+NAYPBm5EOP1HCRGY1q6QaLaFoLEB78GCmqlvAyl0+K2f5ET4M
RCPwykKnGqMfzG2hVk2Jir6BuVZCNpOd+KDRBN8UhVakIOuYgN0WPXTOrl/GJBMDUqtuzLkHLqtI
dFDg+kn9Iwp7LwMxoo7ZjzaA7M7lRdK/eBK38UhAA4N2/IHfB4/56U6aa2XUhGJhLatD0Qalr6n2
wfodGKv1MIbF9rK580Feao9CphTIA6PpyHh7HELVeCgoTBPogiH3awMA7aBK3cp8zjBgo9zH8Zsd
CZrkvFWCuVLXUTLH45wl8cCrfUoADkdfqt1HMaBoFB176GYo942ChJ4TmtDoQx0HcCnwwtms15RZ
vjYVTKHIsiu08GrIM2iMNL8Hu7+/vJk8UxSSJWPSC1cG2w3Qy6qbyAhvIcYoO51SD9dWvPRXdddI
Th8t/xCpQHFpo7kHcB1tfZ36yqRanRJSzeVWNXxAS6Efjc6kqNDP+1YY9aZEFni/npUQbQD14T3o
IULG3vQyMzKdNS/vEyUHUWhZbZayfLu8j3yLGAPUQBqpo2F7uq7GbMe8bQBRtEbyK1/mIAYTUUbQ
D06tbNMZIokfkT16fx69Grq5w9RMDHtNV72vxPC7ct7PAN50UnNvtKJ8iROTQXf/3/KYI76gjtnk
GTbUKqGzKj1Bd2tTiSThuEZQXQNsCLBiRJPTNZXVYkOQC2uYM3XXaPf9SHzMVn3/3jcx4f3XCrNz
UTG0WUphPXOsbuQ2fBv65lpbv6KkFYAieOtBs5UOhiGZQe/1dD3auqTpmi6IxONDPtngLpOcWBR8
OTcMup+AXOB/6JizV78Ootw2hGgGRFUUL5Zf5eQ1RFGtDLv7JvlRmIJ4wTWHcUY6RgWyAY1Z0zLH
AFJTythurfdmdpVrP9up8Y1fNSDAo0g4gJMFmqChRhKAxAa7yER6yMAPcjci48hs+0vKoS5XJoKK
Ky8AIj3T8MJHmgbtmNOPhEMk62qHWIs2wU4eSm+Ylg88YUHjRQT3JM8fkD+ZqCTQlj9bv0gUDGKV
JhAsKfC3oAvP5W2n5qKnG2/Pjq0wl4ehJ0VpN1hQn+vFTwmxYR/OWnsHgZblWZFWE4S7Rh0AwJKj
+Wt2h7RGadQxyTBBnGFOn43CVyeRQvz5Gx2X9vHPYhzHThYSxgYWL0H9IZ8CkFQYqxuR2DFSr2o0
V4+DTnQP8LwVAB1cNdCp0dU/mcRRlFSgQWqu0Apz67bfJYa2W5PhKszn7YKjGLbDPtNb7/JFIDLJ
JMljZSxhGcEkaNSdXjec2frqMeMbhT4AhGUiOI/crw2QInouEB08oxcZ8notc0qtrNjhnQY96rl5
vrwg7gEBkaqGkIm3K4uHVyNS2ktLLWDiNNmPcqGkwawpTeykNQl/9PEo6nBy9xC1ZzpFBtjTH0zU
0Wcbl2XUIzoo0ZdJMJjyWynX+6pGXcxUr/sFAlyF6f/DKmnnBWoukLVjI03crDNJQezgmkBd6KsM
pbHyoFdorltEVK6iUYvNl/GxaFCDwbMxI9VMM1INuLtB4gMOxsnRceeZ0SbNvmbTkbSbJnw01Y1u
CkIDN/7gGOAg6HQujnnxxICzrplOIWud6ShlcYdxpE04iDTTeKkJmgf/Z4bF4XfWEqkDPXRyG/lR
/yKhU91Um3hZnTEVhFSec0LhE98LpU0Q7TNLioikpCoUm+hkCBgCQuun3UymK/VzDPWALLjsJNwg
RtW68chB3xhvj9PLIrJHCygqfC1j0G6S9qGyzMrJqinISbRR1/x9XslbW9ymhoimg7vQI8tMWAl7
TQs7Ap9J8uJtkl/XTLuv0alxgRjaXF4lz01Q8EbHG4kzimRMGmY2YxlGmN93s4ZkTk3033Zf7IFc
agSZGC92AZOGkGKiKaiwIylJr5XVStmlAHF8rxo7djSh1iZ330B3jUcUrlx8u9Mvlg5zMaHThJqF
iVnJXHWqNMVVr0JtTPA+5DoH3voo8SBigUSIMQVVg2WdVsD5jL63lP1i5BMA8H2jyg4kgWwMI49p
ZznGpGY3Osg8H9RYHQ4Wxpa/X6dBpRGU+3iVg3GRPRQkqQfLBhDAzdr+Gfk0mHnU1Cu1ehLcddwl
Y4qCVtAorIptFaZEiXOrQdREGrzXrBS83lHjh138EY7Tz9VWX4Btd9WqvFP0RhDNzr8sHq0I1dhv
FIrOmPqJNpGpRq7jAg/gTwb0qisvgkRbWT5cPg/n8QyGMKYCXBd9TbIZojZOZNBstPXC7qo0PuYi
cvJyiwc52qSCNZ0fvVNTdM1HFx/UWGpt1mFKWVqns327QrIoutBFRphMbCSkaxTa3y1CP+o+bWnE
Q3V3ec94NtCgwzWDqhDofpgYgrn+Vp4j9IAyMCwY+bgtzHyjSaJSEMcMsOZIEcC+gYDFQhkWBUll
raCqXnbmD8AeAzNEQI7qSHDNCOyw6qWahPt90tAOMYrFiWtp00mzHxLRSCXXDEQy6O2MPISddpVs
9LG6xsCuLeHoylZlObZRQZZlCL8frBR0AkEUhxISGD/Zd1zUtIhUuV26CShSCsu3TDdLr60q8az2
w6jjjQX2h1UEmj9P7ChoBu9VlKox62IxrmckXZyGCayCHeapbtsXtUbaIwPpKYPtgYDWpIhs/7Ir
cuIEJRcxqGgYxCJYHxm1KM2HNalA8iBvRu0zX6ZgRUa+kGlz2dJ55RWO+J8l1kvCpIq6eYal3nrG
hD1yEl8Kib/OH0RFruc3oiaJyCCTjuR9FQIrD4Nx1zjmhIzxJp3AZvKamJbfSW+maDaWu5dQqAET
C0W5sjfLYOoDmbusAsst0Lrx/awungyKXRHxJM9P0OX/XztoJZzGwbaq5To0sLBU0VC5ftXt1Q1T
VyJvhf1qSZUg7J4nIgpMgcUeTol1seBWc42nOGoRRhrjoC416Ji+35iDxiel4UCgopBGxvHnJkeh
AbRkbm0hHVjkKfWzHlzhjVmLtIR5i0Ht2MCkIT1nbDMcHbVcylUTOJeodgi5E6ZUfxL40/eLgjFi
oAkQQTCiwSY6Q4vRuzbEKZ5JVzp1SA5mQfqNtKS3sSzdFp1O9qE6XSmStLesdiep1XPTrNe1GkXQ
TsYp7OI79JB0pM3jvlKhlCYhI4tkbRScSEWFo5z9VIyX0rYr8gR2RGBqR4C0s7gCDYKxqZViK8cA
PBiyV482BLIwCZmGrjx/RSvxUiWiAkWCJJcT08GPCI441MpQMGPbBl0dogO5SBS0so9G04naBygp
BJcjD98I6JFUDcV8EGGdnhewizVFvUQIBMjDwk4ODLCq6OX2spU/TXFmNzF1CZkHaBIAyccm7F2u
r6lq41iC6mcj3XzOXvEDJD2ehSq0Eyxf7esDxTiVh6vstnXyl0fpKd7XH6YnHGI4g7PQBgye6Xhk
mkAUsmn9kDalomVYcDVnfjk8mwudiOrn7dpQlvHBW8L2QalbyyGdKOvlbjYeuNQ6shuWVwcJaaMl
BLb1FHIQc+/OtXLIYxGqhXOO6YjrXzM0Fh/ngmULAYIBZpIKnabcuOnj5P3yB+XcH7Q5qWN4Bln0
maCA1dRrVkj4nkb7oIc3Y/kGPu5+frC6N13fDqEgi+I07pQTezTsHy2pX3orXJK0ctfGq9qbbHES
lOEVb1r3uvRhgzhxepZGgdeez0vAV9BP0PAigtOCnfPUajbWdlO3ORQntyBAsu5lv3LVd7wUDE/3
it0YZF8/L+8rz0OOLTLrBOVUVdSAsbt1Id8uWrWfI3KbSG/ft4LGHQZAMEuDIidz+xuNTSWAigry
1Ivf9suuaTsPQ2SichUnhsJBqLoLZlpMlAFP96+3p2y25gpf7Ta+mjfjrsNoh/JRXelfqSPEMoqs
MW4P1fEQVXJY6zcY79waQRIoh/aw3uROPWPc5PIe8g6ZZmNSR8ZdCRgAs4dTasUNMl0cMnAOaN0v
vOouGzhHUsH7ji3Q9R75vGnWZJALWABDRL7r31QXyEi0Vh1D8bKrcb+6P1DU+X6/DogW3DgqhjXw
jmCBi2qKuerR6BCj5CeF7DVorOciv6BezN4GADUA0Q2WLVT3mXMVklYN23kCIeguvbWun4yf6s6+
gV4faE9dC0gxwKBdKfEubyjvbAG8TtlZgMdE6DrdzxAcchUAAIhZReuVrUH5fh1hjqNwMl2Kkf9r
hjrO0WcDmYgZt/WIoHFbLc7oISOsXOsJ8xtZYF5XV+2LsW0O9m4VhI7zeV/4y7Fh5rQRiBeXdYH1
qcHHDMPrbXk1IWpttEeUGn/VVw2wfyOkEDHMgc75q7SH9p2b/1i8xSE74agV74o4/jnMcTQksBHK
Bn5O3/lkaz527ngwvNpXH+vK6zazb3v6trlKbrNXN+sFh4drHCAwNDbhZXhbnX6EyLAqG9VVnE7j
MICvAqzOynSfxV4Z/monr6gEr2KORwNtRkl/wAqLDhyz9/nYtuAxBDueBr1Cc5gddbrvq7vESpw8
TTBaJ7gQOb4MpiYK8ZCBG8dz/HR90jKSBnWSys1KSnNmfY0RUlVNnQT7yIlyFAUBDBp9FqDyf2qn
1JQ6jBOZPkxbab9OKjR2RyKSMTwf/8EFC0wHWhrYQGTczNFMYzMyCmiVuMaz9WFe9Z4JVCU4GxMH
CFnoBXnrXlUc6draRCI4BC/MnthmzmuTtkszNLCtut3v4qW9yu+0Q9E4FpzUrt3VBSF+/Sy/Xg5G
vI09XjHjMFbWwGFyWO2Kwzy+VCI6L84BoPzq4EVFsEOhhvlw6mBCOyfG35dav5bRi8oAJ3lSuqs4
89UoWERYdF6udGKQua3qLAOpdU0NHoygv1KuzMN6sH3pV+ctHias5YNIjpS7RAosQU0BPKssSAKY
QjL1MnzTrOb9YM8BuqeOYf/WzE+8MyHhZQaQFfouOx71VB3wI3ROZbzJmO82jWUzZXiWIoXvt2Y0
3RRijTDe4cayFCpYgIYb+/DTBy2uILZauREKxqBtzZNdIl/3qGIMbjs+q4tjrXcqHoTJj3wIRiRX
osyX553Hv4D5mBmZx7kpdZyJcJX2mjmot3pDvi4fAdEymUPfapmCjcQy00z2Jfy7G/udCZ2Ly2Y4
9/Ef2AQm1gE0RMZxGsIWW16gZ01DGB5cfW25ypx5SnLbVCKZNd6CKEDjfy396Xkc3fykXZMkLpTK
zbV1W+iYTLNTf52Mh+8vCLRCQCegy43eFLNveaY06YCehRuhX2ja0efcJtcyqhSYvhZcM7xkBuAW
kB5TSXf4PbN5wKMXuRbBlprWh2GI7tYFWm4gfsNLf5Nl/VbW7hTM7eQNxKbnG1V5NIz2KuqI02if
bZYJls57Bx7/HnaL+wal0m7A71lJ+FqNiq+3yp7U5T7N4rsO1egc2HUTL3sgBGJQ/ApclnPNQ4Dc
QCEDNB8adJ5PfWka1SWbegDKyw6Cy8puVqjudq4mbiHh/ft++UNz/MnCpUhBywB1Ymb/1NpqRO1S
QB7DLdfZ6Umw5D/WURDPRDaYk07CKsvtMK7dNimdNQzKJfIaIbEQ5wyerIRx2aipZ1npsBI9C6z+
XQLZRu7FqX95v0RWmJs8rm2Qlw1Yi7G40DrLtR1Kdar1dNkKf8fwnAXPI8XmMUfCUtbUhBvWbq5g
3BD8juAyWOzNZSP8pfw1QpgydjwPE7jw6aeXrkv9tjC36eLOgwDBxnVn1HrB5gHKGsBPTx2sKc0w
nU1smNRpSO76Xa01VwN0nsEiqbqTEgbqJCrQ87aPFssxqIyMEkNXpzbz1MygoQj+PMtK0a2yr+Si
DOxeeb68gZwbDCTB6Nog5MMQi/RusiZVlrqBLxhgWF5BqBB+XrZAzzrziEVFCMmHjQIH5Wg/XUg8
dYPaakjBTSspIKYB6sgsnkAF2JUf05IOiItRIYh/5zYh4gnOM8iwy0CRsM3RtZBIb+tIsvrEG+13
XfPDYT/pH4PsfndxMIRaLZ30RsBj434SKtrQVUhz6uFtNt7DdhcNL626X0VMRuff6cQQG9C7CsTx
+YQ7U2nfQPDizHNweSX0OJ5+JhUVGkB8UKWB5B7b1Oj0ca363kCWMR/W/s4oAyl+baNtMx1q9RB1
AgA+7wsdm6MH+ygHqKIyHdoB5vJ6cRd5B0nSIEw+pHnbpyLAJtcW+GiAHAf8FPiCU1vjaqFJC+Cz
u8ovvZVudbLeV1rrS+3gAA0gyAXODy7lGqTgamg64N/01xytjEh9GlX0ppgmaAmam8l6Dmv/8sc6
D3vUBvTOQDxp6DpLAlmlo7VUU1a7Q/WLLA9NehUvgO4J6k88n8NUDcifkBiikc3sm6I0RamZ1Ipy
b4RQQZ/uLy/jPK6qmDMh+MuUOAsp4elWDXJTl3WT1m5Vekb9rIZfkX6rpbtiyZxMVLDjecGxMfpj
jr4LCoTxMIDs2rVWyMJkO2LeE1I7przrRI88ngsAAQ8cMjDVqNsxVx9U1KaSxNi4pgGFTxtAW9sh
sYiFkGsF0hegmkKOhSh+uqC4rQhafXnt2tL9YkN8wH6QTJEIGM/TcIX/NcLsmtVMEiItjKw4nNWu
S75WZS8rIv5i7sdBXxj5IgqCZxydZV13ZpbAjJWRQwEaqS2eplDLiuYPczCu1SgsBEeIa5GgtYVw
JwP7znyjmMQlkUPcr2Hxk16xnek20k6aaq+vgstuzt3Dv6YA4zr9UKNe9l1aVXCHZQsliga8iTZB
Wicww/WHIzPMcTVC0gzDBDNh7hvj+xA/1MnL5ZVwNw3Fdog6oRp9BhuG6rzeAh5Zu6p6P6abnuxl
OwTgzzVEqGvuYhB8ZIypIDqwQ50xCOcmrcBipi7Z1IvmpkBlzvoiuL+5n+bIDP3vR0EhLybLSKmZ
bChQgXTnxF8Uw+mrfwildELx/5ZDN/bIDjg+chUqzXg+kHinDdZLuUb/8vmPTDAnFRXIqETVvnbH
6IEkt4l9u86C6i3/8/+3CubMdLo9NIQ6MjjVN3F0GLKgicB4qFfOKHxSU3dlE5KjLWNTe/BTTl2j
w9hQxiC8mDoU5tZAIh/GYHm9WfjjqnuNMaRgDx632Wr//+0nmzUYJgZxQVX/J7wO6tOoB2EnKhsL
vJwwr0o1B1meVcNG3tqeGd/Kve2YIsijwMfZ8YLGqCZFVmFEiTy790drQ9S9KSrqcH0DQ6PAqqIK
YrHIBU1e4liZYWWqv8LSaRZ/zO/zMHJNEAJfjkKcUjTyhiNbjKvHCnS0zRG2IA2+GfbJTXVTPaNV
sgXZPtiwkDzcDVvz2+9ZahRDTNgsXFAsa2qsm9B4M2uEV/lJA6lO8csURXD6u89c/sgETciOokQa
5b1mhViXUb5Y5ees/Mhsd7QerUl1AL0U7CL3gB1Zo855ZC2M+1zJGyyoBode4qjv5QGqitdSkHh2
oP28bI3vHv/tHhNoqfp0Nel4Z7YSCKiTwYvnGUwNzkQ+K/Jy2dY5Byaefsefiv6Yo5Vl/dyRLoYx
edkWvuwmL7ob+ebNuG+32c5+lqCUN/r9Xgq0oH1IvFqUmok+JOOgXRSNcgO2XzduyRad6XF+JQBF
Ktq7Wl+P6j+8OI6Xy4RlYMiyNtJhTS31z9xcEgcIms3SKrvL+8qpKp7s6x/00tG+YnCnBioN+9pH
fhs+kdIzAWdZ0+08eJWxrRLcofE2lEVjNXQBF84Fix5clRkSbqB4cMMWQod2urPnJxJSm5jZtlNQ
JqZu0/7L4+S/46ExsbkK1y6OMhgdpnZTgPGxmVwMwavd+1RUTjEJSqbcq+DIHFP6w9xQk8k0vJQD
BmvAltD29UMumYJVibaSCTEQKCPrWMCMXH2R1K37vQmhhMXexpO72E4nej+IlsUEmSivY2nWYC9c
MKlxU1VPavN42S3pT77kHUxoGZu8bmxqYp0e5+VTWwRZD2cG49TtmXAyW2FkpCMMWHP/si7SgwIJ
0VqJ70HyC3VzckjK2zrH7FxhiE7cOQrv1DQTSFpLbeQ0gWlDr160YrhK8+hgmss+15N9a8vuWpcQ
4zN8MsuC+4Efw5DlQ/Aco8h/gsHRYS9BADFoPS6jVNLdXP6S0ziIC+ibQj2+aNNrcFIIakJcX0EC
gUkQPJrPZr80jM7NeUpPHIHybjP5paKDolE01sK9io7MMAdbH6zWThfsaZ+Mm8Ky3HZKbkfonxXa
r9gWca1wWkP4hKBJQAUcEEC8nE4vIwMvv0QvqCDghxQ7VAbB2DXX7TYC5coON9A+nR3lPd2J2r7c
73dkl1mm0fbaKMewq/RUOSdz7SHoQV8vr45avWajICnj7+p/y2Tilw7V1A5amlhm9SIBFGq9dpW3
dhvtn+7Wo3UxEQyl3TCaOxgaske5xGzzvp8PvX4ryXtd/3U5tIgWxUQvTHBLVUHhKsvww9SDEoTH
85WSXNupd9mQ6GMxMYyOigx6BUM9mMmtmzR8tkNQhD9U5dWs/ks8Q3uOjqUgYyU6E1RsGfTgGWhz
3DixdlX8KkOzNy0W1zAhjVKifzZ/yVH+GNq6YJV0FWykpm0GsABAqQece6dHgRgdGVaAr1woTexm
yT4gbt+nrXE9xrHolPMuumNbzCKhmlBWconwNatZEEfeVN0P6xYFOd+WnCjGMwGTgpc/Is9bjk3S
n3QUMfUiqps8wfK6/HdhHaTh99xDfT2EKJdIUo/nL7QuAj0QIFPR9jw11Q5jP+fg13LXbGOG4Lz4
UK2rcKk2qupZkZCSj3cNHZtjYklRmVo9dDDXIJk19V0eqw70Ai2gjFb7yqr8uvg1GMa/uMvRItmQ
Eue9WWv0EwLRNAdjhYcdACuGiHKYd+8cr46JKFqFcfEeJUi3mj4y2ZXju0zE2Ej/xJnno7WiWtBs
oNTDp98Lna8hMhpcbZVV3Yx1+IBUT5AriEwwIaSspNqq+haZXR1e4fT74K3ZXHZw7kbRGU2IC1B2
F8bBUQ9sktJC6NUwtqzE7508O6mI1Zt7cP8aOZtMQg0TQskzQqG5LB9r/5TY8S5BrX7+7CA8nij3
FsihL6+Lu3VAoqJTTXXS2HGbEjgRK+zwdbLlo7XvdBHbAjfuHf195tPMcrmMEs3tE8PYWnZyG2eA
QUSV5IeLqGzFtwX1NSQb0OzQmG9kxGMCFTKsBe3s3DHV7m6Zhm2rJ0ETi7qffH/4a0tnCtuDOedq
RmBLrvEgrF//3zCtIKoKFsQi9GRkvWaCOgVA+OAfyB0L1DvDcxILHtEcbCVYTKC7gBIWAEMgjzg9
oujkq9YIRLK73IMyJbz35q9qD3LVcFPsytcomPdlsHjZLnTyvQgEzA3nR7aZ+FpKXb9YGta40IGa
KI/duEgwWzYn7mpDWyrLtxPeupe9nnNdgdAQo8NQkQEy/wwfVZI0xogbQNe5D1lMfQR7l9NWnmS/
XDbEqxsAxA4OICBwKSMHE/0ykIEZhWEDDEgGX1+KQMrXTZhhyrtdt73+C2CHG4LyZ7oYVykRoTd4
6wQMDHBjSmKBf59+WGOVp3JKgYXSh2bwNCiT+8qU2c6QVT1UxNXSk2OwRl5eMyekYCYNAwJAVmAg
kcU/quVQLqGC1mYegoXdXj+nBewLl21wsKSgGdZoT+GPvhHbJBlX0hnFgD6jseh3xQi4Gaz1B0ux
yr20LCiOzNIdqormQUEK4qpr+gNcHgCmGWPmJBGlTvs+hx/9ScCzg8gGzAEsjKBeVLmYNax7JF+k
ecyizIPWE3Z9cULDFsRtTvw5McbE1QFNfLk2YAzyWoBkSWRxVaMljhQvn5e3mnMpwRL64HiX4unI
npWyQanJ7pDatcuYuXmMx1ueJJKnLNKuWRKyaXNbccAZ96ufq6fLtjkB8MQ2dbWjtLIvlwFUiOiN
SqvhYoTWVL2613xdpO7KOyfHa2RO6ZKiNNvVaO5FS3djItlqoBFQtxCGhtZFtb28KN6GQo0U463g
VQVOhzEW92ur5jMWNXTd6DaaCu5M2ZhfIFtOUOsufyY5hJmqdkyf5XYoBJUG3pYC2Whhag2zyCC1
ZrZ0hsrEMEuAhq5166Rr29+Rvmu8hJSdu67zILDH21pMChPK8ARtF3ZCHsPwY6RnWG0DdoNxeLG7
/RBuleg66QVHgleswuDmX1PsiPxaFTpJdMQEfSaho5DRXar4jfTgeS7JG5BeASCwX0ut7hb5H57m
J7aZK7TsCOreKPnhNZnejQp4IohyK1Wtm42YLVtN0xmJdHfZkXifkjLWg1RKQemIfQlZaWPVE0VB
DPjHkF0pfFaSzFsiQQTgXNF0yPGvHfXUZdBc78ZUgx0rnLzr0qtKzDI3d1K2sVT/8pK4piDhBdgy
2FABcD81ZUpDNmgEwaYCqXEEFUaQazbQ/W6VLdEPlmjMjGuOJjxYG0Ici2ELSV2QP527QY6SbbMa
ChjkAMJaimq5sQtb8fIkvK7z6fsj+5hwRkUMHLN4j5wBWLQG023JgqynLm4pWx+0NmSRmC13cUc2
6H8/Cp5pVmqhPMHGnJqf/ZgdwiRxke0/IjPaYQDN0STT+/7nMyGhAG5VcCyfMbOMxdRYK4XXTsqT
JLl29G6uu256KtDFExYCeHH02BhzOVSDGsYmKsRos6ZuPP7UU8gBAHAraz9ylBvD6ZCQb0OhVYxT
0QotnRrDMNLpltZxMsopNSkp62ZW+v3aJ5thMjaXt5HDLAA7Kh3akrGRoBE/tbNi2Khr6O2uToNj
aI9Rgl4oSM6A3/fU6AudJ1QdJCjaFKI5K96mguCd4jlxHAiLS0vlFLMLNc66jCalZCV+kTzL5stg
7CPzodQSIF7+4Y7/w66GoS4qzUV/0ZGbYgo9SjsJe6rE6uMAIoOhUP0YA2RtKWKI4d4QR7ZYYIU1
x0AkZdhXPfsZg5+/gI6WC5DecxslflJWO7WfG0eu7VtLjl4uf1TeRUhJkIFcBFX3WRMdva2xG2Tc
TnYOHoPwwca9DwybY0uRW9YC0I3IGHM21hUTeKkCY6P2ZUeB2udenr42jT9jVO3yuuifYuo7CJ//
rYtJKNq1A2EHhUqOyoua/wBF1z/8fXTPAdBFFwHDLKf+Ecl9ZNU2/n5nF49KPH6qheT9iwkb6B4I
OIJgmTFRy61mV+ilgV/cy8GmLNexIDfh0JrgREND5H9NsLyFZS0Xcp4hwzRvq8Str+ZdFix3zZu+
MR4N50f9G6LQfuV3vhVIk6PtLi+QfoOzbwSkL9VQNsGswsaTsB+nFHU+15R7l5TO0kGVQDQRxrtv
KJz4/4wwaQI4qjWrpSVuzX5uzF2Re+pqYeBUc4v5tvi6vCKu1x0Z0069AoyMS0NKGFNnyVHAZKYr
Ar/j7hkIgoFkBn/P2VwriuiJqbaoXC0RYHGgcoHqY/6spN0/2cEwPYICqILZbwNhVhxWCl6zrHgK
ZKThfoZJAU9ROlHZg/uFbJDpI9AiaWRzcUlOMyhbIvz9D2nftSQ3Dmz5RYygJ/EKkuW6qr2TXhjT
MvTe8+vvgXZ3VIXGFmL6xsy8jCKUlWBmIpHmHKK2QW8fUnDm9b+sOqNq+WyEj//9EzEoJ2whYA7j
E24MWUE/UDow+Xp561G9UmTVDdEX+isAe3uXNrA0q1vkLgTY0z8OlGicQyy7MmQyOM+J0XzuyhQy
FntD0gfDukWiff2cRGn8uRqc39TqoKLDABHTeIxT4Kfu68GXkjfKFOEcxgJDjD4YkNIa3aZoss2C
gbuibyXWLLp4AAuFFB7TzHjlsp9xdps7ik76iQUBxm/t0pi8ZJj5zewfJfl9/diECp1JYsd6Jikl
w4LUGpJqMMXYQPkv7G3eSRI+YZ3pXB+m75mUBtt8Sz3h2MZkfbBchU4Nru1Y820zexm13o9Jjw+3
oK8HxJe1H2lZJZs8T2/bZpb9GNnhchl9ruZdabKu0HBQ7sjT8gA6NjBgU82hZKvuw93il0H64r7J
eMuFidP5MXA35GJanb6kOOzZJa8TlkqTtdrkgHl0qvgwmyZF8Npi99+Piy9MBjKgsf9nUS7n5THe
uIPJZjij5DTPHw3wQKcA4FoL4Cu0p/+VTfHbbmUcuj1QElBwd+J9GQHOu8S43iCDhJOYrst5vK2V
y1o5OE0siLd6Qc0hopMMG+zPEgR/6Z8fHOfxa0bWKGLWYt0Vt/ldvyE0Ce7LDbhF1ohiIze77z7G
E5DELRlNjOiiORfNpZ/laDd2wgaYreVe0z19fOi7Rz07FhhKlN3TMllcxMnHRlvnjtnHPB3LwaZt
2nnm2AVjGt+nI9nW+iiJ2P8fd3BRwwM4LFikOHdom75aGjativ27cJ8vRrHBN3x3imifNjNy+nyw
vMxKnypCDmqz1JvrdirQGW9sPLKRymGUga9bjG4YGxWm5LyoihHEf0yViyDkWdPWHA+p7A4UqQtx
po3JBZT00cu4DIJ5M6XETlFlcmPl1tTwfLJ61O8SrwfBWQYw3iW2g0XtqLrku+uaClzlQjQX5XOz
7bs2h6aFdkrrIG9ey1AiQhBVIQKzzQYa1BpWyi61K+06TGY2vpM2D+ngK2aQkk043vSGZPpEqAuI
4bEZhcormOovBY1LplmJg2Mc7Z2+HOLqNZ2erx+XUJczEZzj5YodZWECEWUSpMOpATAywGTXeUdk
nAvs4LnogrXMv8pwp7a2E5mzGh8GMO9Fcljq73OExZiP6/owR/okBQtybMUd7OB8wSUvlLHTsxW5
UU61kRKv/McIhqMOTvbrgkQlF8CQobgDwFosHfO0ABn603kVM9s+LYfocblNgDmo7KN9AWmDrOMq
eL6cS/s0TgzmTzVWVPTIjvE2PdbHeJOcwFK7ibbr1tq2UgZroUDAERBGZYkBJC5iOVnZxqsD9QhI
ukf0H/tJ4kYi68YH+r8SPg0vZDpoYrUBElTlfpyPbrcvQv8rH+lMBpeNuyAYmcIRMpaH1V9uc8zA
/WyDZRO+xd+VzRfKAjqg74ChhODHQIcu/RWAf/q4sta0ZbQh+hfYr8drraDXlRI50pkUvmvh1IOh
1hPemYP53pteod+U6Vu/bq9LEd0Y51K4kzPDYlDiBLqkBADjIKqab/J0o6RvxLgt14frwkSmwNBH
0IxhxAm8L7kD4D+AXoQpu6XVUZq1OzqtdRw4WEeWnJ7IrnEHYywHkjCuy+mlDHiY4zpmfVCwIK/9
zaLKxkpER4fuJ8pPDrCzYeCXZmC58VjoALr3YhDJ1OHsVUu11VF5TSvyYMYfrlHsr5+fKIoDzpet
EwH+APDzlxJ7PNQmkH2jZzYDn3tsqK48WnlErUWhiSVBeJAJ45LRxsDYUa6xF1sZVEB7W+ZDt6ab
RQOljCRtYSfFR/NzvbgLkI1puRlbPB3nWxVQyOBkpWEaFIXfhT0WRu4VPBmvH6XIFM9FMvs5e7+1
UzYuY4/3G2YiD1lJ3nuAPRhmLBtIEBkJbARNJDBJYWKcM5JxxVM6UuDFM0aO9ey1cV4JJridvZbs
wljyEBSf47/C+GJi1RdL5egQVkfxbspLrMAPO/Cm7hOzpIqz/tLteaCuosqW9kSx6kxLHjIjVtPJ
TtliSGW5dGhe5kina3ICpYfks2mS89Q5qxxCYCGMTMVJr/+JNbOlamd5VbYcnXoOCtXwUzW+m91v
qh36lfuCu3Sbdjrt7elOr5+j2URLFLTaoCv9gkExKHYgvqKO9mlgzlByo3bgm7Md7boOATvpfzdr
K4nXQq9En+APCQUjX720W63D/LqhIITa6nMXPvXGXVtu15/R8vYFdXTkIhqDXP8EdDCRZlSaFfEz
S01vQfmCOFgIl82QCLVB0qE5GgP25tO4Ju+KuDEhRbWzB/wWLwNDaQiQrSKvDr0muxREU1cYN/0r
j7OetVpXhDKkwSjC6LRVf67x92ouPHUwN+hanlZteQ7VF6drPTuXMc8IneRMOBflslkZ8ywaEVDV
/Ma1ngo1fMridePgZL/w8c4kccGtNrQVxJs41irbYbZpSb8PsqUpoTKELbwDIscAVsilHdbzNJpd
CWWS+Gdr+G65STrAo8gQ2MRf7K8cPguK4O76hLFuYOUG2iYKwDKIxuO9FQZ5oBxr2dir8Fo4E8e5
V50lhdUCvNlTO2zx1QAdZxtuXwkVZ0I4KyQ9GfWkZY+x6amZdnn3mEb7L1jAmQjO1pQqj9wEC1qe
ZkEBcI/qMXYZJMFYdFjgN8HbH7FfBbbLpQ1ERTaERgUhVXMEN1rbHGMZQ5qwxICBTAQ8hjoNTONL
GUmN7pgzq0iy3B/D8hzFDgVnGvbrbwfEpTmlevrkAnLz+vExB+ETknOpLG6dZQd44C4EHI24SEHy
1auejQWJ6xIE/gOFUCLChDjo0/lhrwZTLogFiOPmrL9kBh5fiRF9DLOF0ateVlcUhFkMXJoaelYa
3i183jgt9mr3HeKBov0EioVvL9leKRfftTpqpD+uayawigthnHU7c6Tp8QRhRX4Y5ha5Dp0mSRtb
eHpnCnHmDf7B1dBGlGZWDKyt+oueP2ZAIoiVn9d1ESRUF7pwgXTqFLWr8a+X6PMLgB42To9KJWn8
1iWnZTBewDYU2KnM/GRHyP78zPzsVSfjxPbjFMwC2Jg7KioguktChMDGL3TjPMt1h0irW+gWAcSm
cBs69bIZP5kenBsNKPXOeQQ90tm4wXoOFowIFMkl150gJ7zQhP352XHFoIqswD4Oa3C2dn90+83c
6syfqNUXXiWxCfG5AbAWCNF4hvE3X19ohUU6RG8g1vpGd9MksprTH9wELvxAoX9F8JdeXisgVlYg
wtoYOywhB6Y30/JGeblV76Zv0RFzy88Y0zrV2zDIWpp9FL8z2Y8Q3bwXP4K7Cq2uddkWCCpDMR0m
SrTjbHlADHPAvgI8iUHz0MG3ZWLFoeqv6lz0iMmo9FoFqXlj0c54KIpv9Xwc45lGsySISD6kwwUR
Y06yrmFlVxtsVNOydRVZ9iIOH3+VYb/gzDArBYAcHWES8KB1JzpHwZRui4yxhYH5ZTvJyFJkp8cF
jgTd7nktIBBcF9hJXtf7ZMq8IfEn4/v1yCh27b+qcdFjKknRFiokgfdlGVDV02ipyaqhrIV3zQ+4
+NGYZdcPCcvGFkx6+3by1pbfe2xAj+r3MvUXnY4yzD+ZUXCxBJua2GAwoZehvQ7hd2mpUnZuXM6k
NSOojWb8/T2J/1GWaQcMy7e+tjbXP48obzr3Xr472oNNbVyZcdeRib3EDTD+ugjowsDzjk926Zf6
wZIBMoqa4hdCuZCRtPZcDDYCMQzd3SeBWlNtV94ke8QPU/eaO+UZMaTs/evKCrMBoJUDQN/C4Prn
GjYyn1CHWHeK/KRQ9wbqYY7yw8HS0HVJQuv4V9KnWnarJWoxDJC0tFi6bCtad1/xqzMJ3BFWjjMM
KrvLWsCuO+MPULxGMiw+4X15JoOPsW7Tpa3BbKP41pCnNbrFBMucAzrfeMsGyZEJQxLjLHKwsWER
vkeoKZPTALgAPqw/GBq6Na4/d8chuauV7fWPI3StM0lcSFJJOgyZyaJF96havqUGpJZFJLEB/NWG
i0hGpCfVOkGbSUHCNAaK0QelHmh1TxvNq9oJtIYgB8FU7mtWfKtGbxokni37BVyAAjAtcuseWnbV
T9v4gTmE66covLPOTpELUGtO1rCYmYblazQ9Eg2cfvfhAMf1iw4EcrVsPUNiIISb47DWMjRL0Hl7
EWBIHdULV2+KgHoZe6OsFSUTxTmXPbX6OmjMFlGfVNj3ek+W9zE7WDL8bZkkzsUM7NFNTsckTQrm
6W8SJfa0jtrzj1k2gyOMfkD8x1g9kJFRZ75MMpp1AbQ5q5Co7pvSg9HO/uit+062NSD0rjMxvHfp
Sd5FrCC4Ov9ga22cjnYoKV8LTftMBOdcvTtqg8NejpP7FPe/F3N/3bRlKnCuY6WNDUB6nJRegkMq
i3x12Brh7/+dEM5/FrNxp5Gdkz7aoD8uAKmyNaL3/5UQ/nYv2jbtUSfAuxT3UKoHq2JRJ5EhkErO
iy8btKORmh2rlmrOS2x+T6JtLoNP/FOv/5Ti/f3m/MgTaCubPGOaOBolO8ADW3ff9XtQO91rt42f
vgGK1s97avrd8SXqwX5MmxtFElKFznr2G7iHQONiUN1lOR/wNzxrfE3GxmurY5YcNWwaX/9yonkC
iPrXXV3mBGdvAiXR48xpICyq/wnBZBr2k7/Wv8P5OYvbjZoa/jCpQU+I3zTFxrKLb9d/gPTEuXgR
h1Wp4aZEBrrRjhp2jum6AVPX78JLJ9/er9vqGN60Qfmqbh6ij+7wel2+MPk405+LI32v2fnKns/R
9N2sXxTwXYytvck1DS1N26VlliWSM2d/5TUb4+JKFY/h5LJ8p69BpxRTEgYAmaSKbPxL5i9cfHHs
stVmppq+7F3QVE5vUoIXmQguuvTtaqq4/mGqZOPMj2X+IV2G+QM5c+W4+At5AaJjRVaokR47r9pq
jwnFYOU98tF29aOTtS01r37TN+Fj+ma/qXTa6beDR/wXY1v4hawgINGYb3g1passQ/Tn4z3nwz3p
Hs1Ecu+IRWDHiDXW8Yzg7KPPjalRmUcs60DjdJeFLxi+vG724hjzVwZnG4Oth7PmQkaSLy9J0dNk
NjfZHNK6rr6VpmxERehlmE0BLieYDFCquowyTQuevMJA/uFg8Q1wp5QMm7FN/KY+xOlelXU0xMUi
jFqYGOjHmiC/mFbYZVfMxYKi72P3ipl+mEhybO5xLRX35m0nawMLPfpMHJdetSGGWBcH6iXqN3M5
uM0+rrzCleQLIpwysIr91Yq7GACNUbpTBa2UnfuwBOopORiVn7/V31uq7dNtesjuLS8MrpuK0BzP
pHI3hJXl6LmVkNobR4w2qvNbrEg0Y2Hik4tjz1RDLwAsAPyjbGpz3S4i9DdybF2rOy0LOoA967Pf
RVvTmemavX1BpzOBXNRvB13JDAU65e6iH21kx144WGhNqosMdU14fGeiOG9e3TpL5xWjgQPJHtYy
9pLIuclnyfq60ALPpHD+rMN1u2iAFDvfugaINO4L9daSrU6JYH0xy/v3Q/Hx3gbJzkzYnOMa+VjE
z9WW2vFtUwdz9QqiSDe5wSJmEt6M3eOSAoRoQ770rHbY1i4QyhjI+WUomUwgnE8264WhSWXMR2v5
bsuio9Aez2Rwp2lgOMa00I5gT/fY8Iviw+n/6ddAC382ZtDIkBaEH+9MHHeqnRL1ahtCJdN8t5Yf
mv5skxtpDU74nAE/ILDITHTfePhnd8mtqmTfrltmb2w+4lBig0JLPxPAndpkxmZSOxDQ9tusOACr
UUpxKLpHUCkCeDW7ujALcvnxAaqgxG6EQGssVflYx/2BWJgAW4fUOvRYvLyNVPAy6WZX7K4HDNEn
AmyKi3FBrHhYn8Bi5nK2SDkjYNiPjvOAgcRZv8lkxRTRCRogeTGAzILRXn46C5yUSt3EBnMv3Q+B
wBdZK8jije11ZQSWgJFHrPOjp4MKGN9p6EDxoCSulXsq8BIAphaqFACtMihB5ohcUL+Qwt0bI2mc
ebAhBaAv93UNEPom34Bh6KlD18ZG2+a6UoKzA8WgAWQohuEGXo9L0wBUdm66s5N7zhAHVdv9MPrZ
sxVV0qURijFQczewNuZ+IppywFYB+Bw398a0fi9HLFpp7T2RQl2JPhF4ILEGC2ODzbGfcfYscxK7
sMxYyb3QLa3AbbL0cc6z96mfhiAxhmMR1rdZar9VmPul42qfwqgwqNqvDZ3DhuyzzpKhvom+p25h
kgyznmBw4wF2xlEHvkYTF39GsydSrbTsbY06eGV44K+MaWrLkFmFIhkeHyBocN5/0ryzU4hnJwLH
fVF487whwwFsy/jv+2LpXi1b3xJ1KMDL/lcWl8OZiT2mtglZCxDxi3hXjintEk9db/vVN4yHBXA7
rRJcN9o/YEu8k5xL5azWDqO06uYc8D1FxsDTZic96VrVfQ9DdznVtoVxt3Ca3XoT9UNX0txWw32k
auPDtOQlOmq6Bi5kZVb3RBvb0evaDq3z2hi00ssVov2Iu8gOtEZxB6+qwq6luW7UuzBLope4NJfc
b5QeQ/3haEk6B39GRnjVDBXuiNFgYFDwjel1SUfLGEA+YWwATxzuNR/4XnQOfmh+hNmp4SEKjIOz
UCWnukvTQ7oHlXNQ7IDbtJ9vlqDcDnQInvRj81R6X1gxxhrzvz+Ob2kbWjUpCmPGWC1wGhtPA9nj
R8bmdnJO5SgZXRbFjHNh3OtniuBTCjsJYFnoOp2UVv2lAYLkcVCS/Nt1ixI1vS404+y4LlbHLphm
9kMbB9qNHrj+iJ4rxdTVprwNA9X/fV2kTD3OhpdEyaomYx86euzNfa1tw8y7LkKES3ChFXeZmFZl
190EGc7TexKs+9HPvmNk/+6oeffr7j6kRUzNY7IxgmhzXbT0QLlQbK2k7RodooffzvP6Pt59AA16
C/zkw32xnb2s/sJFhnjHaDIBvOXwQU+vDawsDoizufV7Lu/14UZKJCv8YsjjVSwGApqG56UaSJUm
U4vbRbWWbTapFJ1MtFJkE6ai4iKGaAkBLAbbXHM5y9DzIdOHP5aRVHRZzI+o/FEM+VHv4NpL/rPV
HE8zU88qst0KrsYoS+4lX4+J+BSFdGRUSAks2+Iv0ixXe601mHGC8ysAY+ObSpRpYxHsITZ5qmxD
y3xSWzenqprczFaifHPS/LHQBoTNBeBA13+P6EYzzn4OyzPPbrTCqrVkZZfoaMR0AuFYtt5avadl
h4I8XxclSFkBLoqBPgY+rIIC7FJUCfyfuMvSwsNiMpYShyj0whIPXW3JQjx3O6WXzZcIJQK9kYDo
GfQyPESE6pZTZjCJqfGr14IJE0/NurNlLVyZGC7ChUPaTFoNMVl1G6Z+HZ6GFOYlA1ESWy+oljEB
YSP9IOxbnn2rYcqzpGuywosyJ92M4GBJSXpMl+WZDG9xmZ/afPAaNXkbbGVT5uve0t+vf0LReoFt
nP0E7kmlaWkcFSZ+ghP58bNb0zSm+e8laII7XaFvkx89aQvt9mQ/TjSVXFtCW8WOCAM5c1yMVV/q
P0ZdMZoWMqLeBP/aKzyJztW2TX4WsvlJmSQuuhs6KMRqlnu1veWT7F1FXOic6pAM074OJ0l9VZRb
wy/AoAmyLyxjcXop0TK2Bsu58AabaZHNi98O5hcKxXjEIYhjSBhwlJ+cYUlMULqXOD30jbKXGVVI
dfUl9iGYSAK5pMr2gl2sWPNbHtiIcMxGwdtKjQAAeZiX18HdtOvRBewzON80x3dkcClCmzyXyYWw
KAnBakggUwfJaQUCcsTQ+p/RuDXCTaP7q30XN96CEKu8N7qXAxmsUv2+2NvVnlSyV58wMQBMDAP9
ZMiYvJOSsmN1IvyaqbqJCLXMX+H8ALYgJaST/mSHwBAINHBXtndWdoNqaQiwj+YwDEE9fcuToEo3
1z+JyLiwO/J/iBJBq83VcrSwUFpD65AtjPNIVfYm6uuqk6xoi0KgiTl3m4B3jwDu9NI1yVzhXZgP
hWepv9buvbYd4BK7ABeSzdSbQklYiDGxUGjYWDy/lOSQMIpbG5K6IPernblF9rUB3uBxxLTbztq8
T1TbOHcJJbcK7bYDgEVo5X2LA8ApeS6db7Qg25e3LtD96a5/X5Cjja/rNqQPtR+e4uD1+vGLMhsL
/mASE10GVP8vf+6Qdd1smROyX7yIYJ9rcu/KgHDEMoDypRl4MZr8dlmXuNWAFdXCKxdr51jNyam0
naJ1kvArKELaIA5AQQHYegzF71KVKcurKCeYGJ66kiR0nTT1bgRM8qFVm8I32l59GAd9OBRLr9re
UsTl2xfO0mDWhTkOA/9c/gAwyyarPeAHKM0+Gr+p4baQmZegnmcDZ+BfEdz91tTGguIHRDTI35Xw
uNpBgqbeqGJE2wXSdfAFjYBsh8oXThX/XGpkNJnRuS0TN+qeWZBTPFvBkqyP18UItToTwyUoQ4MJ
s76BzwDNGRQrTtvSUnmzu2ei7GvpSgr72/gM1zqTxtmJHiX6ak6QhtpXn7+vkUPj4gVZSly/9W5Q
VSp1f6nNHhDe9LqeIugW+1w0d2+raxe21YLzrOOtrh7GNojJqVS8otlGuY9Rim2rHuy6pZ35I3SD
2PwWt/twuE9kHFYiaPiLX8IFxCyNkiidcQjZa8f6wu1H4zfe6v0athlmq/bx0bqPAzcYdvatjDlC
FCJRF2M0TI4FmBPOqqwGyx+WC9lKyhacdnXlJ9ErWSUFFVHYQV4NuHMLuJeARL40XjLlzaKBwM2z
C23bztrG7eJgCQ2JjwgLYWDHBmCLDuJdNGsv5USWPXZTy27UBRCQQTHF1m9lbIeMLqGehhuSDGEA
Lob+McfLwvHGEvMleLoVsWyQVvxTHAdBFgtdCBLcT8FbQmnxZMLJ7kDNNND5Y7Z9q90AQ6GkhuSp
KDpfUGmDSovhgaHSf6m3lvaDE2YjnmbAZ0PNqaCqItt8EkWGcxmcr2aYUG/iFaZiRf7q0Ezf6Tkg
3qsNIKps2UaNaLQGvZ6/GnHuiU58GacRNEpaVNYgrqHAd/72Xm0LGgGSoto6oFTOPZToj6t3sH4u
OxkhoSgdcoAcDDRWoJzhAX55qANA/ZEr4Se0K27jQU9pOqRfuKfOZTD/PHunRYUy450CGaGL/WYV
0X+vd/GHU3RfqUefS+JcEM1PR4lKZBf5c1fd2v3dvJ7U9C55uh5XhVZydmjcrVi4U4M1L1hJmD1F
nUnzyutMH4zbq7nFg0wSxUV5BnAjDIZdYwHXljs+c5xLPRqxddy+F+jgxqAZTQ/h4xLRL0wSABdV
RaTUkVACuvfyQ7VWb4PQFJJU68ZNt7n+YMvQxESx+EzEn4hyZgv6YrTN1LAvNL2t00+987XWK2Rb
70Kr/qvIpxJdomfGMEGRXq08fegoQN6um4AoGGG3A5guNiPk+MTDldVot1gackzjaAFdo8C6iawN
KPrwf7qAeE7jIfxn7evsrMiMZfsOgxdoCKOnsl2BPlHEA9XriM71ti8zP52C62oJI/q5TC4k2WWm
2bhhENEjEAGXxz5qgRxyoxabafG66Bbwchhavy6UeSWXILmASsJeq6GCSZ6/n5U+Slss5eHBirWn
kUEZF7/SBVMl7YchA+kSNXQgDOUi5MwWQLo4GwcnQjQkbYg2kmd649Nk0qKgC4bzX5Obfm9sisPq
lY8kp4Bfa+7JnmyHkhLfpmlgdp6shCMqXp//HJubZrerEIhKCnQvj+7W9srnKMhO4Y4qp/jGOCRP
6uP1s5YK5JKhaAJafJVC/8Sm2Lmhrh899DsHoubX0Mv39fanRCK7Mz9/3n9P3Obu7XUqQmPMIHHC
bDNVaObNh3Rzv6K7VIJ+OpN4pqjicHGk3B0eD9OEDW/IA97/0Tiuo0doRita3pme+k91G9E3u/Vv
8YmxHN4hnG4kCjMfuaYw50Nl3FZ2V/35Ad2p0zewMXvzIzq8oY0WOmgCU9DKSDZNBHYNxDGUQUFC
QBCS+FTMivKhdEZAqgwWxtwAZmK7I12yYHTsTW/9dAFqP4G8AtVIEsUoRGyypaAZ+W2k66lA9X/o
duZ8JM5Tr+5t9zEaykBpc98ByKtsn+izv7OfSlz0UBwkHXzsVBOy1GuBn5p3QTI9asU3VMdGFUWg
+df1T/HpS4BsxgYpGTIbFaiDfI2vI+B76WI794aqQg63mj3N8rWWBM1PdwGTQizWrMTN+Sl+Abeq
tssEIweAq1oPXdW9zERft0ppv/x3dRzd1sEeZ2AqhG/XjEYfAowTLww1jv4p0AlZ9ci7LuJTagNd
GHg0evmYPNH42dayV4wcJWW0Qutvi/HUr6B3QjstimiZvFr2F04OzTLUybAcrTs8wJdR1ku2Wi1G
T5L21dKioxu3rySSodgLzAAVBQayowLSgPCTVRpoxJMiqhCBVOPNWbqHDk/x6+cmEqFbGuAtWDLw
qa6lztMwE7iUF9cDeGIavccN2v3Xi5I9suDaKKCBmO5T57FNgBcEqK/C03LUDKZno+y9yHpUTMNb
Dcmw2KdEDbIsmAKgGYFkiD7nZS6YhMVIltzEmbmo0v5WNL9Y74f59fqxiaTYAB8FBh5SWzjRpZTF
mtBZqCxWH58fUuMDAACnunT9xl4lZ6d9uoagENi0UPBnLor676WoxozsonQgCt1ifx4Oo4Epix2p
dop5o1nevAY2qtHp9C11bjBv/d/1RCUSYzkWZi2A2XkpnAzg5qjHogT5VOXFztZx9yiAUXTmJYJE
dghmXxggdvIAQcRd766R5DVZIAiz6d6SDrdzZD5c10UsAg9GzBjpYPbgdNErtY1NYOZ7zRLt0fQH
FMlY/7guQ2QXbD8N9Rq89gFMc3leUQwGSzMEXM9qfbjoFzjf2gY7WP+ZMR42gU+iwvJg6SgQcWKG
NJuI3eK0zJuqIafCdHxAZkm+ieB+uJDCPRfRyZ4MLYGUtgb2VtKCoM/8WZSFpD4iPDO85HFu6Aai
q3+pTJ9YKalGiIns96T8mPOQNp0vxeD683i6SG/Yof0rB5fRpZza7isrnSAnLztfabbr/N2oDmus
09jOqEVuK5RTGy+XIcUKrqYLuZxp6w3JozFkcs0+APiCV46EprkbjLNJTeNRRWHzP1shiHM0C3OL
wOhEmf9S03IOk37uwZWK2AVY6Iom/URD4zWUQUsIPt2FIOZyZy89G+uemrFAUGfkxZOTGPoeU1vV
zdLW3zNQLEn0EpwkwcQBxiMtB3hM/KTgoACJSTMQJLo6ewWstN9Hw0CBLEBTtTwZ6CKEWL//72cJ
ImJUmJBbuJ+KsJmjgQUoHUrPmG1gTI90jH1SgtKwkbTeBN6GCP+H74hdK3xbJhmntnEdhA40QQ9u
UcbU1tBsNRwZVKPooyF5BcwvZrZRi+WsgyxqPU4ZNFpQOUv055E8GKABbQ3JyQkVOpPDGUesKqY9
JiNiYehsEy3ydKfws27dXP9AogsSeMV/9eHu4jmMUd0uoE+4ln6WrcDH33ROYC9ebR+0DDWH2GsU
vwMcybDeJMZ/HdxlNQDAQcBCkEhbfGO2BHMOA2kqPYIFVU3JAn0xA02vHq+r+enxcSmGX4UNzUHL
lRxiohjPoPD7ZDRPplr5va7tqlpmjEJp7CJmbQdMaHAxOZmbWZncFUrBLNS6ulHNjyT5FY2dH+P1
c101wcUMZiO02TFygNIGb5Ca0qmYAIZqRlLeK4VxdJp/rksQmuKZBM4UG3Vpo4JAgpOOXhmNdNX6
R7AySkxRqIhlAXoMjLNI3LlT65NyKUZQznqdGz2ozvxkJJLnstjYCXiXbbxACajxLiNuleB/F5UF
Y5/Dx5DNSlfPDop4Zk3dp7IMQDXgmCfnlwoSurLot9fPURQ6wDoLLhuW4uj8+ltpdk1oLSAOS927
FDXWcvqRDEGorpLQIQr0BmNLh5ouiKM4l26tYtL0BKPGqeGcsOnkz5VNwyWjhOTb0dVoUsiuss89
RzgYKHsBAoqDdUCte3my+TqV5WSaJcD9jTczmvc2mNu/O7lxU/fWqRw621vN+NluncdkmjEVRVaV
Dord+WvuTPuwaPaW2Rqbum/QBdGMl+tHL/59DmY32cA6Joy4NAJde5TvwQ3pNU1Hrdigk436zIge
8DSne70KN9ZktlRpBmqlmadhItIqTxkWaEfso43NRBvrt9XI8BLYsXBZFcGdjjewBc/V+foNnCCc
0hhZddk7PiZSoPrvrO62lfZSrp5SnerCv34SImd2LCxkIAMgJhLtyw9VO0qP+aS89DRAku8aNTe9
zIjnU2Xk9ldEwS6QQhFgoPMObbpJF5YEylXteiILRn9m9dl2pqfrGn0ubkKGAylY0UFr9NMwaUFq
azFZCqxm5cbJ4pexT07d+GsJfxrTtHfjPqbWoHqYQHnSkjmwQMzlK7oKtCFTBh4r+qDgxsK5YtrI
Qhf+8njb2tKmZEEVsJ00anQewMujZgO+xRAT7Qt5HmJJ1BQFFXB/GQ67P0EDxj9mwBWS2G0EC9LR
Gho+HGdT1quXyGa9hYqdyeGeM27jxIpbKeh+jS/9fD+We9XC9jr66uSk1Zt6+kJCB1B2oPCyWI02
5eVBJgiVSjjFcFgXrFZoHSlgtutaTRIrRe5wLoYd71kObvZ92mkujs8m95NT0R4blC55vm6hooCM
0IPPxKKjzo/swA+KggwJfG6+DeNT0YLxyNkRddOXQbx85eDOhHEfKlbbqivyFHecqdKmudGTbQf4
+esaiTKcc424cJ91UYdJZWi0oO3vDF4JXIa4OvbJiz5+xcD/6mNyD88RWAZTHkFUpH2r3V2ZPZf1
z6beX1dI6EZnUrj7wSZTNncWpBB3T+q3pb7DEtk4STIAoROhrgE7wEMM/SjO2qJ8TJMCL77IiHwy
/FL1BCXXN6cDRpiSbDRD9dxFlo2KTJzB1BIwsuJtxEf8JK30onVgEEjlA5I3NG0BvCaDev4D+MBf
ZediWHp35km9BhhIhUCMgpr5y5BZIxaauqQHGlScDL9mwBBEGxAElRZFk24o/Foj4z+4kid/IVoE
EAJ3zBUvizWtenR1pX+dBy1hI6MdcbAP1cLUlhjzpKStnI9iWcnjaLd5jaqD5j79D2lXtiSnrmW/
iAgQiOEVyKkqax5c9gtRdtmIUULMfH0vVfe9J5MikvDpCNuP3ikhbUl7ryGNUu9hsCE22RVR/b3C
/wJQA/Bmb3nlDruG8TjbxprVNeikQp4N6I4RTOXcEg1yWdmNu9LLG8zPGNXwZkgreCIRU8+2PRvM
ctNHaZ/va+mIexFVU+EnaS5zvxWNEzgDFdsKcKsibqAbUlu8RB+RtcJDh7Gvbj3ZGBP6P4793GdC
+z5WOXg/SVJNgGfyvt/EdglzkLKu4jawUkHsq6xzzJA4sf7UV92Q3rTWaN8brPCGDUS9+njjDCS/
g2lKG4KYEts+s8Awt3JAL6FdokevTHiDc8MKPBoh2GI6d4Ys5IHF0tkOaYesHbkx7jxV7RZ66I2p
89KnFZRz2rbLd4Zs+LawXFFuU6+p0UtPrP4awPPhPdJZ2gb9oAmY7BKRr9wYlnbh6RqaJX059ROM
67E/CvSE6+i2jR4dVJjcbCUhf21448qAVpRyGEGxAL4954u1TnWLGaqaOQ53Jd9DkTrVt2P1AocJ
X6TXkXMwtf3lDLO4DU9Czk6awe1qp9RQfpHgmQhSMdRCxEMspu+X4yzOIbrqAHQAbYtNfz40r66m
rswRpxnkvgd3jlfpS2raj6LtVz7X8jT+E2uO6xjGsk8MVXee7L3h/tTHh8ZKgtF9t8RmmjZ19pDK
NY7gV70NmG2h9KIIIOrGPMc+A60VSzBAUBH0buLqnvc3cvgVs/eRByndjvXWSZ6x0X3oVRDR+JyE
SfbW5D8vT/PXVH7+K8j5NINf7EYNw6/oMgDKoyc5ZmGpD0HEwl58Y0mQ1Cuv168LCBFNCowO3vmo
9c+OqJJCsSJhTQlrOBqISttaiXvoo7UwC5VexMGLBD1lG73NeXsu6jtb5BPHUdjbT5bXPSQdk/uG
eVe2iZZxQbI+YCaeek0iDwmHLTQMdty/X1rqV9jKDgWvNYgLnM9vZIAKYmS41BfVa+L9ztjomxKz
qn3XivduvIVAyDitNWwWp/gkqHUeVC+iPJYWPupAp31q2G8Na7dcWivXgIV9g8Gp3gOK6mCTz+sQ
OjqFEYczAvyUINtd3ErvucDRX9y5MB+Um6K+KaI1TsbXvKBion+ophQH4Wz5wLS19VqJ5VMXv2Wd
wX/oNopGQKB/X94Yi3N4Eme2MSLP42PuYGyyvuL5z6bYGP3D5RDqM5xfNc6HMlsbEu6tAGFhKI18
mHTuD3ADuhxhbbJmC8EltUNZiUFkIK0gax+yxH1wYMgB4uRKqMVEcjJfaj5P7k2FcFP0VjCY0r3T
nA+ttv1pgDht5EfGsTciv27ISsil0WFHKRIU/Bjh6XYe0jOrduhd1HxJY8Fz9W5MbssOLN013b6l
pXASZ07n7lltjjpDHGaU1/At3TR2jnpPvJIr1sLMV/aQd1arI0wLsTYPfFJWyFAUa+yerzI7OHiQ
iRzwbeCCjaP8fNoAYBSJ7qIOKpJ+CtOhq55FBxHhEgYAfVh1cW4eaOsaEEiSabIByRb1LLfSbhM9
6TamHMsfbl9016QGh8PvJcBul1ft4kSc/EBy/gMdU1q4WOMHulH3xCPjo3as0OFPl6MsLdjTaZjt
PqOsJzFGmG6n/+Y1EG/mUJqoHoBFYPqEu9obmuqXIy6Oy8XLGSUydduYRYxFkglGUBlOEjfappVO
rzjAZeg85mv1m6XUApasAtoAkozb4fkUwmm8ibkK1bbmUUb8Pint4PJoFrM/elVqMXmwgJ3XiFiU
pc2koz1QwWcrllDN2RN933RbyAQb3j2xmd+0K+zKpS2P6QNaH3Va3JlmU6hpHizTBtSE6QD3XqMJ
8mk8FJa1sctm5Wt9rXZAUA7VbYXrRLQ50MvJvEpOCSnR7yv8SQunLvYN+7skN2V/VcqXy7O5OLCT
aLNyh1P0zVQUiMZQ/3LLnak3qETUPl/T//tKPMb2x7GJqydKtkgCs6ypTRIG2mpcI9VhitJsTa8I
E8CMm1oLUscI+/Eb6CDBWA03Ue5sIzzq/n6s+AGohwGrpVbP+eIsCi7iAbwzKGLU26j41bosLMAh
0r1k5Rt+re8gb6Oeih6nC2LL/BtObuaJRHXdk7q+Qcmc7aLCbcNmhPuBN43ovFNGni+PbmmXAxlo
4FhCRFxyz0cnOk94iQ5UfWwDhSuLvA7iqo82rTB+X460lMEUZg+SRJ6y+ZpF0kq4jHkaYPVeanZv
+jj10o96w4EFcW2579we6zuaxD3QXOhZ4nWIa+rm8k9YvGU70F/RdUimgSk7O0xo0tnxkDkojpeR
b5o9erxPlecP5Q863iXZnbDubHs3Vc32cmA1tvndCdRbfFqo+kHQYjZ2w3VaK+5t3J20d82CXSge
9WW88lRZKMkbihuEpzWFHBw4quff0gbUmlAATAOHMF+OO87vh/TBLjYd3TF7r9dHQrZTYgU9rh3G
dxQhLo9y6Qu7gBxYWE/Azc3THRiSbgmopEIr3XVuv1Xw8uaeukczPfRD4juOXDl7l7IeWm6QgbSw
dTDu8xG7+JpGnWPEg/s+QddSuy/AEakhrOkMYVyveQwsbFAkArwCVUJCy3SWCkjFBRimleI5uNV1
NVounLslg3uIhauHiZrTrmncOloZ5UIHFUc/ejmAs8FEASCt82HylLR5USBuOW4H666nfue10JPo
8A6GX+KNR4PW/eOir4aGRWjQvzY9UiRRAEehEgA+N7bvefwIsmta30DTsCBXffLLqh5Y/HF57Swl
+pMY5hzqNDo0orZEjNqzHghp/QIuYoP+K6XZETCFvbS738akv6He6ZPWOIhsTe1+YTGd/YJZckBV
BzdlF7+A8zzwoP9a17eQ1bu2myGkgN6NSbqWj9SOnOUFNM8+jdpAa/6CeqpyM2snw+KBJuLJ3mm0
l2/tFEfKlr1vHhnKuQ+VrtFiS6jAoRdRJ46PRmxleygBd+a2zS39KvXcfo1vuHAlgymEiSYpBagb
r+XzT24PHR+4qjfQlO60yd2KZA0atRgCewlsG6hPfbHl7OwiG50RyRgCmoeKoPQLqMblVbVwTzEg
bwGQsLo7fH3yt2MFuWSKx0NR7EkVw1n9KBPie2yNz7UUCYU/JbGL3PAFdWrzNM8IaspBkvYo/sYh
964of4jJypJZjIM7HqSKTEO1YM+/i5u7Vo0zAN+l0K8N/ZdeVft6QKZN6Zog2+KWtNAjRwPSxGE5
v5YTzRQWczIl33sb9S8oz/g62xt5BtvCO42/2O11S6+K7oXZK4jopa14Gnl2v+xKIhMmcSvRxxun
ujHKAzE0eHrfOuzFmPaXF8nSrQDoewUdchTvb05dSC0Iy4w654HwrKPFyePYPXud2MQx34q08Ruz
v9H17Ohq7lVtRN8vh18aK6C9sCtzVPX48yuclCKStqEtTKPVqe29jhQkGW5uvdSFubL+hsV63cRr
cpTLI8ZNxFZleFDrZrtbG0aTRTFGPGT0eQBdXRuNcDCaLMjs+GgbPegs3pUuzIBGH4W1xkVYuqnA
UhbPSvTOAcuZHyhmxAyna7BbeH2Ekk9TH9y+RtN5BCh873ob19t50TaH3GyKquA2W1OZXXoNGrYF
vgpwdrj4znlw0kuiutWRGPr0YKAx1QAoYGl/GHKDre3z8WBFN/AX/fsvDTQvRHA+gQpznD/gyHHF
1AEDknd6zBpZwDCzETdeAaefNrl10ui9y7xmpTe9lDJAmYEyDPgMKOLPzzVTlnlCGigOVqZvgWLn
2LjsAg6kgwVyeYQLFyTo76DVChMFgKPnfPlIWFJ3OIigHf0FI74dxGvDBu9Cr5EHR64xyJe+It4T
ALogFCq6n02Lk63T5hFshTzF1JXyabDQ4CcwFdSzjeFWu76+7zw96NpoG6MteXmgC3N6FnmWhjUO
Z8lePWbq6B5tyqApAWPK463prOq3q/rR7I6AUDi8lJM9luvsjquNE7gwBfJDM5lXFnqzOPmPTItD
U8hNVoBUKdiWu4+Tza6n3t7V+lqxdHGwDkF6Qu0Sm3aWLcopqQgrMdhJ+wFcWa3Vvmgea3SdL0/q
QiYEXwStB8j9moozen62tS6ayNiTuOYa7ZV0uw1SdWBXxi+tbPZaMRzyaM1TbgGipmxXcaCitYXH
0/zNYgnHgY0BYmbJgfJ9Qq+MeCfzPd6epbtnU1g436h2LL0tSV9gzOo3/Z46d+1fuwLgXo0HBaSr
cHpbzhy21ZrewLQRvyNFdSHbWeazQ29cGaE1f+3lax50i1/0n2h0Du8YxipBtx0zDR+sRv+GWkM4
DJYv1lLeUkJAMQPzi4qbEos+/6RRTsa+bSc8+vUmANoCvZf2sTTENTOzx8GTD5dX0NKVBdUik4Af
BnId+i7n8Wp90BO8FXlgeCNgfQIucNusBehM3EB+DJL9UfIYla+JCzXb5Ply8IX77FlstZFPslHW
QZVIoocOHGMMAHl6NNgamFXtgHkuwOvag4waViyESc5DwFZXMDeCZnSuuRsXoACqj7gFJofLI1k6
n4H+Utg+8FsVhuU8Dm2hIWE16O3W0uO7JGaWP1lF/FC4sRd2dMh3rOU3qWMjOEA19WilPotHXAxj
+gIfnebQ8WJcucx/HlTz0QNH+uklCPLfHD9QjLg0pC0+rkQlv8sNv8+gqkg/QNa8tnQlEYEEbL17
oFsLKndWKwNY1+yT4l669j6jjR+hlZrayXXk2jsG1cBBrDX8lqeOmg5UiFChsuZElq5u03j0sArK
zsXt4qrN3tLIB7IEpgQvqSUOVvJm1KZP7P6ZFPk2TaUv9TUKyNJCwfKA6QeeI7jczlIpPoiRZOjS
BYkJ9k5iGcMeCGXA1Wu5clVfjoR3j/vJYfy8ap6setTvgKxRT9jUInvXYPu6yzd27uwuL8mljIXG
LRrxFJVgaDScr8hBN7UU7FUYSQKaIup9kn0k4BlbawogixlEIarxHIBi3ZcyZTmC29WkYEzzKorI
hsFWckt12eAioXUvnTs634zWMPYFc8Sxdmrj6NrSuLZKARFVw4vXMppKxfNF76nyC4CtoIfOC7Rc
E8Skyhmtln6XHCP+0Wp/SLNxrDdKdlW5y1f32VpI9S1OPimoQ7xzMmW6Exih/IZX8+NP6OXgAeS3
1wyidvdX7Ld23wZOWKzUMJc+8+loZ/eqkQlZeykcB9Pye6UHOUFNerzrzTXMwdK5dBpn9sCMikjn
dYs4Gsm3WgUEnDcE2lAfWi5gCshWUtfSzeY03Gz19iZLhqTHjObN2yQhtyGe+uRR10IecZ9728t7
xaBLd0Zc+eFPopo0xvxWM6VF6pQmzneUXwAULeQwyF1RE9hi1jnx9rIhFeShAfDejkUjX3UhCRyB
vNG8apyiQ59UGMPWzkx42LUo0sRbaxrHBzJy3QnMyTTze2S+aif60nL2SZQN75kBwkNAx9jcsClG
Co7dOLuuKw8magQsVsgu2R1nm4Fq8irXubZJ1JYxSxJBJK3VjQ+v0es9qftsDPXC05KwY2kJ8dMh
cm+pVqWAMBquuDdjS3+uiJG/Ub2AoKFmuBNeGLUe64GVGBG4kbxJD23Rm7gzjx5UOUHrw29w29vO
iUzq57oWvxsyESEqrvLJrMxehGNb9Zs2bfQfIFMgz1h6YoOqVMTM3lJWkau450PhN6Jv8qCoe8p2
dQGMAgCVSr7FyC1FFNP3XkUgIt3kLZl8TwyAmqRDWSEtwk7nqs+YB53cOHU/OMzWgrF1vD9ZLIxD
YXrJDhWKMfRysMOuAPCHWl4DeVa/4phkP67TMQ1hit0Ccd/A3LvVreJ3Jcb2xp48XkM3OY1aqNe3
0K2BCSH9U3hR824kzegGWVzLX21tlE8cJqmRT6sRSujShPDylCF9PzrciW9hkaanQTzmHEwNazpa
sFDYdDKDK5WBO0fZe+6uKyMygHnfHIqmTa+mvi8PqLKRg96gBl8Nok98UrKCb2WNJaZJADmvKB3N
4qak3N0QrUviEGrBJRRIu+hGJ0KT+7E0oOqbEV27KVosXn/khL8ROQKQEwG7aAVynKoq7GExzB/E
kLJrW46mFVRiqkAoGqpKWfLymm6GjMXblPX1rUYn48mSQzIBkd0BPkpMTox7QbtSbNreaOMbrZHm
cehJvTFxA/8JGn61g+QH0LICS6NYed8sni2KdoImH9K5+fkYOUmsUjZYPoXAWQmVyojsWHVD+u9Z
cmtmfpnuTf4Hcn2jebTdVUr+QkbAkwoFJhBRlVvMLLHyrvGqOsO1BNzlI5hrtzT+yGClRjOxIwg3
9t0WLfjrqkj8Ogck3+IrWWkhB0L7D8QCoNvgGTJvYpSaPhXMbjkAI4ZPgh09tr2FbalDkWLN7noh
veMNgGYq/sE7YJ7/clFbxejgUsKzGhoRqJdH0LvIQLb0SI4ysCPN7BpUh1SsJPqlwOBhgVcJSh39
IhtiaDmtjUZDYa31bftWFDaaufsxeo7MZGU1Lc0nSjo6GgdwCUOaPz+lxdgjYVeAcEe1hSJeZfEr
Qx/a3IeoOoTRkL/acIqNrPSn1u7XhKQWrn1oo7oA5aCwBA+YWfTGHOtk6hHdomlQ6y1OsuiQJ2s+
8wv3AaitQjfAwnsESIp5GNRBXcEE7gNGs5F0D8MrHNnPzto7deltAZwGLsuYSZQf5qtztAdhijgB
AxFz9VahSYxK4DiVNGgAkBd+b8f4FSzNxsm3eyuy/RGn3I+oa7vKz+M4O5ax4VyzuvP2LLaBacdx
eE1kb24MK+9QMantLAqzpkdTNrdhTEJkx9b4QksVMcwWOAdEwZCBRT5fFF6XlFRvJRzBbJQq2OSz
vNzk0w9mlr7BfoDRQ/KwsIyVZb+0Gk7Dzj5TVpcFkSnCtrTfiOLZHMddvmZ/rX777CYMxRfLBghM
4XjmN2F4QdZjp+Nm3qFIHpvsDvJi95dvTmsh1HI8SdAGl9jYMUIURYYvHLEH0iR//2BSDXJ0pCBZ
rcrf5zFkpTtdXsMn1NXFI1Bs73GUb+FhtPJwUFfKL7N1EmZWjWiTXNqNizAix587DqoES25Sz8+9
jdl9K+zd5albyHwYFoYEnq0NiffZEigqxWinNawRRxZy3tylk7NpBuuKNFHoFOPKabIYDtIbim6r
WnuzcOlkV3Zr4AIfodRrTPmGVjZoGVDQM9mNWDNlXMi1kF39J9psXYAOMmjpiGhSu5v62ifko85u
GrplaA+Va8lo6dOBNAI+I3YwtKdmK8TKoGLMemUeZ/+2nI3n7Ib+T54+e30UVu3HYK3195cmE/IU
QFd5gOGhPna+JC1zQNE+zipA/UDU5JHwp9wa/DZLg5E5Y9Da7c/Lq2UhYaA0gUss6PrqPjT7fAUb
uMeVcgTnwKkN9l0c0x3B9di/HGdpZLgemigaAH/zRfTIHUcnwV4DzrfedNM1NJp90HmYxOXQ+Feh
0MhD9oVMxRzfa0bQW5hyoLcc+cZ1HVi4lxGgQhHtx7Vi8dICscFo+79Qc4ivnWS4RxlAzINTRuRt
b1chmezAwe7L3feiDps1QZilqys+2D8hZ0skaUto6wwI6cA+uRIvHu5t+lBsLC27BwTW54rvi1bb
AFMtfZd7XtBH5O+LAwqzBRMXD5cO9LPOlyn6pJ1MJ8xwnoxvCRwLPE3eNJp+cAHfvrxuFu4dZ6FU
Qjg5CHKtI6am1Iqqodq7FQ01XFybIQOHcOXIWUotoAeA+AG/V3zR2U4wh9GT7gjsa9qVmwgKzyHR
+JM29JvUKTZurm2Gga8cQUvH3GnMWTpz4tRmXYqYedv7pTRRnny6PH9L+9uBCoKFIiigHfPNEAFU
aNUjQJOCRtA2zf1sANrP/XE5yuLc/RNlvg+g6Nx2Uw9Q9NR6qFZor0nm3SrssObAXjG2dl28Zrm6
tPVOBjZvMPBGGPaUAe1ts292fu9Gf8hwSOrNlN+z4gkYpcsjXFyHJyMk5+swbRKiJyoci27cARJq
m0m+rvqzLK6HkyjmeZSEopVpqnmUDtomfYpqfsbMld27lIpPZ079iJMtxbthNHoPQUD/9smwN9oP
aT3Q5JdNN/9i0pSaHpB6LvL+bDht2jaOwTFpHToSqd6EZrKHO6MXvV6Os7j8TuLMRpTWXotOOEZk
quXWZr9coQe9kW6z3PtOI+tKZNm/yRYnIWfZwil7mk4TQhYNKqNRyNhjPULRE/1L+ot1ax32xeUH
3jRof0CJoKV2/s3GuHZz4qjkFGt+3t0KwOC65IFma/2KxcUBHIaiF0JObb6tpqgbiV4gUJ1/o8WN
lm9Bng5Kb1OhnvQvvtpJqNmWKlGTcwYToUbtqMMQgRTtJs+vYtRGsuxI15rai3vrJNxsMZqJyXRP
qinUq23Gouu47/eXR/TVhgiyFyg4/Hf2ZguxSLwisVo1e+OP0n4cjYCzwXfHqwYOKdMW1EHILeZi
36R7GNAGdvLSe492cz9CRK7Wnld+jZrA+cvj9NfM1ijAqvDZsPBr4MHZymu0En0HcNUOVvPCvvZw
BSM6SNDXrNysCnN8tpu+BHdMuBNDnANcytk9RbPhvujWI4QYXPI9gxkDqfpbrcXdxMh2o8f9qZTh
IH+AeJ7gbrbmjbwcH0UZZQUCcNUcg92hIdsnGmgmrWEfTLODT2rul+2Lbne+VZhQwAQFuYjeLVu+
WfpKdlhqPgKgC70BgAiUjN5s9NxsO0BYMfqu/9aXdhgRGY4uGt8on/s1Giqo827EkGFtDJuYwkS3
x6XDbo6yWLWjWsodp79lts8A54WxWIOZKD1fxGyje7/xNNOreG31q0HNP/lpoNkOa8CmV9ww3NUc
3H+zV9OFAYvwa/5sdy0so3cVyi8pGgdsrYu0VG5RBleKLQtuCMQzz/MjQA1ZV3mY79jkvikAWPkw
9YfC2KQw08nSOzbeFmsI0KVUeRpTnUon5+hkYWu1FWJaGgUJDE9xiAcAKpqFdlr0wK4kw3ewOvrH
y9t66bA7DasuRidh2ZSIojMQFoKaqXadCWhEcJ8NganfpPlavVrliK/f9D8TC77GebTIqMaUCHxT
p4T1Ha/3Aqh6x/t9eUyXp/IrnGKSwE+rMY0DLIGjCncSWN4mT4WHYU5rfdXFNxScP8GlQxnLhb3E
+aByYti8hQ9eQBmc16ZA1x+olfvCeXbtn4AN53z0E+uNR3dtubJJljfjf0PPAT/1oNHMHRG6qYZt
T7ZF24YFPCmTfyHyoNwEP+FUyEFfehyOHMDZIohU8FcWbeUYkPiG6LBGM6/yNHSmYOpWBreYdE9j
zraEM015aXDEtFFAyJxtrqNKjIp/utXotQ3Z1Ghja2FivF9ePku8jLOxzj5o0rlamxuIWxZdIL2D
bG6pjRQfNP0RoFJda0LU9hjftsSP7LU9svhNgWkHrEq5/X2aTp/sSAMNQYAfAdHPuXxp+/Qh6fug
Z6+5tiZ3tbgbTyKpX3ISqRm6HKrbiMSjPBSMhSaIy0IrN5fnc2lAqCLjS5pAwEJd9zwMN7oB2CHQ
JXMNDAwnTcEtjJFMS8v6kRntyiN4MRrAo/BewV9r3oxzK1kYmg62kkYgPRCZAKmyoNCqB+hWBpcH
tjR/oC/+N9RsfZqC5NAeQiimgSSdmQ160CCgh8Kmu8uRPsus88R5Gmo2hw4tWdcVCMXL65r8IN69
LW7b6sjErwze7dMP3Xg1oj3pvvHsEcpY3pp5/FJOPfkBn5YRJ2sFrVi7boCohA/AR1Fc6e5RuRq7
5L5I1npQatoujHUObO6qyKo9gPSDenL+ZOw1K+HsbXeh0LBwAIrtrHxlehc/JMqVQGgCfvZFFV5L
bS2ruwgfsqQHAJxfWsHAQf8XZBKAff8JM7s6mS5DJ81CGNwlrxtubSeESAa6B7xwxVlxYQ5B7YY8
ow0sNqiZsxsjTNf/73PhNoE72ljxTa8XcJ6JnfsUtTVYjA1g03W1XLlPLLyLoC8HpqKLPi1Ki2qq
T9cJtPtZUTAeUJ5oj2ZbOEEBMaqVD6aW+2yJoHWIfqwyRIXO1Ww7TJUZ8cLE8xiCJnYb6gn0S6Bx
9MNFnSOH3ZghVyjfZGlccAxA/R5OyXDano2r4h3qhpVC3oHYYIKFnbcdRHxhStpS6CTQPfwqNgmx
/IxqB7M1wIqMN7RJds2U+jLuUb/qw8juN5PtPOvc8F03Rz01gypUForSCzKyZuOykAkpnCeRBJXE
Deom559iHGCnNwjgKsu6hoU0biPQ6Eo/iubhcnJaWmsU7Fv8Bd3miz+t05Uaalnoyg/NjsJuOGKH
GCBISPlYsMXBPv7/hZtlXW7ISXcmFS5+4R7zDe827e5Y9FL2nb9qO7D0FoDkNpCJsDQHfH3O8S1E
lQy1boNJ3Yc5DDu9xk8zI6wJ0MZ+TQ8Tv+FrzNClL6dkxQHtQEr60kuMSUsHlvfgW8iwMfOgzH+X
43Ovr1H1FpL6p3z5f+LMEhKEiNFjMLCNqLvvIElk+1SzfGMKcrEKwFTPtfmWRWZV5h4mwQtgvhrj
QUorQSzHuB+se22AJFznQ7OvbTpI3m/B+ediCyEoKO3u3LWC6+JndABeU1xb1cxUU3GSlwrbSe1i
HD4XaaP/yqofDt2SDoqbsGqDtEK7y4eVfbGUMk5DzhYqa6KhrG18RbuWwTR5T4WprWTbxQ94MqpZ
HmS2Ofa0QwitYsdK2UZCILWTyQ3N8m/dqhzm0o0cW/y/s/ipW3gyi8TOa+E2mEWn6j8ku3PgopKz
+A6VsCthtk9a7G49lCsb663+V2Cns+izQ83jXjMKD6Nl9SGrNlU6AND4qLUfUfzqsiMXT4a7keaz
sFbulEsvgrPIs42SaISUo4vI8NAINQlVoQZ2q3Z6J23+Uot8O/aP4N7ttLgLs/RpNF+Nbk3Pb3Xy
ZwWRzLRH3gtMflZ95NEDgI1h4wVFetd9WkWUE95i3+o1k/fFXARZZVivAJtvzI/acYz1obQQlRlh
2Tw59X3Ub9NyZSEvnSHQ3P1PlLkwqcI4co0iCrVwprc4XbeTsSf0B4HXbb9Syly4PaAooIOhDFYo
jHlmuyZxxhK6A0hFngvuT7azxevoaU9SL30wwOAtQvycspU+yUrQ+VPdAunpf8n2HQ9590Kj6xQP
SkZRNT06ceLbZXj5nFQJdZZwFSgPzAqojuAmONst0LzzYsDwcEcyHgRkr4g8jN1aI35hdZwFmW0M
WthF1JgIMg33DV7puQeVCNzB6MqhvzaY2dpPNNcArkDFcX8y2aMiHvnu35tDAcYImJ96o34SOs/P
iLKCGzBcNrAI88DKX9GVc6eNUjZNxdrHWZw3cKdwvKOY8kVTwyMAV3MdoUR0N3W/q/7JiZ9o8/ev
AAzonyjqhDpJ11OGvlKuIYrmoFoKN0Z3Y0ebqv0emxUa+SsLbumMhb60AWUBG2eEPt9X6HfHNVHh
nOJOxj97E56Q5NWmD860N/pN30IJYWVdLByAqNI6Dvj5QNWgYnI+QkCPXStXl8GcNrCkhqCOs+GA
PLvHykpWxre0gx1kQcBscSUDoPA8FryoOYlchT6FkzvPDp7xwvibOww+bX5N5kYiA1/ewkurBMsD
ylm4MAHEM0tUY2XncdojIgVsUWuiQLMgEzFFIQFL6v8Vav6+R+cho1WmQml9kA3ZXiPfTCgDTNxd
62YsjwpPKM8CpBaY2vN5rGMSiSGmPBgbmX+UIKz/dIWhvQGvLZ5qh0QwrOd5fA0sfn7Mp8k52iOB
gYRheOyQtQ7nvjskltIaLox2k0ys6kLdLLqV+9vCmQSQAzE8BfhF02k2+4IOQw2WBJDNaMqiuGrX
95R3PuxPfZMzaM59v/wJltay8gQDGRd3fsub5dLYbkUnasRjDVg5HMIz3wdcx2393k3+BXMFuCnQ
SOC9Ax3UeYdDsyRvTTW2qZLGt4GwcUMccSMhoRsConabdHW3Azj2z+UhLj2jHUh3KHEQPBW/7FeW
m2CopsAXU2lHr26pj48AdBhPUzIQIzC7vPne22a2J1ZB/1S09d5BoAW7pWvN1B/Q+DlYZU3fsOPj
0bebwn1004xmO41bfR/aVcfYRnZ29o0yDYr6tlmHkPIx/sSTiXqHYcTG2sNm4WSCLw3qxehKoiYx
91nrYha55ZgCRFyVtzzmx7w0AYlx/j7RQfAEEEx0/yBTNIe+gzfpQvk6E6iF+zmoHjp5Qu3by36a
/cqyX0hzyKbI347SzCBfmI5lybiVKEpe5YNTK0a4xtVXckARddgVnB3wPS6viqWbLUKClQfGP6j0
c1iRq0kpKnhMgvf6R892yLS+AVnvHEb1Q7bNvO+cv8bma1qu6Bos0cRPA8+RRoNoM70xEdiC2mUF
YH2thal3T6N3knd+1YN3c+VVOwjYJh4Myu+l85bE3yd+W68xDJZ6vGc/ZXa6DA0Me1obP0XTZECh
9NUb6HIXIdXfU6cOTLknxTGeQnDVY2imACFb/gvJSwh4w+QTwH9gu+asbseMQMIyAZOOoNWR0jvG
bF/nK1lu6ZaAUxRbBkxaJf45S6vEaUgR2QrvjSJZv83Je1TsXLWQ5TYdryR8kWxnVehadRZnt2Gl
QgmPTDRNgU5V2/jkKhQJ/JQ+U7hp/p1YN8TLQ2o/CPJAyBCy4aq2NoAPXF7XCwfIWUx1EJ7EtBwI
sFsu0JsamDdTDtGB8V11Cmieg0kGID+gN5cjLq6i02HOztZh7OPBsVRIudH5llu7YtopvITh7IXR
+Ik4ePGN5YVNBWuTB+G9Xv4By0NWOg9YQXgyzz4uHhgi73IwInX9RvCwbh7dBi30aQPcSImUfTna
0rscM/zfcPNHVZZUmYgMfNVUZ4FJ9ty7HbtDWwVaAcdi8Poi+1XoezScC/tjkNZa/OVV9U/82abl
kH4Adx7DjacDnI6s5JsA004PxuSFmfsBbtFxuhJz6bw5HfLsltAnOBuImmFCHlj3W59urXbllF46
AU5DzC7VouvyadAxqwwCARxYKt3YUiAhvGIPfy+pvuzKCbBw9YFVMvjZoAJBTHKOE9N6w+snE9D4
ybsChVHvXN+TP5No56x+s6VQqK1CJAlQY/OLM5onCysa414Eg/aDlyGdgKjKNiY4c8O0Bn9TG3yW
dMCgV/raYO9ABGS2PKyGulC/HkCeKNCXL494j2/S9Nf/kHZdS47jyvKLGEFvXmlESS21t/PCmDZD
7x2Ir7/JvnHOSGiEELtnH/ZlIrpUYAEoVFVmTu1WsA84cQjuc9RPcLbhccImIcokmxGYE3CPjQaE
mStLB2BML3Tw5/cDpNmWXsaNQhy5OpiSDehumY1z4bcxKQWNEu7ynvyS9YA4OfNA+avLkyZDQD0h
dz39qNPXAZMBS47eKBVdmtz1dUBiBio4HTT7zPrahhZ3YI7AeBCF6ktkSboPZuzX2rFepQJTQ5dX
mWMNaRHIRwDMAzMRy64lp+DSseusBStl+WI3w7RVU7sLrBkv3C6J5PCyOc5Gxzy8BSAgDlPjhxhV
Ek+p3TpAb8gZtaGKEEmY+aqhhjLoIgJMnmdo1pmrphKSMPZFlkIV1oHWUespWhMmXRVU07QjqbUd
xl6Qcq0lB2ZLYKQBkAO82qHfx7ZTxnlG07GHKTsbtqVFwsQSsQPyFg7AEDQ+sfGUH2QxUSLJralB
Pzcb8EyG1Mon5LYg7kKtr8tfiJfKgLQCeqw4UABgYFOZFkW3punmFrMvmNuSxysMVATOFO0a2Qrl
obvO1Ra6n81GiexPge01ttmFtMB2i8Qf4suou5xvNHRtxiyxaOup0RIMEQ3qoQDn2bQx2+44mwnu
+d4tJXCtlUZYLUkmqIZwNvr6EVG8wlAoiASZm74bqwEIe7n1mtkEOoQsYBCYp2u0eZJAz6TSla1R
CS47zfuyJzbZ6x5MHQjKSWlxMUHxyfol4zFUFeCqvmyGtx1Wol11JQwBxog5w0oA+SQrUlfclBPK
M/loFWNr0G5rasrmsine0wfaObiMbJxfyGTWZT45L9POKXRqoBxXz6pXYaZSn3Q/xownEP5+LmPA
dWz9cnrOkVVMUyw4Y4TmGVdtgmmxuIX5fiRWAFJswDrSeTM3OmZLUmnxcJjfkFha3DaL3y0jO0R2
9y5YA87tBXShBrlLTEegMs8c44A0Ugst9NYD8uPWhDI20H7jrrXqR2VR91mkhSNGuMfEiV0cH4Ik
nfexASdYOVgwwweM7fkHqOxusTvHaj28i45zT+5B2XovxfJrS523y47ywvfE1PdxcvKtl6WxMcti
w9TQAFm9VOVNNpmJZ3a6qBbLO2ZttDkxAIB1Bf3auVfqMtgapvxxeaAgiifd26wbH5e9+S4EsCeQ
g3kIC7Oyq9ww89lKkCvSJVebVeat1X25vaLL55hvi0KDjMNrMphXZvy0NLuIPLTKZ+Y0XlscpWZT
0q1VhfqCYcygiUMofs3a7vKP+/lVITiOJx1KJjYI0Fkmyp4YsV5PwH0rwNBBMWwsY29RPzLn/l/Y
gUwm1OlX3ktWCIY4kzahJwhaIWjFG2hKZDOaVyD0EyodcD2CS0CUfSsTM+d9IjVdNKcQHwR6HcqK
9yAKWqIbUv6+7NDPwAFg6LvCvQ4egIPoPHAcAmFPO0KdaZgLE2LVAxgtokgEaOc5g52AYvo3ry6b
r/ajZPRdghfG1JDiCmmpdKw7FUhfzDnGy9wL+iA/N95axUWLDVDRtbrKRKoSgcWERig5dFaE/GkM
jdHyzFpEZsVbOxB5r9SjGtCpLHgZ7ClaXlR4fBNrW0afavF6+dush/H5hoMbgJfDF2B2kN2efxuo
sU6LWQKuXBpgiXSjEnQQyRWY1dxM3+nj12VrfG/+Wlv//eS0UpQo1Yoc1tLZCKgM/tjC8i+bWM/W
Hw6B5MJRdAN9FXaXto62xLTG+0getWupsAOlfnPIvaU+q3QEicmIJ2AronK7bPTHDLpW2K1pDHgA
ztK2HzeJES5gGyJlmJoYRkHZsRFhhTjht6r24m4DaTXq7esvOllJmySZMxENtae+heLDRqKynwt1
sDhWMOwFkIipr9AFhwnyiMz1Eo9Iewuj9M2aANIroS6ReeqSvSyZ+TjVz4ZU+Hl0B5zLxyI3V0CM
dI7mt6DjuvxhFfXnlz37Meu/n7jcz6iKR2sO7jh3EtTrmgG0y6mf4wp0B/ulGuurCSMcDpWCYj4S
sgiOMc5i4EGIejIuP+AFWbyOSsD+nNWkBXOh/Yh3Wwxu/6n38r4QZXA/82BVR68TbVxwd4MhnFn2
ulHSFG25zqsXyPVNEHJ1Gyrftlb8YZjjTd7mlmCSQOUsLrIV3cDkI9jswNZyvriK01X2bA0QPT+o
v6AS5KfBx1vmo7oX5F6y6QLVBQZr+zS7hnsn6vhzUGkQbQGZig6Ke+RMbMaq2xLUKmeQMPYLNITd
+Lq6pTDrG0F8BPHXs4Ynaphcl4/b3JU2/zyuQGAJ8OfaabGRb5+7DrENImk15qnUY3PQXHtv73Lv
pX6td/lGNK7LC2IM0YLVCfsBTzy2E0K0aNTTAessPfQe3WLWJkQXZEcDjGFvM8EdJbTGnLdJYUEr
wIFrbWDu473kJjeFn2Iw5OZNv6pEzzfO2xUb48Q5JogsiNcqygTnljsIfKHZ4RLXKnwrzFzRCBGn
THtua00HTk4DU8mwVUfYmvdj8E6u8nB8bV/RXECAkBtR7scZlj83xyS/ij6iNL26NryOwfLbuprc
aQ8NRhDhuvHDEHZPdyKCw+/+OHOVnS0n85CqMIQxKzVs2nflNvExteQvXnJw3I1Wuq0/BPqGhG8Y
xd5U4bNgU6z3/g/bGM5CAQwPKFCUni/vXDhSv3SwrXw4n/nvTXRUPcjPbnCx0n29E35OzpFnrESt
/7HHRKqRjnLerJ9TP+KdfwOEkweq7NfWi0Mau+oN5tK84mh7VXjZUc7NfWaXCdlhXhwAOWB39JqN
nbnv90YIRo5/6R9a/uCwByibPeEKRW0S6CnjhNur4fhVHjU/8SW39ByvC6bf6e53sh+vFlEnmdO8
QdyC1OQ/dpkYcipNA0Z/xpT+a/4bpQ1o0B+69y5QPBKAa+HpTgRgWT/Uj8DBdAPGnsCK+mMKyRig
GK2ugTNL9IAZ6KuhaoPL30zjXFYABPy1wQTLRCFsVKW4LhZP95xDH9wou8W7uX+N/GgDNR/XulZ3
x/TpC8RMb7MPCqhNmFylvn7tPD7Z3uVfs0bID4cdgJCAIka+yRbs5tRI7UxVsVPqx2a5L6pwEUUP
52mDsh+yPRDygfSczWmpYedtlBudB6odn4CeC9z1UB2IRVLuHOle3EpoaKJmi5qYwVZSpTpT6rzS
O69MvGWfbqmrvumucQdymnp2e789yK7l09tRFiwi9+pAionntWZDroRl7Er0dmz7BdPoZDPZ2+Y2
RtoRmDdSmMqC+567mCeW1n8/uThA0psqJYElEFbqHgQBXCAlLocE1wSm5NYZeNBis4MV6VhM8Vzg
e7UQPIHgSqRt23RnizIXrhlwMeH5ubIds7lEV6FgDTKEzoulg1ndq+2WQtxZhAflXkMoY2E3Kyo4
vlVmwXK71PvIMnH1fRB/9iw3D60gds2dfUgKlwbDPnGvZ7feRkdrJwId8XYX3h3QkZZREoKkwPnX
ckDzS1oLEWnZI0gI7O04OJt01gVfjO/kXzvaWk88iYqSKhgRJrCz7DEgMWleg+k4TwlxRt7PoRNQ
w02kAF4GiepmnoPZJn8S9WG/m0vsWaI430zcqrqyXZ3/irFKEyWvETjmsf9t38d4dB3SwPaXD2vT
bZPfGnW1X10QP8pbULV9pBiMFywEN6bw4lgxDeDysJhfkMd6icEt/IKSQojtzopaF6QrEMtw/8UW
ObHDHOFLCQWXOoGdqNQ2yapXZZlP4HOt3HoRtId4Vzw6pf91ibni09zQMnuEqQUcUKYSbWbD8esW
2irK9NyZH0XXbBoRGyU3Pz21yuwaaag0OnWwSjGcDW5kR/1aFLDL4r1Yu5a+A78xehnDoALwuAOr
7OXl5dzCmO+EejCwOOsUFPOm6ZDzV1kVIZDAjYJxagDZ/vkHBGuGhbExlAYUh2XOKdF+wrsJc0UV
JPQWoBest6x4SKl/2RHeOqL8hdt+vRhW+OH5lmjUGIMhY9p7ZeEqm+ZG30Ub4yh/DsEUYJoAUzci
iz9bB2g/nVhkvpylLqMDIdHe64PCR5TczrdO745Yw22nCVaR951ObTHPikkFd3q92krbAXB0b0Yx
8fICcg7QM2+YBFCdegpmalhonJ3RF67UA3IhWrI1nJhz68wIc0qXDTHHzkl6Tw7Nu8QfAyBaimD2
H5bQ+rzsDy9TsIBig3wtSMsRF8wJRcu+kLs6A4v1B76K5IKtGRcRcbvQPNI3gTGV5xhSO1zleLH/
4K4lKYbKYgNKp2ro3MgBvYo2jtd0bvYbE/yhEDzHDYcTc0zotVqjzdBe6L1i0vweU2uKLfpUnIIv
8tS/HjERl0d6RTGZ0gNu5c93ephA5gIMSq4S2v7ouEOg3a1PksatD+kf41GwniIHmWgk8dyatIJ1
kGispaXr92kje9Et5nMe6s/OS74uG+Q8K8+8ZQJTIqNM2gYLOju3aRFIFZi9gbWM3EoTjMnxLAG3
j/EK6GcB/7N6fpJAaITgtIdSgLeUV92A7jlKoJ916g/R9rJL3zPi7GY7tcSciKqktlRSYck8ZpI7
783QCG5ub2Qo2GyJG4eFu8d41ehCmVfUxeb0dkEddeIlE6C06yx1WCnk67vJBU+aF93k4RT8GS1X
NIDEC9RTU0yggpxJLeak6T39V3VIbiDrdJTuesFiir4aE4/DWCZpV8MfB7fYrLhlic4mRgwxsC6a
hOUld1g7C91ofX0ushMxA4ZUUyVvV4fopveGGLUqYLsDsuu2b9DlenWO6mNyv1yBJXufv+cidWpe
DevsBzDOYpgcGj0zfoAdzdA1f23ra1MCf/6HsfiQPBrmD13/oP01Osea0bmAI4+24DZS+V/17yIw
G7Ir6YiRsXURjtluuTND5coOyZW5kz/LHSiwAnAxuCSINsq+c9ONFYJAISQ3jvts7UTagrzD6OSD
mEzO35bdKC8LfgsFAHsy7/RaMLj2XdX5sVXXqXcTpRDghJkYzru0panc9d6EsgRSmLB0x+sEOUyc
oCqqb1N/3NJbORTtHV7hF2SGfw0zn7qSIPTTEximhUd3Mt66sgeRCa9dz/i0cZPw8qG07vtLjjKf
VZLrKu9K2BsU1Z3RuegiV1U6PK2Dy4bWP3TBEDtdb0tLP+Y2vpm8APUNTb0rPd2vDXI0xw19oyUf
l+3xCminK8n2eTHqlWVTDc9+xfu+db9wg2DXUg9Jry+7I2BDgi0i8nBNSU4ukrqWlCk24eGYbavG
73T0fTal4SmS25R/LJE5Xn54Einsg882ANIyhjVSIG0pg+/uPR5uBWvIy6hPbTB3o0HacjQU2MgO
sjd+RY/FlfQrc81r7V+0Rc++FnM39oPW64OCxRsgeEaeS+W6ECJLBLFuMXdgYepD/P8rtgFwxVP3
lV+GmCMaEBH5rt907rxVX/T7y4v4Xc35GfkrUB5TQwpEHs/jwmgLaLlYcM15MPfWlfbioHrcu7cT
ajG6K28a7wUnp1egtCtvZV95+xflJqzt3x/AfMW5zfK0SvEVlZUq8TDGQaKFRCR0zT2U0QJE0Rrj
liDHOHcTo8WWRFEL9EgmAxJfuo5wwn5dqR8ruZKKwBswv7IzD4lDCnm04YgZoi/mZZ8JsEHX6a3k
F0ERzrvYv/zp+FnTiUFm5cbMzqLEgUEDCQb0U9yXN9XtH5ZtvRURHfHD5MQWuwNalPK6CLbqQAaX
WTAG0H33iKvvBnTsXdMF0PQ2uv1o7uNgQPMqP2ieLMoTOR8RbPtggUWNHqiv72rbyRmW511UtOrS
eiaa1y7arj6UAHvv8rJyUgmMpYOoDozYqESwxTLdyumQOTpaRG3nS2bY5a8YyaVT6TbjTSJCV/Nc
wkQWGvI2JnN/YPLaQjdpl2D6zSxk+mAO7dOCTypo2HIOY4ww/TXCXNugLamgKI/BwTntXIif7gdT
x3PF3P7jlVvhSso6zbyOGTO3dZtFSlZNCW5pFPs27WQBqJY7jVtV9U3bOfZ9pLftY1q0hsAw527D
QBvyIAw2YLrBYIJzmJJotAFX8lJ5F9vB6Nx2yACzY5v/6gdw6t5d9pOT3Z+ZY84SPYb7lr5SVC3Y
CHKQS02QtR1KcD5kfwXhyAkQiO6CyMkEdBxDOYxvse40Y7l2+Gi7m8rcK4DIuuwO5+I5s8C4YxWF
0SQDgTsNwFdV7vXZvV4e6574lw3x1u3UFSZtTWYcm3kGQ6Z818+1W8VNQNsrpYaoGZiwLhsTecXE
fGN2oNCR0aEcqdTelElOglFq47uGOndyNagC3zhbDBtsncC2vjujTOwv5ag3iwFzk3NXlbsu/RTW
0HnLh+IrTglQLWM0i1m+qc1JuagUvd76NjXcedzOOXB6D5OI4YTXr1u7Bf+1xKwdgTg6EDCwtIRR
WP6hm+HqnaJvYQXGvf4Q3zahHqMwdvmDrX+UuT7PjDIrGKkRYNg5jNrZFprSmXxrTb4++ktyn0yC
FxRvU/11EDW482zAHqcM0GHYGshDOu9tUSuZ9ybGjPiaBaxEfUBCnxuIK4tGSq5h197UticH5XEO
CXI5Aw8K3I0zcnzHR47fCgaueGF4apfJ8pc4IaiZwm4ad4A1vGSgy5QlgRFe4gHv0JnGLIwObD7z
qeYhaSnqYzgxYj8iftGXfmy6vfysDq9DEdjkAMAmdf5cDhC+b/+1yr7RSogeqP3qm11/NoXxonZq
YPfV6/9mhflyc104TTnDNzw3wxxsKmVR7zVbJKDCi3YwD64z6ZhIBzDnPEAipwIbuQ5nLPlPXWzn
8p7WuTt1LkVDXH6/7BN3Q59aY454NdGVIU9hDUgS85edkXxnOlRXMJ4bUVB2aBpUC2l3Oyix4RlV
Xx8soLx3wAr1gSwVqUcgILZLstL0526wgyFvPi//RO7HBcL6e/J01c0+Xw8tLfRhdtAN1svbOb8u
wDwo3182wSubADD21wZzrGk4QPupgg1L9cgV4E73kpcG5g6SAvRu3E37clOE5E35jARFXK5zYGKH
DrKBXjPr3GQXsZ2XWH6D9ptoykES2jduGUWCPI/XbgbMAcDKVaEM7I9M8Ka1Vi2lueDYydVgGl5G
VDDGRPWzzNnM7YdqOW47jR5pgJ+Tp+OgLbo7tygbjm/Uvi2Sbicp+h6ttxtDjvzG6QSXMjcQT38g
cz6Rrl6ZBfADzSPZZLdzGG+hBhfqgxdt9YdyV+2B481CTFRf/va8A//ULvPKnRNLbaMMjZU6fxn0
YymqjPG28+nfX+2fvExqPdNzXceFouLc1TB4OUy+leyz7DaaAEYWtJ558XRqjTk8oForZSpQXiCw
+rV0a/Ph2RDB43n506kN5sgwR5vObYMVgxJGlj9qKILlvrqI9iSnhgOYCMg7VokewHOYDxNDjZSU
BVyh6vMcW2Ct23UA/9coyxqh2e91zGS0osoRz7dTo8zX6h2ttSMDUThPT0X+aBQoORyFrGbcJACX
vwEpLozKATVwHhSQAi7ThSq4Jn1sPOrf9GFqBfhaQXOMQNjlOrOr34t6v7zgADeGtUr84T3Jph6p
NU4l9FThXJMHaYs2Zj8908oUnGm8iD81w+xku7QjOW8RH8kQ0trHnnYnSqGAsLiynLu6JkjZeA1a
KNf+9YuJFFAZ9rP8HZDL4JEc8ENA/PDcPJRa5s+rLHQBRcYa/BVOKyLxFa0pEzBqAroRTcaaRvJd
Or7lY9iR/eUTipfdn7rHBIukWjWVcwRLSor7yVbdxa7C3uoeO5DYYBxL8Pl4Beiz5WT2N6YsBjsq
YE978PU91INeNcePHvoN9ZYdmrSbfvEve7guEpvggwJjRX2A6PkHnhrdRSPtI1g0C+lryeb3CorV
l01wr/hTG4xXNVXk3JEQlXLY39veHExXCrpAlatvowPEYHzZl68wTiY4xrjxoaHmAYJnsE+ys/5z
HE0Q+0bSmLb2SwpNF6U2j3ZiiNxbY/znEv61w2w6BSRybVfATlKmT337lI7OzlwKUPwunra8ECqF
6jQ+9OkcxDMUX4fUs5fi6fIi86otqET811lmI+pWqaSzvGYzi3YzRokHobUgK/SDZMZ7TH8FBlSV
a5i/bFa0xmt4nVyxU64aRG9hNu80FxV5t1EAAzZ3l62InGO2oZbWAxgGYKUrPBtukCct3WgaAIy/
i/wqAgzpsj3uVXSymEzAyrWZt4m12tODJPIBsa2cF1CN/QsroPxCaK5U5+xwS1UkcrmsJZ5KO8gk
NGJ/Ho+a8nrZCv/COzHDfKKFAuVarmb0I30FMZL2jmK7dJ3uhxdzN9w19yakNr9ETynucxS0ioAX
YVoVLVHm7ZDGFqj41jVM6+dOV9103/2xTN9Sb8DvC6AImX4v9fayr9zj+sTmej2eRGM89Jq1NLCp
kE2e/SHG6M7Li5NdD0KNH95NizlZkGuAag8QRMY96FpaaIFi0xv2sauOY3Ls9JuhedboHQD4l93i
heOpLcatUZXoMtawpReJm5hBE/l6DaGdWbDNRD6t2/Bk+aAtkNZmsh5kYxHUxHbb+jM1VbD1DqCX
1Tykn8H/5BlLyACl8LHt4nUVm5s6/rKmpxR0944sWEBeXKwgBcCfoSn7ozXfVYU8SxbmMw0LGlfF
tTnvKeTHouFKbcLLHvEOxFNTzLciekFqwIdwIGa7qP4tWzsj/vrfTDCfqapBroBKEHJJBSToaGU1
Hy3KWJeNcGPu75KxdR2n1/MyUtaYS0c9yGTIoyk9xHFTjILeKE4kAgVwYw/z8yh6g8MSZcDz2DOH
xgaAey01EPWZguLRoybxu3m5kosK/EPaC6gNvX/h40q8guTnu/94btPREyXuZgzOljXkV9aLZICw
sV/oD//GDlhrNMw4rRirczsxJAd08AJ1nlPNuwLakwuoo6XYaxZB8K1/iM1EcJrjjQF+qhUUfW4I
o/JZ31MsYjv97hvg4jUwjYYkD6ADoFWBQgT2uPvqxB5zT5ZNFc8qgT2VboEZ0VQ/Ht4s5Vg1ApIN
3hwc0DboU6CQj1Fndp6qU9MZJzuWcD461+CCU17ybbNNj92+eMJkiOTGu/g2CqIvZ9zm76JuOPcy
OzXP7GqtT3rZWc1Pm/oa1FiQzaveMdgQpn6/Tep/HJdooypgdQbzNoBGrFaIWkpKMaSYeq0VPDaC
eThG1F/U3T+NSlgBObCKvB9tLJspS5V6bqgLxbhrm4Fp7gCqjY74kqhiwelRA92MDj+KiBAR+clB
PCuUlJOGWUlAUtNAxf97DIJp1+re2WAurg57DRMNWesme2sH3FbvAb0lKsH/jFT8CrRAHRkPEUBx
mZ0BRHIGrl/87aLzE+pLmP5roMB124g4G3+e/+eGmC0x23ECfAvcJdpHDMwfKk79++UP9/1jz7f5
uY3V2ZN72pzA5SrlcEa+Gw5oUu/sjRZOWNbUG7bjJg4TrwnysELHH3SkgbGTQzsAZ6Ugf+VklsAc
qNAZAYEUFpbNgfSFRrNM7N6Ln7sPM1BGl96YYexKX1ZQbbMX46jsRQAPDkbg3CizFVPDIam6Gh0+
Fq/xLZduu0OKkYd+I/3qrpft5cXmfc9TH5mzW7HBoSRNMJcth175Y04ftVCYQWCDzYLGRlXbnsLG
c7Ozj5Zb3kmuAlzq4cXZpw/DUTne/U9OGczWJ86YD+pqUF12mbHT5FASZXY/r6Kzz2So5zG6lLUV
RQVMWA/aC9JHv3HTxyq0BEVXTnH93A7z7iUy5kLGZf0+u652lcOUe8qm2OiP2AtBvVs24DGwg+p7
VDpKNyJAKGfG9dw+87qKzRhqY2s4zkEEvLZ+PWyytzLA6+qK3E/bderGwl6Ud+nu+g+5VW9UHzpP
7xECVYTGFa4Fc8hB6TDTogG/JX4eA2COD9kG0mfVxgnyQ/bevzbPUphdPyTH2ctC0duLU+U5Xwnm
5HOMxTDy9UssezOIQrtwnaslULaK+3VQXfsjf5Pu7K0IwbOuL3sWgtFovV2gxWGwz8xGahd5UGy0
j1I5LAbM48e1oIHD256nJpgTJ9YymVCQfAHlDL2fyEBGGoHsufrHtUbcTJoso00Ezn5AXs53jKUV
w1APyEbr2fidJyXqKeA3PAI4d59osh2ApaoRJPm8TQq4P4iaMMCl43Y+N6kvUEOGWh4efJiIL+Jr
6pjhNAUJ3SWJ5g6dW4qmdH4+K+DkX4ss9DJqIYQ8TuvzCIzcdRuQNv01VdGBmpOIlHL9LD8iA8pl
kAhAd/HH7aSOdp5G64sCghNXeTzcmyV6fFJrPpI5uh/lya/N5enywcrdBGiy/9coEyu93EI/Ukai
CDKO26kBpXxpf9gZ9Rzr12JZXh6nm6XD3qgX6c6s+2vLkUPZekJI+Y4+7SvD2jR5LLipuRF88quY
79wCdBZFJX6VMtBNNHbXBPRFddIKvOeuOHIsdNA1PKnYJF2303G0CTZKSX6Zg+7qkKCXMwwW3VKy
7S1JEL28nA4VprVPD1buHzK9gwwht8yGV0X5NmjVxlbau5L+qSbtCmzdgpyc69uJMeY+ax0ztjA8
h2ZDXwZ2lW/zfic7nplc9cNOsRNBxYL7xU7MMYdBF3ep0XVYShpF7jzNoFPHYGcqGhoRecXcXqNk
ytIUYY+QwXEl7XeS+pL8W8leJvvKkj4vbw7u3j/xafX5JG2diNM5KZon4LpTXSRxfjt8xqTaFWiH
/W+WmKuol6ouldd3sFn9qXOMmKlu3j9WwvF9/ldasfIAKDoOS5wCQlfdykCn5LWaDuUY+XoghZv0
+fayO9w7DgfYf8wwXwlktHgkNrgZmiGX/ahOlS142rXgshV+LPy1wnyeKtXl3h7hjNkfQDa60azX
ad41Q2hKXmu/XTbGjwUIhwNzYKL+zWSgBqmoE0mI7wEkY9KIV5LZu1pruUklYhXg+gW9HZBd2SCV
Z+c8WpMoWmRi9dQUSprmvda+WARQ0vo+rxRPEd2pvFMJxVqQ24AnEPgvdhk1ivGiBI/3qjPcvLvu
RvBpNHfL9NrpgnYhbxHBk6CBdhRUiGhqn2+oSkfim1V4wdcxCGanLkZ2qWZpWDXGLYR/hsfL34wX
hutklGU40CoHN8m5uXVcWS+HeNWSyIJSja+XmGwum+AsHubI4QyoSWz9R6G2NuLOphkAzI50l07H
TIPuQOObKD3bqSDcOTWdb0ixjOYEFGUstljW1bjJ6gYfKsmgGUk/nEbylQnAynTZpChBWxpUVuV5
QQOD3leGCPuAUgvWi0lQQBcLSkkwzUH9lJ0JyGq7XIw8B0QP1a29kWXJmxUveaAMs0zdQs3zxyqS
5kDW4nonpVr5MdS26U3Qrn2AuJD8mDYlvY4XjIPllTSA0Sg1UMmxpcOsddP1OCgz6GOMGhHRaHn7
Adrx/jUviOYZvdK8gmfETjyiNBL0OmryLkuScd+3tnXdFU4EFb0y2QKdRL7S0Sw1KEKDyMCm0SSB
iF02/6BVXfe+ViTqrqEEdBkxLXZUTqwSqoI55On0PMkORoOGgotpEkN2jWlQF38hi2lh/FGvZjc3
awdga8gMgY2SlnoSZEqjVZi1s3q8I+ZkDgrZnAI8Jac/E8CEvZtYWZJ6TjY6mhfNtNotikauMkUq
D31Rzo92TpvnXmqfwDl9C1PTltSVBQCXTOnkDpYDPbtEBb9AF6naJp3m4tdoDbZHlaa4H9Eg3ca9
o4BaRYXWXUXQMsZkY9o1gW7m8wTAr2yGulFogZnJ2U4pKjUoFBTpTI1Ye2waCdznXb+TuqndG9Nk
7xZHVSc0HUgSDJM0Dh95NCrxHqpjBWBeZWPvu8FM66DVO0vbzwlRQceBJXexEyDYNVYySAiLLm9A
arw0D3qXZvdqBb5wjfbTY9l00AGRHGdDpgiziq1lAqam9/IvsmRo9o1FvZi+7sQEUJ4syjbgrQbb
bNtM8cNI+8F+KAoyLt4EIqeXah7KbaND89czaZlvoCCzfMpWjIHmDkTlQSnl09MCGU3VV6rIrEPa
6rCpdkbyokt5a+/1uHUekXmX2wXU72rkxoaZPjXEaGYXCkigdKmUcTgQtbGqPcYOdB2c9KocVK0M
bHrtYADI1aphmdy6cizQ7qYNSjzaXE+bsar057SM88jri6raS6Usb1ss12ZArv3ZFY2OF1OuWpWb
x9GjMWmKP0GF4jhqA9lg1Ezd90nVbiNpcA7aXKQqrMZ55lvyEG+HYs7uIR5LdwDlo1tJSaoEdQT9
ZZ2Ak6xrnAm6OYYxx35TWNNu6nJomZOUKH5LNeWPlk5Q6uinFDnUpJLINWMSHTRJKh5kq56/HDqm
weLQ/G6Z62FrG7byBYUpLAvJbHqVV1nkl7Gh3bW9gvnHEiVwV4O3G6OdcmCjpLj7BbndVHWtsonf
1CxDG6tJG3u+jaqq3AODI6G1JQ/FnT73zsOgtvFticHDt3npF2sj55oT0lmNqi21pP6AWXILt7yR
xkE55Obd1AAm5c+2VCiHQS6aewOkJleqZGZ/agMZojtT0IuB47qfAzuuACw1c3uaH4a5Anlb1g57
k1qLb5RlFuTgL1pEpzXnrlPwH56OkHeSoTl2fvnMjlUadg8ygQU7wpcohHhJ6Vl14qGqu8HV/mS0
X3qBubsE5+bo5vv3Ja79qj4aMnm/fEspa7LPntynP4ZJyHpZbvo4Xy/eAng87MKq9DPrFyGaT8f4
T91+tLFxSCLknANYNXvR05Z7d53+ACbJKBSQ3VZkrd3P2T6rRn9sK7/qVYB8dFeKlK2uD4FZJH6J
Ti7ERV4EC8C7uvAxUKhYFVeh/3b+NSSpzTC2iqvL7N7zRPeTPtloVf9rLF5qmcxuN9XBYNaxXzSJ
6zREkIlwgwHlCgt5Lx5/bDUf0+8aAXIK5of2xojGd2yV/VTtKzSrBZ7+HIVELebE1PpTTh4ttQSN
9mEExE5qWj91AjlrA5Q23Q4iPdOzmYYEXH6qIOHnpKzg+V2f0NALgU49s7y5XOgROnnIIXEDGnR+
NlRrS6kMVZvKAiVJfi+JCG95mRfoLCAHAeLpFSt57mcSSxItRphM+9Sb9daN1QRSYruo8IYsvLyo
nERS0ZD5q5C8W6l+1t9ysqZTlfR6oy3IvLSPIZ5da/AvG+DFx6mBdX1PDOAYVNvahoFxaFMwpunl
dTVHr0UGngWzKlqBuXW3sceBZoBVG+xva7uO+VwYecTljSlyr5oeuvn5/0i7ruW4dWX7RaxiDq8k
J4+kUZb9wrIcmEEwgeHr76LvOdsUhDuo7esHP1guNQE0Gh3XSrLX2JYkB4Vb9kcED1+QTMpElQEi
RmMM7bENW9mkj2QRvHdPotkcbB0S+ubdZfveef6L8rShYQ4Q/v1iuz7hYhroNZzyXEMAkSbogO3x
ytetr2jaG9HpmSXd/YzpXFoPsmYG0X1Cry9KnQA71k0etjE3CqBVqzqgGVoNsOfvarmBt6Yk86Yt
nkZVNokjeh7wToEeaolkAK72Uf2UcpwUvUN9zv5Kwg5k0HfNq3YL/+lQ/QD00ySRJ9J2EO55xkJW
AHAu7jqRvu5bY3kac+2prjbF/K44J/hF//5OAaFWA3cR7AMSGx8X1SeIalX4nEFG7loMoUWYkzLg
Qvz73jsDE1p/5HB316JeN6S5itVgeFmtnH07F+cKLmpBVElXgehS2UBLhbe13Fy+52RUmsHKEqgF
3I1z4c5nsFHsr++a6FYBLBhWYckJIGr+uGsTU024ClAFpXdi4I4QJ6zHNAqIjqr7dVG/40XeDP3m
90QCGsDaHrdzCDRqxSq9ZRp8fEPIY5ebU4epdzOYT3SbBvZjtHU2zjNK7wCC8Zsj+feFkv8lGP3P
B3B6P3hNXhTO8gFF66fjkZCfuRQjbtmx/3uVwNb+uKPAtDEwFQUhyp5mfr25KTfdextEu2JrH6rv
0VN7GV6br5kk/yuqO2NxFswXInWU8LmTBItJ3xAF5a228b+CgKT006+JFsSHx1r19T2GgKVdJ+Kl
/hHJHagRz/OQR1gqqHsO2j7uQ/vCQFEN1Afli703H7Kjfqtc1L2seCuYCAIYAxpukMD0LAxLcN62
btEpMboIyD278aw/I0+Wheku2qOlYAdIzNpPH5vdcHq5rsHC+7iSuvx89WxPWtHXXqbgaMdLrlp+
pEvGFRYF/Kw7f5bFuc2zyxAVxxDQnEnis1P2i7wAV5P62o/rKxFGCOsNXGz2aimE2G2emtjAsvHz
2+6NANpTQU/l1tp5x26Xv16XJzQzq53jlDNO4pR1E8TF6NMDoIhv1oNfDE/XpQjGEz6qBaeQiI+p
ozGI6cLy1gLURL15AwSDeoge1e23dp9KliUYL/kokLMopj2mjDkQaHxHL295M6uBPvj9W/sEJltD
tjyRr7/MBaNYiE6zT3j9plUBaL6GeqB5v3trd/oXdLLcuHfW0ZLph+jNxowpLtni4COI+agfbdbW
3lzGXZAc4gfjkYVocuzO2Zt7SB5Mc9Of3G33Ldt5kjdCeLHXcjm9TAnIsWMUQwGomG+SFxKmo4+k
AjhT7NAK9FvzK2Dm1F1yIwO4F+oORlYXWjT8hV7cjyu207ROqtxeoI7Uet+SHBl5q5umUEky5ZBU
A5Y/16h2UcMqYVddM3uca7V9rgZHC6NSG/eVMZMb2lBVRh9qCuzC+ts4ve5mtwHlJV7phjAMC46H
Shm2krsjVC50eS5hjwOeD06VazVLjcEFE3M+m8j+GY9a/WXQk31esoASNBaUPylV75mVSLIV4sX9
I9jjH0x8S5tO2Pgo07aDk2yJVuwkixOq85/F8dwxiY2c31RgccORnrUfLdIveCbVZxdw7D/Pys38
rfil+oasAiyy50id/3dPecb7bq4SjdoW8KyI+tJRfR9H7W520P7mAAshr2NwkNuXlppfrq9XZG7X
crnnsTAaNP2o2NJSudTFe60cHfp8XYRwR01VR6jkgrH9k1NfT6PrRNhRIJo4yF9adzZaydW361KE
urGSwil+D+aZvJqWc0t/uPTQy7rhhV4TKpfgLkIzK8pvnNaTrB7UNIbXBBbAbRLUNeD61Usd2t/r
rXfo96Os/CZcEUJM+PXLSNvvzNnq4Z1tAje8wovB9BdlOOcyRHnh0dsg5EUTKZBR+JJvgzECZ9Sx
oL6p0Hc8+lN9z2bVv34uYimOA/5nxHRIpX00lsOQwBIOWMXUPlTDpp4uTS6JGoUiUPVCXILMhcor
WKy5HesGPHY1iCgQi99iEhvsc+3f6PFKDKdh7lzi9y4veJ0dLDPHfP3etF/UUhJ6CK/LSgy3YV6h
IjW/vKfTtC/pOXcOvRLmsiBg+Vjef1wqhf/ZM5MzpYOXkrmIIUV3ghn4ds1XUJp52sEdN5qUm1yo
yQgbNbQv4d3kWZqUwmLmUCdd0H9z+03NNuPRJb6xK45p6G6AR++ycCkDSWyb+Mqu5C5bvbpBGmky
zQa5XtAfh51zpzwgnrup+qC7AdJt0H3p99d1XXh0mKHCH/SJY27hozzQ3tqj0aZdkGnndAbSRZYf
suYH8Jsk5XKhUw7Oq/9K4o/PQnnHxTuM45uCHgww9smir9r0mpBDTiokGw5ddl9SvwVi5/U1iv2u
lWguvWo02uCoPRbpfQe6g/eaPGoP5U0e+2Q/YuA9yJUguVFPVag6ElMi1NmV5CVZtTpOhtpE3JEc
iFsJOgsfyu5s9C9jf1tm57GWDVqJWsKBaIZpYvALLjgqi9VZSVOzpB2aGutsnbC9UY8RimTHeTNd
nB3do9h4YwBi407aiS6qR4B3GtD0DppAgVn8UaxRkTq3ZuhsF7JX2H4/eowPX5IbD4irkpMU7ucf
UbwSZYPrxdGMFVKQQwFU8NZ6z39WN9Pd2PjT1txal3yrfo2/JHLyssWt+GR+VqJ5JZoGo+qXVbIQ
cMx+uStOzi3Zf3mOguokVRyxzq7EcZqjsbkDs+6yqVvP1/YXFqQ3zAdN80Phx4FzLm7Kd1kP8xIF
XFsi71kBxM0mGK7EwO1do5xy9dIMvmKj6Wlz/RyFz9+SyVxAmlHA4hQV8XFWZhGOMfUwqW1q/uC9
s+RwXYjQhK+EcKY0t5uu9zIYHMWKfG18QJXyugDRdi2tTeC7UJepOU4jcsrK0o1xuWdUa7opCea4
uKlGL4hpuyNOI6lCiEz1WhynEXFnYEqPQlyfRX5hxtu++c3HK5uMFrXRwu39sy5ODfRmzOJUx8aN
W+OQVcAbt3ywIZ2A2t2c0EFofe1PCvA0yf0ou9+yLV3OdGXB6OgVyKhDtLmzvqNHoAJGSL7xNuZd
A6biexNoRDEo/KINkUUzMsmcSqpu0xl9id313G9lcgTa0lSg7WHfZ9vrWiPS/fXucmrp9YM1dB0E
WejBBD9qlex0wC1dFyJ8CjxtgbhcOjs+D4C3Ze92iw9bk02sVGiBOcXFa2MewHTcZyc1eVBMHxRz
qXnO9KecBFEiSfeJNnT9BYspXx2lGgFhaFiymF15V0yP6CDw0cWCoqvvZalkuaI9RScPzMlS+PnM
ravm5eyOcA3T6U5XftTl1pCVTWUiOM1UmpbpyiJiqrR7kiEBZkfbDgS7koMTPabrpXB6mDNS0p5A
TuftvOJbr2yA6RZXvwwL2FQkTKag9O5GJnEDBe8q1ARkmTrQcZa3/ONhzSNItFwVUrWm9jXtnfXt
AqBrao9jhB68XnIHBKbsgzjOlLEqLQp0jSEwjRs0S9Yh5gP3DHOyCO4kGyp4BT6I4ozZjGjRHewl
0mLlpunyY9zK0O1lq+FUo2GKY0wdRLDybtZeJ+3RnR/JX4SMWIhtGy4KITgqzsuqB9Ozq8UhGIdH
NOFY6YF0kmMRZXzXMvgBEU3pItJRvMuTW4QYkg69uPQxVvqlcypfj+tNB9qhOR1BsjbdSxRffFD/
rI8HjJl0ffSsAbJV8y2jmyE/FnRfpS9zvWmT59jad8bjVB8GGprqvWFLLIjAWn1YOaeRuZGYZj1i
d8vYDBL1Bzh2/DwBh2OlvlRUhmwuk8YrpVckRb5EXcDl1YyfJssClzBfLU/o5ZTs6/LlnFOHnCdc
twVOzMSs8cerbWRUZ26ElVkT3OVaOaso7Q5dfKmzBGXe6EtF0GraaQ+odt25Zuq7+dv1TxCYzg9f
wL0EVekqnpZjtdmIziQXVKtocGs0sArUMjgg4cauFstdEkDjl71KsNg+tU6JEm+paR0Nj/m5XgAh
6MffLAzNJwuaGaaCuWNU4zkpiIaFWfUBfJFzhabF3XUR4gX9EcHZliJldaSMEKGhI3R0fJrPyLee
c7bL8pfrokRFApzTH1nc06PpCfAENDhf0xGFs+hG27Y37g9UYi7g5rOO5r64l72quvDWL13YQGYE
dgx/6z1tzDWWQmb3tHBZVX63RwOsEvspOJudjbErw3FTbsGjcbRv8YMzdPdkXFpZk4oA4wCv3+pD
OANQ51DLocCHWHdF8JKfAPZS2oHehe4ZXenBtP+Wh7T2lSfybBwSiWsvfH5XwnlFQq9v2lg45anY
N0OgGqcuCkx9k5IHatcSUyfyDT8sldOpamxyb6iWPd/SENgGu7d2DNg+C70H7aHbJL4DkOPgb5QL
tHIYLgC9KrIUH80QdrcedLXA82UDFxczVZW9dELPfjaxm8JqfQvzeLodb+w0DkDi61d6HvbWd4wq
SOJC4ZVafQl30kmije3MljgKg3LDjekRwFphSLoJh0T2oC725pPxXcniDjZ1aU61CasGhOj5BlUZ
dsku3d5+QiCV+7ZvBOm2/6GE9xnGdq/vuGyZ3Cmr+uB1dgLRioOuBRvDNl0eNk3vZ+wncMdlSrVk
X6+tlDMeNCOpa1GIm5TXMbH8HqiVzr6MAG9lPnn2BYgafioDlRZ6Xi6oD1xrKTfwUyTKrNt91UBo
1Of+hHS9a9N7AEtoFZGsT/iGrSQtX7KKZiyrBtyUCUkxCk8p0CswiaE6EjMgFgKQFROUy5hJ4V6v
1G273FLLLhg6uMIu3Watu03UNryuGeJd+0cM7+Xl7ajMuQMxI3BMlZBEF8D0D56kxCGTwl94QNMl
Y0GwY/nemn513iUjYezNkoORieFus4tZhkkDYgtoZFl3UNv0u8JI/Ury7KfGjERyqWTSuPtcFp3r
5RG2Lsp/2dPGS58AyFrE2+sHJHwUPdTrFrxS9Hlzd8lyWtdLJhjoIk6MjUntODSnVGYghGtZSVl+
vlLpdPQSDB7ADqaTi1Z1d6cTEJgqgYXhk+vrET5vnok82dLdDJyAj5KqokwNbbG4tkPxrKEdD2S0
3zqohnenYOr1/yeNczdns09Qh4BGjE13MiLW+jVtU58yDVNahjr59mCnful51d+o4mqZ3PXtcxMd
+0s+sJkeaQm0LgxqkHlX6IbkMRW9KkDo90BuZxiYruf203RY35EUV4u4mHXpnE1Vpf6kK5schTB1
bsPS9YLBKPb/fmOBJQQ8T8zMgW6bU/46NWOgsUL5u/HWK4OkeYy1Q1y+J3Tym8yRLFIYjK7FcQ9Y
BUYKpjKIcxIQili3Dsn8St1HxsUantN0W/YByf9Cd9YyuZvHKPjligIy464KMHJHmsIfrVu4Japz
78q6vn/Xw/lHU8NeOgt9z4Ku9fFijKOJcN+qkHRMnzFibnS7VkE1LPYz47xQz4ORaXRDJ/4rb3ct
mL/7Qx3ZCoVgFpGlkpq53yr6vHRfKcUcujXuh6Ecpi73e5tiRrAJK6vfsdLYtRgV87x+G9EsVImx
tRUZQ/iy6Gubwml3V7cxMRRo94zqgx49EPstGyXKJXKO0AYPUCy0xKPHkpPRNA1mkifIUBIAbUwe
0sltMjD0CBf9BkNOt6DEHSRoOZrIDK6FcoaJlc6sjjGFi+RUz9mI+m7ShxSTmGlabdH0GjATs7D1
F6qmp8z6ZeTzjak9F6riG+D9IOCONI353ERkd/1ei9VwtRuc4VLtuB8ZGGACA2W0VnnVeyTjdsX0
3bSAYAPgXHrjYMSnP1yXKzxoDd3SSNx6MCrcIaA9ZUwwcor9GMnecrq97sboTZO2wYhc06WRBzYL
re2fssOY/isxTYVLzZopiBh4Gi226YAHYgF3AdxPT2ZShczBdOAsY2sUveRr0ZwNMwfkWr3FhvU2
O6Z1fTAs2WMg3sU/q+NsCBkWZusch+dh0nJsTJiQ3KeoqV0/LGGAvF4KZzIGm6h6NmEpdeN3Yb5v
d/2vdK8E5bnZkz1xg4v+iBEpdL4G/V5Wk5ItklMVSjCpVCA3GaQ56D29bFPY7WYAAfD1RQof1pWm
cDcUnTK90y4Pq5serHnrVg8enh7gN/Vho+57GR6PbFX8veuAqlwtW1poYTvc2PbZHn9cX5FEAfnR
pSyLBo8u7rFSPY3GndSJFP5+0DtZQPXDeA/fcgASSDir87IEctc1j7WsZ1ZoM03wdgAPALNqvKtj
l6xyihY2olPBEZQjYtayR4s+2SbdN3ZxYqMM4G9RpU/Pz0oipwN1aau1p0OiPR3sCuHspVb2VvUD
eLXXj0Z4+itB3OkPnhqj/Q+CEveub63A7DG2IYMIF64GM5qAqVga5viHLh9mJTONGgZowPNWFuNB
ncAHkKhvKkgDu1ndX1/UYgU+7Z6LFmOQH6JRjwfgMPsqiqqyWRa1b81XVwttAE0yycsh1Ap0uMD1
dTwUGbmtU6qojBHqL9F4ETbd4GdFjbcbU/bxniSNr1SSCEa4jX8E8m28SVfRtBwgsK52rn7bNJuu
+qm6T5oMbF0miIuaY8Wt47FeVqbUcO1DcEjk+buuBd4sqc/+Rjjnj2qh5fzdbQ9CI24TS2eK4ynp
4PJhbDtQj/bRRsXfnvx0n/rImB+sm2F7mx2/XICOFfRvj+2pD4uTtau3xMeWBzSQ2V99idavfBPf
30PVoWkMG4Ow892bsomPxr47VffFq3FDT/Nt9pqi+H+PkXzrUp/icIrhnEs8Q2EWHIAg4IbCFBfi
K+4E8oYSo/R6dH8myNqBdzVMwoH6DIiGmZ9fDF9Hg/71SyPCDsSs8R+ZXBJjKiLW2C5kvsdzoJ3H
V/UyXdS3OvxCAiecAjRehMnRPGHX95bkLok6jT4I58K6wTMyb+HeQtq/2pu7aoOKb75TgmE7XKwd
wthzcetKsRuF/sR6zZxrFCO8jWgOscp+DuuN5VfHPAdxdvv9XD+Zdy7QU+0bYJWEupS0W1h1WMvm
fKZuQmP0ZGC/jTttO/svDvqj3x9sv9/aoXZUL+qdFxg7wGP4+etjv4WHLmtmFQYD60/g3ClGumaw
I3yCDtYBqFi3eZj9casEv68e2ZZvdOccjY0MslG8746OGB69+0Cr5o57ZObUxgz77vgZVKtFvr/3
2Zux7UIHc4r0lE0+wZRZUG4B9iGLPEX+grGSzp96W3i140J6pAOijm10T9a6K5KAVlao9MJUC68B
JmaV1qLgZoM6A3EFLQbBTAGQIRvGFW4hYIsQsGP7NJOfH9II8EpSFSKQ0AcEyR5GunuH5py+kxfq
/wQa9tPkJ4c+KF5c2QaKHti1bE5vzFYzZi2CbC9nQTxg5ixMkDpQhr/x903U5PCIY4ra5QkybNY0
eT1DkAFk4e+eD07lu/IbBjsC6x7lQFBLBCyoviBBMvjTTmqVRN7RWjynKEOdpqU9Lns8+db38S2/
yUAjRoMYZXLfDfJvBgKN8u7HdUssTDphiAArBig8xseX93mlPVnHsqgeDGyv9uIUqIX/tB3A2j7l
+ktmhUl+ZLLKifDNW4vkHE4Hk0kJyyCySf38ngGy1bkDnsiJHvL9YPk2YLhuLRAhBhkGP8eXbBPj
vX5Gxer60pfnnnt6LcTGYAxBjhahMvfugci6TEAfT1Gge64AkV/eUXOHnKKLMaK+vnNlnqnggJHZ
RmsaOKUt91NBUNfB5mRrNXiJ6pLt0PiHdqMoYwiEClnLncAkAGPVQGUbiTbMEHOHWqQ0ZcDXAwid
p25dOn2bTVXiTQlXsxLBHSJJGVxtCyK0tva7ag674Y7JGAYEd98Fh4bqIA5XgW/IHZFd95mRUgiZ
DaRCY2ArYjn5Fj0c11VBdAsgCIkxkCsjbc9HdbFWGi3QshaSi+MI9xDNMMzcGUCUUnyCiYvihiaP
12WKzgj1NVw7YIoCR4FbG3B+aZazHlS+brklET0UTrO9LkKU58Ky/sjg3KzZSoA/kkNGTgGTqm4W
UqOKLNhe26YLZ2BMzWHSbZP439f1MF4BNgEPIxYIWPgnySM09dwBxGLTbRT9TMfHqv91fW1C1cBs
DNAbcKk+5ebVsZrIhA66oKNPtaf5sfHdKTK8sC/X5Yj0HLR9/8jhzHJCUqBMdZBT0SA3bs3+VuuC
6yJEkyJAhdBtpMUxrYoB+I82WHHSYozURfvK6n7OIrqPAFjczEYfAAw/3k8Yzd81KiXnSksOjWd8
8QYMDZM5Lh+uf8rvAjJnFPEp4GIEDBDaU/iSh2YSA6TFI6gnijEu/NZz2pehSuKLU4wUwyQEgHHZ
QIFHgJm4PGQtcW+TPLHxaAKSLYBBI3v88mpHcgfopDX8kjPwygfHb4BpW/npPF9iL0ZpXKHjDkxb
9Zkmcfe8ECg2mCGng+qrsZVeyGhaP0CZ6r12k4465zg5L6k3aDRMwBFzn0a5BgVu/FEfM/AP6tld
1S8pq4hOrq/XLN1W+VT9GhIFQROwWtRNDFaWi0ZqRM611utHHfDBf9GXi+0DbgMidfWzDwH2gipW
XWgLGhvPYNbbqQo5R3H8F8YXXZGg0nA9kEnw9t0a49Km2bxQJzl3FNjSExrsfMtMJBkbkV30gJyD
CqaqukDS5i7yXGsDc8rllnnguff6AjWRya7D2mH1YxPDVZnjSg/0Qht8G0TMGx2tvE/XdVKQIfBQ
FcZEJ9pAFw/p4+1IopEWwEQHPVqFhI7xmNHcB5ctG57HeJJYTIFV+SCLM5hmlCBamCBL8Y5es7OS
7kaNz4WjSGJQoRxUAOByIaED6NaPa8oY7uAcY1/TRHfvJx3OjaWA8MGzgd862xZ5vr6HgscGBD0o
/0DTcZV+d0itvDwy5ikgFrEur4xRKMVg1iBLZQgM5QcRy5JXIlgHmqhpofUd6irIDG3raVPYsVZS
VBKLQQ0FfhTeTt4liFNXq6ZF9c3mvSkx7xU9ZsrP67slGkrEWv4I4dSgjBOrzRY1qJ3fmXHADo35
G1EPmvZsFDsL0M6UoWnltkfPukw3BLk+CIdXqjoOGvx5bLQ5UQqS/6bDtVvfMfdDW4KI/DZHuioJ
W+CEXl+swA32wEkNahVEdwBaWn6+OreS1Uo3NYvK0+EQZeZOG8evqHqfqpidTZME6mweLGN4uS5W
hB8EucuoIEIPzNRzcgelW1gOoC8EiM9u9YzHCIgl5Xb25n3rar4xAZ80S99j65dad4/upPuJDpYX
C70bFnCv0dRLmq+5DkjEdthTkBcVOvsLZdPReLBwJuJl5vtSCkwAqrWFvdG79DSgh6yqxuPovF7f
CtEJrKVwNyedXdIDNhKXs6XDrQlKPPDuubnR+qqdzgeVtPlDrnq72InKgI6DZAZJZBt0IOT9RgbR
YOQ/KgCNYgVAGbhR2djuOr26Nay/CBaAwvZHBOdEFSwrDXu5tJaa3jO1fMiSIVha669vpMg24N4s
0HjwXSwe5ht5nnx2eoKYpPHQnDxvdTofvHKSiPldg+GcJLztCKswBIeCOr9jtYPspW5WTdAnWl35
hYerA4RfawjVMm+sLUsse+uyenx0e8puaVHkYQHqC/wnBR/pp2raTb6jJi3QjcaudnwQZmIY12qU
KfD0Fv0QQ4rG9WIGYSBthxh4xao6niPmzEczi0qwvOpZ7NdeVL92kQeKgASkm35nd+l5aJv53jMH
+tRm3nxk6AkLWUdn10d+AThdFShsYiQWaJYFcKsxpQTsbvbdsIqYbSq9qvYK0bwwHpPo4g56jddd
d4ZtYY4ksKjJdkY9epmvty7KoElyaRjYUVWtjg4KiQ55pegHR7E2Gp2NLaHOtJ0H6qGdy5vuwG85
70xLMc9WjajET4q+Kje9VoMHm2Ey5kfhlt5umtv5ZWpsrfQHJ6MXY0Yd2QeicRf5EwDIN4CGY09j
MWq7vi7B8xKnGnBaUxu9OUqEBqHrSiX0gVwTbhCeGwvnzr3Vuqe0pHAQQC2cVOc0qultPzTdwUTW
7wUtYBFw3kk/hlQZ3VvN7TMClN2JSVw+0S1dfwX3JBWoa9DBwlcM3nwecwdw8v3u+kpFdsi1QdCG
+X/N0HkIgAGudGsiC4YuKy2Y+wQhN41hiehWKar3Sq2A6eIeqC0roYkcPBfsgBZI6DCQxbdFeB6Y
bowWiRGinfU0qNAMryPlkxV7lEckpylyvNayuLRF2Wdj6TBsI3Vq4FX3RbkFK8VTV9TNQ+spf8FY
bgB858/auFcuxR1X+gryDKWP/ChX7oZJObtp+jNPipvJSWgI/GGyUQmwnmtnaH5dP1ORScQvsNGD
Du1FRuijca8mgF8XHeRrNUMcZHhLtWN4j5RWNuIjclvAQ4CEGgqUwJFZTnnlR5hjjQ57E6fomdEr
KRgLvBpjTZ2Bli5k80wVg3aNBdTm6wsUKc9aLHegWUWryFiyanXjLPn11AnNHO4BQe6Gba/LEt3B
tSzuMEnTtFamYDPBK+IXBFhWdH9dgvi4/tnE33Wz1SYCbUppM8gJUvfWBovwMJya/P26DNEVWK2C
JwJwe9Wbow47FpNfaQOWxASzB2p819VMAoEhk8TZLGCygsl12a8OYC/VxAJzeDTczdRKPBiJDvwm
hVztGoy+MY0lVuQ28caZt5WXhzNqbMMjIPH/woCsd2/RkZUsgg5i1uU4IbVM/d4b/YSCEWhTt5LQ
W7h3IGzADBvAhUw+CuhjrzP0xSgaXRJWJGysG2q6vqNJNE4sB+lvZFcRAfDaULMJcOp0yT0hB876
Xw0g9k1rM0a//kLrlo60/8jhdKGpMOZrONg3TS+2nl2fVSt6yQr3iPdMBlguWxPn0cZlPbWAB4O7
6UXvNvI+foymx7YpXH+onIf/38I4hZgMzauBQrKkDMBcEPuNnW+o/hQlsqdL9DwD6+SfHeRNuT7l
RW9CUD4S3+nHDfihfNV7mQ0UNdP8UjYUzMW1JJUrk7rs9UrfEYEkFuDHYF+z41CoIbXPdYbZEw3Y
0CXcyG3SldvrOyq8zquFci+JmgC8pmAQaTI9RGDnp1r/mJMaDrISdJUMTk6mLdwLkvYNA6wAxBXW
5BvRwWb3dTsFBvkbRQGYq7OEvIgcuGUNU0W0aUIy3vaqUxKhGxMD2gqSWTapJRll4Q6uRHFLKu3c
Y+A/WYozcOa+2eMebYTguiZBY8tGvsSyQOSkgvAWENTco9jr7kBLAkNlGb0LpN9vTlIca10HGwCe
x8YcJQZLVNTwkPX8r0B+msdywFLCVLwqiKkPKjWPdtqe2lg9kP6tS+o727J9LYGaliquSXG4rpzC
FxoRsOaCw9hDdePjfajHooqKGqdYKDTMagNMMu+RFUm8GqFOrqRwB1iVetWDaRSvzMKR1rODmmTb
PkesaVWSCy6Mb9BqCDR+xLNIN3F2xUXSoYlLyFK6jc6KMNdT+N6hDu6RxvTdOBxjwzf/AhHHQ54c
0TP4dpYk9sd91Hu7LosBJaJ6irajjYYjzchCW+kkKRyh/fojh2e7nRJliEplqd/kXlAYX5GjHgj6
P9xdFrHAar5bnrm5riLL4fDpgdXSeGyJ0dWJpRgQWeDAvCRcatll0NZfM40gpSM5P5k07mGdXbrQ
dWEjzWV44DFWHmzvJjEfE+CgmJK+Ldlmcg8rWqJtk6BlLbBZvZmVcCLbboZr/wIg0xrkNLkU10Um
kXtdc6os3cuQqE3ZtrNYmHnxZpi1MMbNjsbyuUjHO7unP64f4fJrrx0hdyc0DLkzt4LYuEHTRV2g
6GT510WIGqI8+HagNAGUEkor3GbqxIF1SZEATTHkzV6a+q1rT0YcavoeGEQN2Zfmdp4LP8ruXRX4
6mBktE5Of0BPSBOnkhdDaNZWH8Ptc5OWLZsKLJjZD2U/bWgOiC/ZhJNwV1dCuF0tjCGzhhorzvOj
0YwAmvwLKg7ULXVMxpqYS0PY+9GqODiqomNINCrYQo39aM3IV4kPXFbJ6Qn3ayWIc4ty08A8UA1B
6JH1K8BZxMaLZkts12chJriHVOSedeTJVd43bzAVDoD7xZCYQ6CwdFf1JoIbTXL2n4/loxjOgqD8
HBu5gbN3dZ1tiKtGmyntivC6vn9+0j5K4dRdQQ8SIECxGHfWwzJ7aYrUr6P3wfr6N3LAG7hM2aCE
w8lxR2plhQ3fx+zsHWj/9o3nUN8Yuh0IR5hk6z6bJyxKR2ZlwZKEZvO5wYX/bTSRuu+hBsn0aADX
xAkTQE2BwQ+RPG6tRPGEh7WSyB1WmRh2Hhcq3jN7vkWM43defH99B4Vq95vaw1ZNkN1yus2csXKa
30VQo3gnZDBfMegZ7aLckzWFfvYdTRVXFXQYmFJCFYhzpgqqzKM2mSg95NUR6NSsQ4cFkuL1F5R1
ri9K0PULWRYKaxbwje1PgW7fAl/BLW24jWgvftuqj6Ov31do/7RDD0x24fAWB/27JkMI/t1V/vEp
+SiXOzANoZk72RZwlf0n91ic50u7me/Y9l4LCvxb75Ndj38GX4fnPyHwDgApuUMXWmht0HS/z15A
j+eraEivzhWaZodX48f1nRH04338Qv7GVFXTU2P5wrtklzzRV2eTBG7obfAFJwAThZ0/H9FU8UD8
Y7IzfCZrQf/swnz8gEXnVzHmrNZt34/4gFQ7Ns2rZj9p2cEsL5OBl0Ki3AJ396Mw7olIVT2ulBnC
9CLUzBvDAlxc6qvuljWY8Xxsos1MJSZJqOYr1eMu1DQwgEWkUD2rYL7Rp/4MBkf4hizaS8moRHtp
2Bh1BY2GY9u884nuk4hVioMrVfmjYvijh6oJqwHVyMK+OZWv15VHEI0tfdV/5HHqTVLHpJkDeSR/
7ky/UG9L+hXRX+BVN8rkj+PW7YNW1tQtsrtIrKOfEpEDCsic4RjpqCR5AUx/eH9RBrpSD4TyGy3x
/JzudSDBm4fr6xTZRCCXg50NqHtoR1w+aKWiYJKe86mGwA6wRM1Xp3oZI8k9FHQdmOpKBp/8rS2d
6l2jLK0NzeNM5rDvv7E8/WouWaVJu2jUPFGrCFV32NWY0M7nV7R/Sl40QTPax6/gnrSsSBN8BlY6
DDSg1nsdkftyrLYawHVT/WUeYoQyZ0VJdw1Do/RYSApdosuy3gVOofJKA6sQwS7YzNvUlPqz+Tpr
Zyu7ODL0TZEWrUVxhq9CMrd2WixVRe2goY0fO6HR/zDaLZztvN077G+Mz1oiZ+kqy8icdobEfHrK
6h04JeOq9BWwDnfsuXXiTaIGjfrv6xYfj5QzeWMDh2RepI7Oc4VsqCnzuWQbyRk4t9Sstl0ow1sy
g4PBBM0ahu9akp6ZUW3+h7Qv261bZ5p9IgGaSd1qWIOXl+chzo0Q24kkap6Hp/9LPmfHMqNPxM6+
coAFpNRks0k2u6s0zX/KUFQ7Zcbd9qpcC3bL4eTCgFT7RYFKa4QBrbON4V6PG5s00CwMfzJ2jP59
VmYeR+RIiIIablRvfQ0CU1OyGt3puBWmv/qmQzLGziw3VR63rVqPNZ8wnJOgUKBTyLwCmokd/Ho8
643uyWopuF2sHciX1nBeAfatQK41wMj1XdbPm9L8YO8QZh627fkfIeXTIM49tNKfdZCAVOGxZEga
z4iezclVyV7r0Zu+m6/whjOFLt7fbQH2HK744xdUJhW820MgHfz2X+eMDrWST3oAzYnE6H+msT7s
zXhiR5QmUDwAp353JxV6/Tx1eul2VZtf6Hho9yqWigS2VgMb6gEUVHcZeOjmvEcKizimMb5Ekn8O
2bGvdoV0ypGklEVnXRES50Bz3RwLUyCBPNzJiZcVD7n8LShDLy9iwX6xuvQXVnFeFCBBo7dFiDxz
skM/NJhuSn1ETReI143IkdpnJXoSTOmf9AZYhgtIzp2wO0tkMuFOBtkz4yi1ngwZWmY6fuV27a01
In/Sivxonp0//GgByoUaq/SjFtLP6A4qbgmKNGXjlNTPyaR4tRLssqpBzwhSYreoPq6si1hUmCqa
0jkSLs4fWmK2EakwzGkH/Vv2MNMi4ooJ8SYSCV5tP0hYtkzlzjr+YHRRXMNUUrVu1E/ABNjEHsvY
dCrrJdUgvVz0p8aI96VqvhCo7sqQUOyG/lLufknoZ0DsPCbym6WEDt7H9tog7Vnk35UVOzV17iSW
ehQ4xWrQVGZechzOZDT2fB2gUhshX9NEaNpCO2kVOj2UyfXwMLErLPOi+k5Rc94Nd8rgmP1Db12Y
8jNpRYRI6vo0fX4F55p6PLZFr+IryPW1+TI64b5y2bGGfq+tOw1ObzZqxI658wZ+R/sXHt/lXexK
uwRdj9PL9ois7o2LAeEcVikntNi2+JRBMqGa3n9HEiOC3PnotnIJcZTaHVqDCJbJ6l0Scma/p4Hz
U8iVWGGtALVyiZ3twtD++d26imz/HR2faLMEmyX+Qm4+cKA2fpTEkjwiR+C8N1LTOE9CfEGM9rkS
joDn82IQ2Kmpq+Hgt518f3yOBDhLDKDI+xolbAd1H9nm8bVy01dIqb+PTuAVz75kUxe0xRdgX7Eh
vPGi3b0pIEDMj4nTu2B7FHwV6rkFn8Xtdm3daLSbP6sOGhQEmlGqgtXJnNBQAvXIPKiGR6mjyp0S
9lnvkD5sLuo2CmubpVH7U1eYrtuxP1qvsm6xU1cr1lluUtrYQWbp4+00+M1L3sXlZaDJEbOt2Jyr
4wOj2al9bGGg05jaQSlPxAkhKgS5d5qUFwEzmgPKrrRTTkokZEtJuR0gxHKPxEOEPC1EcA5+WNDn
tO79i7gK0LKR937rYjUh2a3101VGrGSfpfF4GPqJOqUkqXZP2+wyZdD+QF65ckewMDxWkoFL4Ijy
xwurqLObXK/ID9CP03PaTkVr14SqzJ3CFO9ADWrAnlsa5iA4bOL2Jofjpq4FxiK8Mk+ZOzVp+CCx
zrSTMKU3TdKNxI5R7YV8yOhr+6agRobS4NF8kzEyp7AMZiYV0sqosbcKWUOBZjgcoLfjHw0pIZCW
mKXrW8uqnujUjQ/QEC5v6DCE10WrBaegxqpgmS6dk76Tf0Wl2t0iNyO/dI1qHaFjjf/RpxXIYUdS
js40Ks2xwlPTRRDr8i345wPNxdsTfQSLWHMOy9EsQLgvZ+/+RKSdH5qt7wSoPTooNC2goxgklX7R
slExbTVsrGyHRBU4OSrfN0CC7cftYOOxRx1tylTlbhzq4Fb31XBuhUr8q9oy1Rtcw0PNNkuafidV
4Nd2zoIiwihXEoUiGrEOsp7pN7IfNxchGLbOltnM1IUyZR4YqcZfWqFbjhRDa2S/Hf4+kuN/7mKf
K3RewYsdU5+QB4xlLAX1HN3hpPeduTfxhe++ZXa0V6/zY+Q+9ydyHHfQThFl/VYIDuYzyic6d9hL
wzq3ujkO0v1ri5TZIbzvM2e6zWz1ZfKox24hpkQuybUPmjdERZGu8Rzl/rDeUkz0aoO+DhWdX60f
E6xXsNfB+ibXbfT/n019op7f9j9SRt/iqr0kGSbNyEfRTrx64raQZv0oV/1DSSoqNZIWQ4p+dKXe
+VodOzm1fsRhqe8qrUPcNyWcClAtY8sJeNckBWmiPM8EaYR5p/1zAD6/gtuJSVPlVMarloMXpysw
Su916Til+5L17rajrW75C3O5fbaDRpCEpzNItJVti66F5EcxxL8MWXppI2p3k8i1VhOYaNfQ5opO
SvHu8HVqpSS2QDXKoDMBYmhsJyCzrMi9QrymCXBvcbvhzIj3742cpatBaIkzMO6/XzF19OC1yQhM
uXrNUETeG89mZUDI7dkQlcms24c0m6mCE1YH4+NXrCAkcoNaLeiZyw/B4GjDyUjOg9S6FHWdRN9F
pRspisDAtVMDBJ3QowC5UAUS2l9BOysKiq7JID42ZbYBwZCwibwCd+/tcVyFQVU9SNZkAPGVikE7
pmXn42idTweQUtumdFabX9sY8+2O93xjgcHd/nCx1SxNBUZAinKnVCAjKuPAFwzY2vpaosyWLsKr
P4JOpFSA0vUVSNpLu+9ip1fdagicbXvWHUJDxgXv4XjX49tjIzMrmCQByugrbwJDQI8thJaTU9b5
0Sgb086QRAsr6uqFJlpua4EUa+03OBdHJsWK27LHxSuWLrEMXG2Mv0Hf8JFJyXfFx/JLdLtoRA9j
6zaDIx7vVCDEhWd+HV4jxiG9MLHgigoEoHas7Dtrp6tQXnLMaUADq00gV7I90KvOaUAjWJaxY5gf
l5vFlOrtKGUqju+Opd1Bq6dKwRyrCXaHVQzUiYHeDKX+eNv+aheqdCcrL2BXYganUt2rXXEoip/b
hqw+SqDN8TcKtwRYQ8GR3QMlyhNUjqDpJY/vSn+4rnXqKH7VQee0cvWud/vKeLCgtP4Xm8LyA/jV
UUCMOU+x/Tfx+M2E7NAwgadZKw5yiyr4RnTvXF2MC3s5J4WCcdd3PuzNwn3TPUXDcxM9dSLpxJWK
FeQLQdAqK0ghQcOTc0o/DVMlb3GomNr4fZLpe6qOngFed60OLjv9rSsrcACjBqjVogtdhdBnGoNP
E+Wx6BZHO0kxvBdUOUdRZOuNaMNfu+8uPo7OV6OF92YEzU+BjyHvJ7uMThPdtyD1MGqHycytMkFQ
WvdjMlMcQBAYXBtf0VSrqf1gHoqMjnaRKW4l5Uc9ywQ52tXoA9qdf2A4Rx50pUcLJWBY99wU1+0E
BiN9RxMKVaYDm5Csrb3ttSMyjPPcsVH8MuyAKKeT01BwAFDU+ubNIFJlEAFxPhuEJjg763kEySPI
joegtwumCULa6vihpnHuSUHJLS8IrJO4iJQap0Af1SZ1/Nyzq2Bkbu3/mKI9tg67xh1pewBX1yIk
Wz9oZZDm5Y5KSdG2pq/Od0pjR0u67+u9bp3HVtlt46yOH4pQwXSI0ltsUF89MMaRbMpj4BgoVkaL
bohUJDgYvG2UtdMtyGp+o3CzlFLcn9mEASyN4jKrIREXNNILadCxp6rtbR4wEUu7CJE7ieWar3ZD
gZMYrqu7vH0pDebUMrIobXChQqx1277VqLGwj8tXUVVnZlsCrSuPkvLIqgujD29BxOzmObM1Gu23
8UTWcSE0S6eORRXwknrYpUS7KdDkrdPEixp2NeRqIlgA6974e/74qEgbVJCRCF7SgbbEHx6q+ldJ
3gfpbtus9fPK5zhSzusb6kesyIDTWOr3OmYQkwm6/KTEFXPQUG6irGzIHblIUw8s57+kphAxmYss
Vb+uhzpCnFJmSytpp1K3IKrTgvhzIKLag9UpRLMM1hwFwf3HM/5io7FUMwWJG6YwLM5puRviW2Uu
4q+eQ/+wPaqrzrlA4qJ/LxErmwYgWepTI9vKsEPl8pRVdjtn2XoRkdzqCKIKC2wfyJ+DCenrCOoS
ztVRN89hCaRIcVM0IjeTejaT/l93N+EksYDiwgqr4kIuNEAVRLmnav/CDDwa9eaxEr4ArsbJBRQX
T2omZZk63+z0AHqa6Dyyh/ZVp6J+rfUz5wKHiyRMDzIoQBbYzwJPm9wM6R4V3Z0ZfKNMHhrqpM0N
MpfGvy95/TqUXESJSThAEgZDWaLTEolC9AhUrR33udtn4EnY9sgPH/jjcom9zVTATTEDf/WRMs0L
PLYCzWDDzwTKVSinuoYS5bFJo28+xJ/RGN7+YoZix1Z2GVLZDlmNPgnfTc3kWUcN1PYHzXgb38PT
PUOJMCv69mPUM1tBWSTV8S4fmp6Ro7HXTSyvqEUZn7V1MnOogIxXRvMCz74j5YmhDVmFmZbzHuXF
xNPz0Z2KCtlXUcX9amBdgnFulXRSTruhxMNfedK6k2w6Onr8UzcnjxES09D2jkQnmBW6R9AaLAzk
Jhl3tIZIKMpzdOUii67TBgOJChV2HyPX27p6fg7kQ4wCV4imNeeRHpT+ImzuSISc7gmJFIHTra3g
xefwHLmSNGqhluBzaiP43sf1u6nG+2LwBY0UczTlXQkJW+RlTAq2I54DTimCXItywDDS7gcze1Ho
dLvtrWtbxxKCC3tWAA3VVp0HFuJQtX6qsfFP0o0SP/nyj/8GxYU902ooaRQsjKpWQJZyW0vlriCn
KY6cUST0sD5BnyPH+WhTh36aUJiFQOTIgxvgcWbUBVehdRCKM7yJfAzEQ75GnniwaFRDlRaFWXij
gpRjGvinQssEU7S254LH+zcMZ0sVob+rnGZC5uw8VA8QUv1WZ1d50qAmDM2+aDsQePfqxrFE5Fbb
pKGlhjVAbLPBCfOD9RPGaVdjYV9EEl55nLbLdn/hHCCC0i2o1/9JiQvOz6hpB4wlFHDB9R+gAq33
kubKUh5Qgb2NtVp4bS7AuFPMUMRaisIJnJdwVZZVPOBFcEjJKdHC5xe7LlDQqeHpylNu3ZYVMiRP
rWInyk5rBMnX9ZFefMnsYouTW5BNyWChid8xTdvyvw/6XRhjW/Z0CftY4fnIZFL9uiYvghGYD79/
RJYFLrfsC0JC0tfArabYThJHxrteZZfqrihjWwIPaIFyGdR1KDgfbEOvLpoFMrdosrSTWDYCuWi9
RO4uJnPYo49kG2Q1cIJJlIJuH9lD/uwv9ZMMzo6Z2XmS3boxcG9q2m/bGKvFseYChDve91bVEGsA
ebtiXftgsFSfLWtfSZepftVFmVM+W+q+bq5o/tZYgkFcDQkLaC7XI5WxLnVI+Dga8s5garKn6EEK
kWmuZPTyHgqJiHrD1k41JnTDVIjFzCxgXEgwioxBa3Vmqi8eoBYJ1RYSoTgdUiNaabfNgYq6MdeP
GZ+I/B7bUTWpIQ+EeyIBB5Rn5jdjPNkoJXchLouqEbTPF3ivo972tK76J6r6UBs4t4HwVw7UBoEW
3QCshR7CqPIiGYIXgUjse4XifuZp+oThFuDQWHFv5iDhptJb09oluUQgt6lfOpKCwlHNxgMaJJ9k
5qnh96AcoM0pkjqcIf6IAYtP4FbioIWg5w5nFvIydeXQ2MX63agPN1Ur2MDWh9TCG4+OF9g/Ul6s
onFmzM0UuXRZD7exf86C4/asrS54APx/CMKlWoM2K/O2BUSZgfYbxcs9ODW3IQRW8A+OqeL3UjJb
YYA6pIpzNxhPYfhzG2Td63WVQo1prgHhnxrlQEkiiQIlicMX/HuvVPRQkcJj/nTODA0tY7eZivqI
JMwF2+JqUFlAc7viVKXpFHW4DyXKUzGEtoXWkD5qj63/ovXf63I6bNu6GlIWePOAL/a+MlQM1nfz
gFrTXpuGvdrLXpGr0AXsroPS3M8vExF0ebZhRWZyKy8dukGTZ1jQaD1J/muXlCHoh8ddrn1XwH/Q
q4UgtbB+3kBXOY6J0FhWePLhNtRTq5kwspE67iCy/qhMxTlSij2lUNRQHiNlPKBq3FF6EzUqDUgP
8XBuW9KzjAdZWvv73Ox326OwumCgRSOj9Qxd7xYXz/UhGltmUPBYlwNoCtu7IRQ9rM3x44/48hvC
lLk12RW47E8hIMBe3xtXuBiyeE/1nTYIrkmrgWwBNB92Fo4koWgwtQY0/Pim70T+gP0onFW6QQYn
Sj6vBoEFFLfnqzTJI3meya45dOYt7Z8bRbTV/o8Y8M/c4BHtqz2ZCU2gsYE9BNSonaLZPTQg4uQi
8qHfjiIx4s1kZEoterMTAnMRIPMl1E0rAO7kxvOhGzxpXqEfOihRVIM9mgetvCrJ3+wOiyHlwgDt
8piyuT0sU12CNlU/2JO6+5vgDaEIbc6O4r2eA9GyJB3oPG9ZTA9DVOx1kAejOl9wLlt1+QUMF1tQ
ejxSZgIGmq92W7zO1EVBTh2Z7XxfJKC46vYLMG7/VqyG5NUIsHLM7DG5KjrdGYMfNZjvt2OFCGiO
qIv1ZQZKhfsngKLshvV7BUYRPPdFgvqo1bW1sIcLSUaBPSBmcASZILcUpPehPO7Ssr7ftmYdxoTa
kvqhSMBFi7LIUWo5ISwpWmT3YCpqrPtBFWn1iVC4QJGB3j7A4wQanBrjoFjhw1hGe5ZZghTE6mZm
fBrDhQpU4CdBS9FupCGnAulE3c/QynJocFUvA3cSZQZEVnEBglZ+D3kxwAX5VajOes82i0SFgiKb
5o9YuBsSYaFlDhi6FFlft0L9B1Q3pvRHlNDJgwYdElVl2muelkztw7ZvrN/HsVXJeDPBTYcvctFb
iJH2PdrGKrQEVaep9RoIqWv5VZFfWI3L0B2NioJgENk8D9wfe+UnLt9omQVTOXYxbJ4UFZzzzPYH
0SFkrRAbNS7/mMZTN4yd1CSJAgiagcAHVhTkYCLQqgz0XTHoSqE7tksCJoi8Isu4hUCyrAB1FlzG
kMhxKNqnqRLRZa165cIybhEYZtTW8tw0iQbfmYA7yh8IvHPbNVZPqwsQzvUJiMylcYQdSO/bqNys
EQUrVbNrTJg53DXxxSQdtiFFQ8cthKSX06xVAZn5PrLryYWfZ4I+8NXQvrCK27BMzcdbLEXMLSEi
lFXnzM/3rXmO0BG+bcs6EPjlkd6bCTm5OWJm2Pv63Nqnk/5GSVngoCzc68Abl1P9eRtrdRcGjdM/
WNxUVWWdNKYFf0iNEzIHg1K5WuNqENhT/uaxx1xAcVNUJ6iFyeY2U0VrL7VgdJh+N6QZuvfb4LWr
kqMWTF5f+KpgONdd/tNEbt50OR46FmM4VcT4NvYGM3gMhl6QnlyNxAvruBOGFlu9r83WUd1tkrtC
j1C6ljuNsSsqywtEvG0iH5k/ZxH4p7ZrLSWFUWic7/BU1hV7rf6uo21q2z9EONxBQ0EvAy1lmKWi
3GaYr38lRFmN+L7NmSjqzqeJPwP7PxMF4vavNmVUSv2IAssKH6P+COVuLc4gkuFMvW8n8f1k/Rrk
h1xvBLHjg/VtC5g75qDFKjGnFMBRTZFG+lX7VrCjg2w3OJCUsbRPC3CRjrbVUbePCqgH+Du1i2xV
C221I3eDXt6MqSzqft12KWjEcePREL3uEsxxwx6b7mTQ2yYPL1jyZJrf40rEibQetE3UpENIQEGB
4Fc0TRmLAhyb2M4TGdS4TpeDIVerZwGlIfsxogLL+vdMn0jsgeQAvb1I4vxRGjzEvqpGFYI2kpc2
Cb26eam1n6WIY209+7zA4SKA1I6M1ei9QfbuWGTHNHJq6S2pDml3Oyp7RcVe+161j2VyO+qirvPV
SVxgc3FBp6XamPOerpWHxEQrXfxU43W/pbs2cOW2F2y9q+t1AcfFBbOoFaY0gAvSn2V0pRdOSa8z
w92OCqu77QKFiwpQtDaTQgNKF09Hw2jfocgjOK1vG4In3a/umMjMKrIIEFEJMVHENbChVNJNUu62
TVndHSD+qxoKeHqtj3baRSClVqc2bO62VgdQnuja2UzlJ7MS8cyun5YXOJwPNugfb30NMUbrn/FM
qGgei3aaYjdG4MkVWCIPpm+HrSyI3+u+v8Dl/E8dpbpuZ/aICqVqVVde+JMG3o/Y9cGAncWVF1o/
6ix8K1hjg0/Dztr6khAUXW8P8+p0Lj6D80vNnzKQeM2xLGkvCr041SiWSwewOEmTAGr1SLOA4pwz
tdDdjNsXWL3SdwOOg6aaSS92df9sEHr4T2bxbKZxHfsZOJNnpsFdEEYOsKzRkXXB0XM1iFAESzD1
QFGPcpOo64PJSA8nLce9Xv9EFVSRp24kuwZ6JuVasLpXd4IFGjdXVkvihgyYK7n/rlaPZndSrafe
D1Hre8qK3di0gjUoAuRmLK59Sc/z2byM2YHpZNJZqVS7yq9SzTNMTxOlg1bj16eFfP+vEYYzCz56
JfCqYI/INEysedj2jPUynAUGd6jwa5RSZQOMkhP51op6SJImkMACOWznKslwVfbsGq1Sb3ODLLp8
p8fan47S/KpVRddRhd77qkqYlyea72QdHrxAQZxCOsuXBFvGegT87VwWd8zw0almoPl1LrWfLiQ8
ZCSFfhWUaAraHhERDnfAIFSGZiKBWyGneND83AN7jw2yDQHM+lohc5YUL7CmzDlTYuo5CthgDjEf
O3Oy69RtwfZCRk8ZbmUzE8CtB3YLtzQQPeJtgL+tBT0Z/FiHLyWxkxA0Q7aXKd55h/BhCM99drBQ
iSyhZyQT8a6tOvECeP59sXMFkQVhj7lbHP3Ee2no972oD2Y1aC8Q5hldIKBv2sDGjqEcKG68064w
fTcmh1wXEQ+shmzwmkAQz/rQ5vkKRBizhryHa2ThnVF6EYoqZJyRdC8SCmateuECihs1f1A7OZvp
ebLyFv0ZtlnLKHYWSbiKULiRgwQZ1NrnO6cUXVp4/EeffJKJOr5WwybKmNHNT2ZxbA4k7FEVht4d
FFUoSJ1HlyNzoASBdp5rK/EY2i1LTbAPrb7O4R0MtaOolTUUni4c6glxGs88Kk1mx2fjbrwxH+or
9cbfya78rbJHHDGOwS8cMbZjx9qiXuDy+6xaxRlTPlIi05ESz0CJLLtRg1OruCO73cZa7T1fgnGR
O8rMuMOxDJF7D+0BD9yOUClzJtu8SS/SfXGyJvtZtpPHche4oKzSfUcSHH7X1sPyC9Sv6wFPmlpk
6nCfadihm3VE5VX7QCvXVH5s27r6jLVE4oLyTNam9gGQVHZCSG7H1tXkk2GgekQ7VOauTE2nFCUv
VlvRlqjcIqS0C9Ru7gkF5cB5wqHzXmb2ENhIxYfPzaN/d2pmvezI/eF7geitVRM5E7duVFRRyh2b
OyXtcOc/mDfsuXaJF3l4E9oHmNBb5qIb1amOxl3pSt/BxHHc19+gz2AXTn3AJm651GHHg/ZS7eRb
6RSJTu1roZ2gjZOYH8JrvNhAYo5TzMCN4ZDhyo8GZxRuW2sBikA8+0OXU4HM8FcPq7K0SeQRmweU
dowRdWzp3he2JKxePpYo3DxX4FgBkwNQ0O0qQ3aRQIk5dfTwXWvxuJ9IUJn0Svlxkve9tTNG2RN4
97xO+MTOEp+b6cSXGjklwE80FIPWwV5GDZiR5GCZZDJqsuOLsGv2Omi1CtwyJdYfUWz0N89by4/g
bn46XjpRJYmPUPLbXirBYFTZKfghBbbOUWnLVv6O0KSSlsbwalzJK7qr68upfzIlEz3O32r2KOcH
ozyW09027NoRYWkcd1eADDDqy+dWWb2ULqDfd+qTX5KSPNej9L6NJPJY7lxXdXKeZRT2kfHGUB7H
7r4RqdwIIPhrAYNAbkYCGKOCn0uNVMfXpt2UZP9xqnje6YlaodH286DpOwk3chx3Wnqs1OvO8Hrl
nSmnXHFlMz3+pxHkD/pBOHQKFClALWB8q/Bu1im3hvq8jbEeW3/HFf40bFBWF+lMKBf1KFsFc63W
S98ohRCWob4yel/T6LCNOMeQDb+35t8Xh9TRiqsEyr8ozy3PkOHObbBEi05aqxiob/yQO0X/NBct
s5rWaOWdHaMNr3LId6PiS8/bt21LVsdOASMuaDOg38ejyKgA6pOZfkwtTXeU7FE++8noqpLmluZ1
gNe6/4bHjVwaTGPM5j77uLyr9Gs/3sXjJaMvqX87mJXgBLe6thbGcaGYgHAqlmdKhLGbUIh/rOLa
DmNBWd5qNFqAcKE2DroeT94A8fvSQ+u3I0cW7t/0GoUeArcTTRYXbs0gY2osAypHub+FkhWvmV7H
4V5TT5Ko9H117FSQrJsE5Hh/pOZJU4/gbMJxiQSuMfYXCnjJylxg0Pqxd4HCuUOmqwXYabCQ6Dm8
rg7TAa9Xx/RcgPQIgqG2Cfl3VztmjnROd3JqJ2fqqYL5+2BQ+WMxL76B85Km1SW9irEEurdrDefu
J9T0vX97UA0wmoPg0zH2xJmc8Zl6raNdTIbT7HTBN3xcm7a+gXMi5EZBfxRgHNrRzty0d4y74VTv
uwN7Ld/CW82LCw/PYCIOm/VD8cJ2zqOSTB3NugQuuL+pZKP59dQc1Hf/HQxUeFuSd2DWf8Ur6XWB
En3iiRTA1+92C/zZ4xeB1Nf1OLbAJucY92cLjCzP/mWPkmoGZJCI3bUn/0698ic7eN0OQ6uLdoHL
bezMrAvDzDDnrLcjZGn08yR5tegRSIDycRFaWEdidD6gjBsbU/XKfJASOTHr7KkU3JDX7uTk05iP
bNECRjVqX2MzC4sRpE4Skp8abjIg0rRl7dcUyrhcycjbiqpmV4PRAnU+By9Q9Wyqwm4EKqR0JF93
kxiMfIk90gcTecOo3m3P2CpP5NJKbj8MitSS2jl/OjqlQ6Dc6ZBv+IOGWXJl1HbjvcivjSPfSZfZ
vnnUmZPcSpfjfvsrBFHxo21gYTQEFjVELPhNqWCt9Mou1x1TE6WmRChcRMpVXFbD2W/KKrN9s4RQ
2nMTi46EognkYk5SZXOZAlBk9laDlLZ1y/DNiL0xLm3G3O2BW01ZLqePizSGNFQpmaOs1NX2CCm7
5kYmbtS1blu7IRJvRrEjzRN6Qb1tZNFgciFGbUtZMsCu5zTtHgmHIfmJUmrBQUM0lFw4QXV6rqRz
GLXAMTl969NjOu0pav0qou4mkciPYL3zxWjGWEVtN09cSj1QGUetC8ZGCaIGE9RqRusE6tztIRRt
0x+/L9y+oPD5qMLkzQpatnqRJnZx2ZwsL7Gjc71jdq05d+PuMdl3F71t2ETgPfMxYGN7/IgNC3w0
IIDscz4mSHHjBVCZav6mvxE0BqqlEihroWToazTrWskA+RqOVjR/asMjsU5N+RQmHtEEpsx+/qcp
n0CzqUtTBqnM05l4qQCN5PCuD1fo4Ux6t/2rMpqlSVwUMbs+DT9Y/+T8DV3nOJkmeGvNRWqA63ND
oWxFNKqi9+yrQSPTZCUxZ8IhlLimNEYx0nHb/dZX1ycCt4JHOVQnCslGFF8ye4xAHBdBWJzol5At
gYiH4dY9EWypxmpmAyb9YxW3oiEYH1rlzAUaZeVzrBJc8ZKs9GQrSQ+kLnRssEGqGjZuGONL1Oop
GsVKiKWk6Dq3s0jSXtV2qt/aAT1VlU6HS7kfiu96EyZ3aLDUwWgFDiIblQDRIZ1qVK4W6CYr24b+
Qlmh/9SO8vgKMsAQSaJBdwMthDRBNZTqMYQ69xstrPhMuqA7k3EMjuiBG55Y05xBZ22gkTrXB7e0
tOito2NxpGB/PEyk1n+Gcskc0O6mSAhJhse04V4uSLqPS+MehNvWQc9VKPhI0U1uRZJgFv/HDvB7
SHlimRGcsqgHwJCC7kJChf8w2Slrsbd9K2U001xO+SMezKzOF1w51zeAT1wutZ6NoaKicmxOO05g
RJFsPzGd+O/27E8U7jgkkSQDuRKWQQmCM6N1/G4X+j+3F8L6EGqgiZNN+sGx9HWtBaWlx9kIkJbd
B9Ne7h8nYx/jpIemjDTaSfVrNZex/c3utkDlDgq6BG6qagCqX/+IyqdIYSDCO0ndUYvvYxD/bhu5
Ol0LNC6eJCQCP60GNEl6ibQ3HS1WED/axhAOJB9SBrAO+xZAWHHrt9eqdTXIuQ0phzF0QYQNekin
x0NLIXr3Xo3+4GHFDgMyEBCMfZ3AIrSSBCTRuFVX/n4aBieNwqu2D64qMv4g9b/XRdZl9AL/huNm
DuSMIORXwWQTKC96aY+QrSJQZo0vB+GIrpWvL6G4aTOr3qKSBMssph5NidkhPRTWi4SDuEJOcYhe
YN3DwtueyLWjELJW6kc7MHT1uHksQR0oZTPbHdTc7apOdmMGTtG8BStQtg8DdhjTGg3m8vM27No0
UtBdzlWEoHTi6xazriPtSEE469fYVcltZ0DgmhY1bnmgP8fL6Dbc2pJYwnFnBj8khiQPgIvl2z6p
vZo+skYUJtd22SUI55qkotaUdwAJ8p8Z8i6x2yVgVwCxQn5SfVNwDFpVeEF/D150/5+WHwcXJVNf
DCBcd8w4tBP/R0+huWC5mg8ioocWhXd1Y1toFrbGxvaV178YUAo6XaCDhIDPeiYSFMhojiZyor4j
zjrR9NyIbuWr47nA4CatTA2timfGjDhU0R+z7wP0zzEc1V/U9l0XkUmtuggFsSSq93Wom/HnFS3O
A6PHSs80ZG5CEAy9DkYueCJeO+pBifwfEH4Hj3swmEszgWCZ109hZkDExPL+ZmY+IbjN2iwmKWsl
2FEXkRciJQXFV+h6vW+jrK5fC/KoFiiqDY0Pw5bWWFHEMDed8tTEjmoyuAAeYKG2QaBnvQ226ggL
MC4IIxkzqXkMMKu7980bhaL73XhFp6prkGPY/EWXHgK+hbYAGWTfGjeAfgs2Z18BtQYSFfuAVDYb
DC+LBQto/mb+FrNEUb/uYyBINXKjxgLKrSsw9eNysY/VG5YIYNbC+xKGu5W1/TCN+sxqEUzZIWn0
fd2htlKjuyJW7RY0+NlwLSsifrS1tbRE5VauFfuB1bczqvpitb/U5kK1HrZ9QjR+fPQjllarCiDa
ZkDOzMLjTkHVlyEDw5Nyt421as7cU6vTmbdA5nbmjCRp0+ngkejhCVCpv+h146UCo+42zKpJeN/4
CD9gOeRgiiaHLkQLGAP3NVRvWTdtof/SgnyPktv9NtbK+gWDqTr7OM6ClsYNX8UivUQdMZrW6OFa
rQqn7660SERdN88z5+RfULiFm416Dg6EGv0u/0fale3GrSvbLxIgUaKGV03dbXd7iB0PeRFiJ6bm
ef76uxTcs62meVrYOQiwH7aBXiJZLBaLVWvV+3Ju7XrriBCYNwB02ZDBU05UPoyY9CmakgAANGkg
cGzYswK15u5xBlG+HEjvYZPZjRn8+64hsNsSqF1boHNCM8T53rUg66GyGnLHlQEPLgf2qGv3iyJT
nB/bI7SQ7y8vlsAwzvC4GG1i0H1AUQTq0nofVANxU+zT7DA3yca4RJwtZ0DcGZiHup42IYAUtFxo
B0oc6DknjZdYT8bgkypHQ89+jHd07uy2MxGQbpWBC7ba+gt4mhMEaXSAFGbtTNMpRQUVMfdJvr88
naLyqTMQzsNnS0PxvKxfIk0eBO1BDWfZ0dgcGyvDvTZGQVVoh8rwUCD82tjk/wUcjb0gVCMUFe/n
xoNqi3kaSIeWAlymKXosJdNPo+dce2ikwg6Mg6kYdixtwAo3Cqo0/4PKmaxUpuAeMXo003S+wtyc
OAhUfbnascKGgJCfbLHpixfyE5CzWbTV5Zk0Y5h1c0IzizU61bgRTAmnEuoRoMXUKUob+YKrCQrZ
JSsHmKsctTcjhH9cuZoCL1DUzB0ttLGCcb9DBxSew6g26+D7KrYIEUTjVEB2vYh2m9AZ5BxppreT
lAwzegkQageMoF/xJix+XrZYkbdeg3A2I6WoCYN40VL+ypwxeUnJTg5cy3CGencZSdRVp6yhOENp
ZZC1BSnGo48eivrH8j6iz2H5MLY7C03hQ+mlySlM31R5N3f7IXVQNRpF0JV8vfwhIp+3/g7OftrI
lM20xndIoAgp1adcnlzkHFBKv6UrJlxBCBMhigVzOGiJuA2JtyJU0hOMWKWgePcnIjll4V8ejuid
FqUonyhcSBRaZZhqKVBimrkKhOCmN1O+6mUoWO0Cet0bmR+QY5ScFMMZu1eafATzW7NVw7nMGn8g
r7+Cs9aplOWh7dAkrEaegQLCoYCEDrXb0ACZMvKW7UZ2QTi3ugJOIA3KTOipOZ9b3TSCVDKAN89W
6aYNxaOOQX7SdlMFTxXFGgqSeqoKGPVLkXMaV2FShphgas9u5Y0utfFM5iR2cpPYeNmxK2/wImhv
2elHvZ/86Bg//y697JbcRK6yw2H2nDrhUd5vUbuK5+CfD+OroJHXqbpxwIdV5kMShLY6HxJ1484i
chBoADXgByEmRvnr2KwOU5rmKhrC66cKUmhjDIaMKzp7CtlqCBHN8xqK80XRZCnjrGI4bePJeKxI
QBFwea9sIXAuKKvadEhmIBRQQ2mUyk62npCEJ8d6EJx3iccxi7QeEFF8AAtGqHlD9jOU97EGPv+r
oDkqWxROIiuAMoFsEMvSobHEDapD7e4UK4sVaL5sehU6DLYg/jxb8rsbUum4kaONxkBjy/luC7QQ
N4cYVlDY1VXjNzvLcpv3aPcM/Ukf4rBu4ATg3bAzw0ZBtLdV/y5y2Wt4zjKkIqPptAwxAsuoDD+N
yNjQrqJ549wX4iDWh+ADJIZh7+fDNPUBFVwRhjmNt5HuavGbXtxS8nDZCoULtkLhHLZMpGFhcoXD
BhueLu11SBQ2Wz10olprhGTgizCgO0S1P39fPWYOJO2MvkDO0DKzG0ne1WiuNJ8C9tTNtkqL68S6
y4CvmT66Q6ytnSaChygW0lEaeLVl8NKeT2U66SxUignFi4tOz+COxr0RPtPxneSPUmWHs4uSHhOb
Qr0lW2Rcgm2+pI9M06LI5UP/6xy7MXD/VCwNJaCy9MssK5c1dIsVS4SxUKZTA9pmKi5s5xhd0jft
ZOnIt5V9aSsT9SGdc3/ZUARnKiFLRg+hAzKhFjcOeVD0pO5DlKiHJmhKvRmEFbX50UVeM0Kbx/Qv
wwms/wyOc116CM6CaAacNIBzSzJPqjSifwcxPR33l6H+HE2cQyEq8rs4uhU8mPGNQyGI3evAQvX9
cFWg62JwwNJiUygnut1VsetjtNcU3huK/Gz6rXdC23DQCeq+Z25yVB3ZNtBpcfmLRHO9+iD+LJWs
VBtmDR80dyj1/j0ZoQuXHYLapWenst6SjhNdiDEBGsoa0FMKRTDO1fSMom0uB56i2JYtOZnmYtTv
zUu4txL7dcjsAvKk00bU9Ecp8uu8f8JyvofUPdKT4HhxnjIPhBYMBLQ7CCvZwUG7i47z3vL769Qe
bcuzfuDpMrN/WoefzR58dqrN/ObtBgxprT85WwJ0oigW82GAbwJXV5XytMOsjUCbHeDDgu+SXx6Z
276DwtJ0gyPzFBAuLa1kTnb4C4qlM1hyvo0DlkrKvDABs0a1FbW3zefLdiUqYT1D4BZalQfaVwYQ
xvfeVffoYbwpbuKX5nvkBA8UOWCbPWgvJcJJ1CC4V6GX2B//4ydwi56VCWUpy1qU5zU2aLnelKPm
Ft/vstP7a3miu+E5cLDSkmva1J2ut2irRSVKZ1PARQ8WYQzvPJgCaX8ab7MP00Hzib43D+8vxQ6d
XkFuSz+0B/PB2hn3k/3r8vBFF88z+MXvrU7CsUbxkBZh+PT21nT0Xf+muCPqadk99JuhDuypDiga
t9hrBKc8hL7QUIVSEJxGvIezoFVVZnMCjunAa0qfkgjZ8dQZdRePNHJ7ktgVSirk2DFRGfkjCr1x
6yFAeAarhoZ3NAIFCDzEng98Ko1SNxZ5xbnF5Vpt7UTWbDhlNOfsVPVQWLdmYzPws2f5zWzebOpq
iw4UlNFqGD9V0b/GnZHSCE0rrQP+QK/N2GXxIbcgptw/XV7gLRhuDw86OrEbGesboLt2rooj2sDf
pTr8prRbqhIiSXiioiFDBy2OgdJ7bkgh+LMVutgSeMud1g13wb3ppYfx0XxUduq+vx6/Saf844H+
QtTh4yjxG3eCWnjzvLWrxB5z9SncsGtIZaNTE7ObTNi2Pe7AuJrGfuZU6J10RrRw2v1O9ucr43B5
vkV3nCXmUVA9BmYgJC/O7Wqc0DakaDEmoYVYmTHuJGI5LeSuhzFDM0c03SLB+hNNqx5ptghtRHEX
UuMQy8XWQp8zFxOB/kitqgnbijC09/zug2+XByfatjqUB0E3pcu4THG/L0/UArEGZpWE0zTarCwM
5o8KS6FblrHKu4y2/Bp/HK/RuJArZlUzVSPQ0rY95OivbRvVm8zeSSIQUYQbmS/h3GFoKAWUQRvC
vzY1hsKGbiggt9pGLkqVjqOcbtyghHGNjrsT+tCRk0IG9dw2WFxM0AktW6coJhv6U/YMwVOrNr0k
KK77PL+CsLktadHeqDV7bjqnUFIkG1WHUHp1eXKJyDGg8BGU+3BBYBnkjl7SZ0ztu7oFgYjplWPr
aFZwnU3pbgzGvZISP89T3xgelEJ3Mlndpd10AEG4XZlQA6DxEWJ9TgglyA60TF3wI85/JnjUol0J
Ktz0NEUmNODbFA+sxkaYJtxhoKxAfKxSDScIt8MSjYQSk/HlSvViDEfFskn7WkIEM7yjpT3m1zpk
6y/Plqjqg6wxl9lcHZN6QGtZboDJmsSO8Dqdq5LDBg9C775c3I7WSUlT2+pQUeN3f5E+PAPnzCZM
AzLGE8C7QfreNvGVbj42SuvF6IUcg8rWpreN4Yq23nq4/NbLTdqM7TJcaHqZyAWF+WuCxKWuuTrT
7aFyVciXgNNTBWlW09qpvIOAS57+HqZrw/q98TWLKfKOYP01XDoT7ycpk0d8DTRAXWs8tqiySahL
Rm8OEs8I7qr8RZYyMDQ9V+lvyXzYwBeUiBEDST4dDl3Doy23VWii1FVIOsw/eawRDWnhE27phByo
DjkF30pQH7P1hiu6cq0xubBUg+53OWp96zTpQ9j7ZnQ1SZByUX0oRtoF2/BMgvW2TANXaTzQKXhd
47YUNeQwN2SUo2VNareS9VDVJlQ9oYga/ejLrQfPZb249TxD4zZTHSi1zhbBeitnMJpTBob1wHAL
/VsyNHbSnDR141QWIyLHDRmzpQqVGx9KtbQ8aRBbGlEKLS+k5LTnGH32XaY+DN0H+gXBzrZVvyBy
9xaubLjGo65F+1JtF2tx3+oUNUEQpGzoDQHbOiG5rdWePBxI6klz6mgS6jZ/0q6A9MOhUveXTVdw
qJ19AWdF4TSoErMw06pRvORNWR6sltQbR4nQeFbD5CZXiwaJFUsJV9SzA2ORo9P7Wo8cvCT5rfYX
Rb0YEp79LEgMLG7x3BMbcWtk44yltCLZM8jsmNGzEkWPbWH6UwyrVcoN41m+/4u5fiJSjl0PYZsS
991SPYbawpKk+6BhTrKpAyJeK9TvoKkZVyM+OJB0zRyKGIWFEq5kdinNP+QtpTSBU8HcfUJwbj0g
ajmQpQ5OjvM9EqMgGPaXsoOcuSMI2Yj0ctn8hJZhESj7WOCWgus8Xyt1jFBAtujMSbndS6rfBLd1
tDNTR80n9zKUeLOtsDhT73ML4k8DsIy5kO+mtjxZkX7fzdau7FGpqRLpgWgRSLSQUbbHJp3uII6u
ehUNr7o0i29bM8u+b3yT4OCyzNU3cTvD6suhtyJ8U5DFT9AA/ZHJ5U2aJu/B8JThATAB//IgBTua
xPasgc8tYO9EhxD15e8QhHpnn8H526KgXWwuJauQd+steqU0UEMYn4wt1XQxDkVpDuRyDJPvRZqb
vMA7FXAi5pjyzmDJoUCz1WZ1+J+t8GVHQlzkP0DcWmu0HyO1w7z25rscdjt9apESDYzvLMz3avqq
WxBqBIWKOrVu1jw3pL/rqPUMrSlbyZObeEJfqbXFGCHcXKuP4ha7wAP+KIf4KJnaxDhqiBMbc5cZ
T0Gj+yhy3VhUoVdawXGLKklSJ9UEk91NyH237ti7Bepp/sZysJqLJhgEQJcNvgp7Bxnin2OMcr+q
dKB+5IMo3KYovkqUjTNEPHmfQJxnKmI96KcYynlJ/kuj850R3YP1leZuN72rwbDh0cWG+onGnSH1
EDYRSk2xIVQVN1dbtpqdpNQ3lrzhlZYf+mqo/wDxR0eRgXePZiihDaPXBlnzVHazNgPR9XMVuoaZ
XIOJ7vKKiTrycTQiXjURekBojFuyJEDl4p9C5Dkb9yMEvhSUM+QgYk614iYBO6Skl75Jf3XdB81/
E/TM4iYIaVfL1bts42NENrr+Fm5VZ0qqJM9w3jRDnNs16gfcoVJDV4vCZH953KIlXUNxS1rSIjVj
DVDJwA5pr4DjrTtAzh2sYFuM/Ruj4ttYp64cybjI3lNFOhUVMv4q2evGxvuW8EBbjYjvXYXVpIUR
ACaQ0l0Xac9SgYpv2noSA99XS5xEQSXboO8WhaKpjz0jwruhptnRsKVdJ9qdcLbQ6AOtBlKlXGLP
lIdOqijMuGGDk0LQUW8Np7HocWjfImV8GCA3ueF5FjPldw7YFFFZYSKTpvJPpAOilDpchFbVSf1u
1dANaIo4BWheuZVKJpexLQEv8bp+QpJzZxeUAXqrFvFdw6wMh0mz6dXRACXUnm5VfC4T9mV0io73
LQMbFYJ951CZMkiRoWJCQQh1itgvC0S/RO52MoSl4uTDoDGiQEghku5QyP2G91tOxy/gSPvqOoqe
l+TzObipxKo6VAAvp9iPYvot6eeNBL9wKlcQ3MYn8RjLxQwH2+mJj7L+vZymbhFutciLUkEgEf0c
Crfr1RyrlC6OPE6Pavh9CEMUBd83xE2qKz0ElYL8IqEr7i9cjYqcPdHRsYJryPn85ZWVWU2DQ1Hv
cNfJAj+Pu50BfTnJDDcKjIRebQXFmWRHdbTJaoAKTd0bx8mOpwGvztYtBLvvLo9KuMfxJqPinEeJ
urks6eqoT6AXi3dXTKWUOohW0aieg/AAMVWdvVGT/dUcfqJx0UvNkkZLl8AiUE66iSfM+GCFEbI6
G3GF0I2sRsXZOqQQZSOdMKqJZbsxBGlK+WHJzdUYPveQwr08heLV+hwUZ/VFWFQkXbqzpBa0rNYp
Md7aYLhttsxeFFVYq0FxVk/yqE0ItGmcfoost2JBgsfo9r41hhdGhptuGiKHof/kOtVjbWvlhOCo
7cDTmaUt3aDndtKjFElWMoBT8DdIpTuO71JzsLLILpqHtPzYpIcVzuonIK97XzIVDXcVAAtlN1Q/
u9a1kudM3upVFHFQW9YKh9vWeIWtArkBE1vrYgswL9oHbodSXFuz6e6ndJrc5nb2Mpc9SEfdu2w5
Qn+5wub2eW/18WQUCzb03mka+6hnO2Tq1qEqDg5XONy5M1MIUeYdcJKfmqdfEU8zPfqt9CY//1aB
TxSH3Q6MphtRsOg17mxqufsaG1CMZJYL7FPhpaEr7QNPOw1P2u9sl++nFCJRTv0B/S264dSE8wov
DU+NMuAvhVZoNouKIACwSU6WgobMyp2Memt4y+p8OVBXKNzqSaSNVGWxnLje0eaWQq4nQ5H43LgQ
KyhZ4bFpV+FuhgPJ6h8vW45wd6ywuRXNM6OPSgnYrNWupxQgcnUE68mujvT9ZSihL11BcasIHgmQ
kjNA5dKwk0AUQ6YYimkoWNBTG+7i+2W4rbVb/r46kMYyKLs0B5xivZbKfbHUTW85s63ZW/6+wqAp
kkZIkmL26ghHw33W7plxZf5Few0K1PDwJ6uo58KT1zlM06ptaCYyTqH8OpXcunwPN5nYBI8UaDSh
eA9DQSP+cRhV25eZSRDV0fZZMburYShrd5hfZ6k5oRHd6+fyJVcek7x4uLxOwsBhBcydelGT4zeX
wCFCgs+qnGKGI2kDe0BdlB5DYFinf/FasR4qdwRl1Iwm3VxCFRmNryMxfBAxjkF/r1RLrZi8QXK3
2PWX7f05QP4ACnM5DPslVolbtCh07Gc/oRHr8iRuYXCHTw75AgscxmA5xarhZhDYMphUNkCE1r4a
COenprSlWtcApOtKMFjJ1AmI6c2GgvCr2AqGRAU2MMil6xpVfCh25fZv1VTKRCZMWxXvi3kXFXdx
8Ioab409tioSkNMzoYcuvivDQ7P1mC/iyTgD5zb2MLRFHi2tsFrqJfRaIyemP1PQKox2ige16qhQ
2+w3ThthaAQSakUjMkFkyY14rkqjKSKA5lL2PIbobogjdyDEK6lmN40OZcTYkTPJv2w74sGucLnB
jk1ojvoSd84o8ZkiPNPqzA7MyRuLJ3BzOMr0lEMZrDCfaLKV4doE5/xO16SqASIghC5Jj9qFU5Hf
GPQdIlJuZFx1xq4KXFbvg630iNCWV2PmvI7EZmaBjxo+gHhNbN5XnW7ToPIV4+ny7AqPoRUQ52xk
Kg91GwIoNMLDhMukKeX+Qu5yGWZjPH9uuquTKG5pPJZ0gRmtwK6G8TlUZ1vC677SdRv3lK01+/P3
FViYaHjXrwAWkw+l9EbVCdghwHN+JVnONPhy548NKI+3ctbiQBAd3RR9wzrYWTk3V2QZaw2GWL6t
B5uBMSkZGToJpJ2pZrZaF3uSTvj/9UGTY0/DREuz8ZCiAS61nib1d5l1h8vT/l+m4vOLOJ9Y1miX
nGp0f/flPdgnhv62T9HvF15R8Osb6k7CW4neehbbCKZERd7Q7/gE5gK3BsIxNDcxFXP1WjN11+rE
Hkf9Vp80dOAYXikxW4nv22y66s0RL3bygYbZQZUf1DS8smjwWOlvg/maN8SROwIzCa96Aw9JAwl3
baH8btLaYyyxq0KR7b7B28fCGDJUW2pdwrBwNRAuLCS6ldCJYiBpf9e3Bxa/VygT0mSXjdPGaokd
7OeccQ62DsreCpa7Z0UgwPnQBONOLu+V9lbDnUIy8OzyeNk8xJv/E5DzrKyWIZEzwDpKLQD9kLVv
ZAUtmqN3GWbTCnknmqNDtu+XfZHdQrKjMkFmk9lMRvHXIUmcrOtcMEEPyuZrwWJl57ENhXIvBSkX
2tiQ2+VmtLRQzUdkBMBldGyCaBdoVzosHteXLn5LkNYaY6fPj2Pm1l1v49lyY+BfJxj4ytKqiHJJ
2eAfmCS9Vxs8SiMAr0Cb0yC/5SfytRYRN6hMN6OTYxR3tQydxdyZm28U9N5peCtP/55G8fw7uOOE
oM2/Cyt8R9jOpY/kygD+EVDQanl9GxRxZIORavIvD144dsiFI1cnUwQNnAcYZpKwhKoIx6ybVNuz
6jHZ4qlePvvL8qIM1qQabtgyr4XWzw2eQSc04gR6iTcCaDpQ6JaYGppyQuJawbFBX8vGSSYaFspP
1UUHHel7vpZIIgYMSsOwxulGBw9sNvls/H156r6GyzhBVhjcvhx1i6FuXsOFKgR/Icxms/5qaxTc
joymKg3GZXGy0OmRo59uqvTl8iCWj+QXZz0IzuY6ZAYsSQKEkd9KRgcyKU9nx7b51znk87niApgB
66Es28wZq5M6/irQ0JDdm+rGk4Z4RVDrgCwLClt1DiWb9IFNKVakI4PdMj9pN5ZcPFv/APAUFUE0
mZOcAKCcHup6eVcPgwfSBxvW+/WIwWxBox0EaSZI5PmyWGZAS8haZivomQpRXfRizfZcBvSXHnf5
M6NS8gsKie3jHMRQcG/SJNi4RQgH+qf7SZFVdF1xM5nH2iAXGgZKWIg28UMm242R2NkWO6nQwikA
oIiFlIHBxWKjUWVTA3pNNND9MHs09wQg9NHvL9v41+AA07kC4cIrPTSkql1AtHRnRnfz8JD2Tzh0
7K5rNlZOaIErKM6dFixQ0lkDlBkcdbRt5l3mXB6M0DZWCMsXrMJmVOHqpdQDYdBesmg/QnpwulHK
742+1+KXYth4RBM5bwUdxYvEBWh2+OqpdmxqqPNZCKyKx1wFYwlavuvwV1i+a8aPKD9cHpxw+lZo
/ODQcDgg/Mer1rSv0jep3EjaCCcP3XwLMS1g+PxUoiZsYL0Ec+ufW3ZU5ZukRGhtvRraSwxq9OH9
8niE5r1oMyPjBro8/jKe9/KUmTNrnbjXoJ6o2E0Zo1x7K3DYguFOotrIrGwoAZPSg2ahE1CFU9g6
UolwcVaD4U6jOdaJOS2Dqf3iBswVB/aDMruhaPrz0ifq5I5+cz3/Uh8Md3gx0Q4YO/URjLGXp1RQ
koDdbGnmwgKKkJHvQ1QrdUb1XIRegdQlV6Mb/dBf0eK+D+zsmEC10bMepXIDVDz0T0zOg5hSr4WV
hcZbRKh6/0j+fTXH+Zg4t1G3UqzEAX4/VI91udet79YWh7zYRj6HwG2tLLIGSTMBoZs3Ej0wM7E3
eRSFp4Zl4jDX1SUHzJ0avRnNUIwBRlYtpDg/kXFaeFuaf98HTdEwB7cE+i88q/CpAznpRhx8S+de
r8Olz0n/kAZmiB4QsyNvYxIW/75h/RyRM4C5UpnEMjRU5cNzX17J1vfLVi2aufWIOAOYE6XMeoLf
V5p92X8MKsTbp12fbaV4RUchwTUHWOBl+VIdOSlKjK4qOEB5dJUhtCnZ9/LBHBoEfvvLQxIZ3BqK
MzgpzKHyVMFdlCrSOHPiquFzZUbu/4ayfMXqOJR6vWVxCxQw6mRK7+BZVgeX1t+AgFtFX0h8UC9z
DjJ3xNJbaxkK1F2gn6GBHC3canQWmgBa9f4DwkXiNUMxDgsBEqFjaVYjV0dDapIo0Bh/vDwcIZKB
div0eck6+E7Ph0NKZPViBdvH0BYxzNt43Aey12+pVQkKYxC6In5diH6hdvonOb9amzGZIhIhL+v0
huZU1HiKoUOrqXNto8PdhkybM2XobQ6YrzdbVd+LdfH3mjU2Z33m1KrFgKd0h+Sz09H6braUjduG
KJgA84OJIxG5RIMnOGLhHOawl6WsA4W10I7uXa0BT21GJboL5AgCU3WQuMSswfA2dBsPQqLthSMQ
BgPSFw0O93wRe4MExhwhVDKgimMyUG6X5jEw27+4CKi4SS39eeBA4Klxu1SyNISciMgCj6C7jPWF
24KVy6r8y0YpHM8nEE+PW03FEJY6gFS5gcqvUgftQ56Vg4zLHKQvN3a02DZXcNzFA6nIYsoKhNF6
NNqQF7XTWN6bIyLc1ICCS5Q7rYXq2PG2K+etS4IopkbCBe0jSLiAfJtbOjVXAmWMTFzvkG/SrG9l
GYLbsTqGCXE15VcLmp7Lcyvy+qg9QAeQjOuczPeOGVY3am2+eH061LbchgyKglG+JxVoZ3u8ElUv
/xsgv/tMPVHbGoBWWiAp/MF02Y4LBIlGb1NtfL6MJtrr6MCE/CrE1kAnw4UdKM6rBrXDZVUbwZdq
6ng32BINF84geEBQk2Yg9uT3ujHLsZot1qmQ0c11b6KJXaMtHxT77cPl0fyJknjXhR5gPN0hTgev
IGeaMu4Iadq0CAYP1r59IScV7Hf2+DLcJA44xMi7eRj8+Ua3v+cn/Xa6m25fUXu7t/YGKEDQ1utd
/h7R7K4/hwt9qmGW57DE5yyLOAYFHoWfLiMI6Ccoyk8/R8xtiKjIVAIJ5dZRfXoTnEA5cde6xt64
ya66V8ntr8qTbkMeB6PMjrnXboUqogNxjc+Za0uaCgVlwNfAyZmmRzO6CQrJLfBUcXmkghbeZaQm
hF7wHL2s77nXjlOUcjYDOiqxTV8knIDJlLv6CKYsPdilGe7wXQvtPnSVoYkUNSGuXHRbpaNC32eg
KB+suWDmw4PL+UekgTJXWoMbVJx0VwGNDplu2nHd+R0BE0LK7H66i0NQFYa/Lg9f5OPXwFyIg8f4
Cvc5AI8st7ton6ODtR0Pl0FEi2nAuSo60r94VuCmWC6tOtF1hNKSsZsDsJfsTP2NzhseTlBZsJz5
oJpAhg66zzx1R9INmtaBEcdR2J0O9Vl01TtRku57pTn0SbuP6PSgl69o23VmlqNNXLkiebhRWSoc
q4WoFNWy4PDiE56SRIiE4mPwd7Spg+rcuGB2VnvQG7w8p6ITy/jE4fOeYy43JipsYDF5/E2NYq9S
yh9zILs9YXZZ/ZqirXI9UXBlYhPIGtpIUODM+XRtztA/MYKlIIhUKKaoc7avCyQH4zG4U9XiNA59
6JBCChyikC1VJpG3R0E8umXxLoTadM4fQQ6jiesJNAwqfYuHuz77PQ/O2Pjjv+8jXVoLVOhmGagC
Vvk0K9oWJJYQOB7dfC6bQxy/NtF7Ur528vsWbYbgeQ9YGrhuKIqDcUXhBhUPeTfh+MeMIqXc9f6E
N63BV8Jbhfqm4psEcknkmWzlK4X5mjUu51zHJFElGVxsjqz5v0bnXto3tW/++CY9mbUXNV79tOFl
hKtHwW+x9HviH+fe9DnFa8zSKW+maMylR022VeWnHH8Pt1gXRdvPXCFx/iylQ2FGCxLuPzbU60r5
55A42hbnuNDXrHG4zcBGQx3NBSdvUSmr7Hs7tfMr9b5F+s2t7qrAoY+XN/zGyP4cIaurWzDE/z+H
0dKLj47Z4rlIIDSVfbuMI+iihFUiFQE1H3DMET6bNzdGAWbmEUfvTneUvfLoFw70wcxb5Qd7mJ14
V92BzGOw59fLwKKjaI3LRTXtojRfmAOssnlj/QEUcszyL0OQ5Tf4QG6Nwe24Xk7VIpGA0fspsckT
hMPd8WAeGjd4KB6Vwc0dFVR51GU/U+ca/QfO36R71l/A7b00NiRVSjG7MyF36hhCGERydRR0zOZd
X9WHjQFvTSp39E7UaCd9xICNB31XeMq7BI1qaI2yG7RVTIOruKkb7ZBv6ux5srUXtpuv0Dz7Hj6Z
/lZi6L/M/hKwg2ITnfrc7LeRwfQ5hBOXd9QvdsHukDm6Yhu+clM5DUjdPM1tjupv5YBe53wX7/Tv
+l/c0UFE9c8ncNM/zgHUJimOzS6+QvUr0Q/mFmm3cKNCRwluXdagvcg5u6zRlEoullGWv7r6w9J6
yOU86P3H5aUV+tQVDOfpkrEqUdMNGBR3N/0bqCOC4lSQEZLnm+GpGAusoBb6t8EKxFlRMifjHAbA
YpAbSDu8dOootPnZMuroA4oG9MFBogL3yuR3q0euMfUnizbuXGsnKTZ9Kb0bWbLhD4UxMyzpn49a
1mHlELUmC4JernCoQMm5gy6ClDnWdJigsK2/zNXelG/UrTzdYh5f/AeooFTUcmIy+OJVubamQiU4
OTNTvk8y/QH7+S8CO7To/gPBDUsNE2mcKgQFJFe9OnYGZScn6Khhh0m6CvMtfyR0ECs4zlqbzmql
cGEwUpFxGXr0c6dIBEJc7S+sdQXDWeugl8rYBZg4PVH2rPGLWHaRHXGk0S23GhmFQ0ISB14Gkab1
h89zZRgMcWjclzAMpQEVaqXbWuv9jUAcVA6QmQcpmEYQF3MTp+d12iIqxdub8hGqboNMnKr5UeBI
4M3NYifUweqyvzyLIvOzlOU5B/14ypc6SWMe9cqkWKwyAwdjrd6kQ73hIEXeaw3BncJSBXLdKsKw
pAjNpuFtGts5qJ3U8vvloYhcyhqHOwuiCnxdUJhDAIUiBrO5zRtvHnM7LLx2S6lzC4rz+RUplKTR
AJWQ3AUrcFkTtPE6dXtMo/fLoxK+yK6HxXnKOk90MALj+iDtu8luiW2e2oPmWQ65La8hj+imduIo
3ry7Mm/Db99j5ztzty5qy17indT6GzgPktXd0MntYpld7mW5N8yFP3SWTZVriaEg8tflMW9NL7cR
KpBuTIUJOLCtP0oL8w6YQ/Gfxp/jxKNGtLuMJ7RQ8IMiPaRgL/C5EmWoZlXqEHprlT+rx1I7mezn
vGU0wklcoXAOy7KiNCMd0kJRthvMfi9JEMcNrscm80rzjm1Sjy8Xhi+LtsLjLhR5hS6BoMeoQAFo
fhhIGryornyvPkOQlPV2yRzpaXLlPbmp/NYPTuzh8qyKnCZcJW6iqC4C1RBnuL0KRfNwwnglPF4k
YGuKNEffUvUT+q8VCGeZbNJD6c+kBkXkyuQ5Al3x5WEI03nQudENNKEuFWycX5kTyJSMwXIxk26r
4i5nqKJGuep7pP2q+1sdJHnliUm7RH68DCycvxUu52QCosxJuGz8ZmZQFME7roHAaOtyJrSSFQq3
SlLdZ/2MvKxT5Tda8VubjqTLbMgisTIHQ1rqFfqPy+MS7rYVIrdkY1FWVl4udtFcWfFr1J9Y80q3
jmwBCshDUZ6AilcQ3/PPIb1cynNLgFIGkhMbqp8OhZ2Yt70SbdyIBL2ugFhBcQvFEmgvGTluRCNI
xB+U3p730WneSSftrq7t7MCc6dp6VTYe7QTuZNFdQbsfnvgXirLzYLVspE5lA3KTIKAy8ZoEdey5
C21NWYR5PQj1Xl41gTWewXGDbNUhNYYEcCU5ZtI3Jd4r0rfLEMrWkDhbRNHbYFZLurWm3/6PtC9b
jlTJsv2VtvNONeCM17r6AYhJoVlKSakXTDkIxx1wB2dyvv4uUqe7JBQmbve1MjtWypBi+7h9j2sN
aLhpkrK/6IoEgKUIEW6s/rV1tk1wNIObpj+61bXKr1SWdFBsdGV1T3mWmC+6ypAVRY/jMsJsKdM1
pgH5c5lkl+QKLFN34sWJb/Pz/rzd09tuW4Ine8/PKyRpzug3tUawdeIR/DCAxTWpUnB6uRwDGNNt
Om4lTWj4vQ8vJV1LWKzOdfHeNrWZF7kLUSRL0EMHWKkscn7R7W9+/pNt2aOwkvyQXQ9Rdd5F+b3c
vazFSNcmu3gbg0CgSjTEzndlMjiJk6moKTd59kzYw9eHbE3S4lUsfKHbysNcHR336bEuznRxq/Rd
mq89HPONWLy/7zdw2c2JegLisAaSGhsE988tX7GrTwV7Ld9xHHgMbgATfjEV5Ug7dWayBPCkuOkV
mhrGYluT7VQd9Zhgcig1iSdnrbfKOXFNAaWOSwFAXwtVvYvcJc2UkgWSzQCeJkkD/QaWbmRgWAt8
3GFTBGnEeJyF3r6Ux6y/MOgR4FDaPXrkcnCfvOEmr/LI1gCqznY8TZjoN0i/D+aRT9tBJP4EB4hE
2jmwID12KQCMg3HTowYR6e1YjQ894F3a9sXu5mRa7INESPKjbq781twi/AUC8SgDofCaBjxxcmxA
qFvA2YMpYC9fFMRlhDAmF3YANGAGEh7gbvA4RBbPXWv0P7XC70UtlK0YQOla2LOo/BwMOIrGZGBR
DmqALPHkimY/KQxNpJ6FVlKwFy20bjYNgCUkEFb0YQQMyq0J/NfWejKGc9FdMtluv76BJ17mWdB/
y1sotk7pKocrCufJeDB9APza9xmA66Zu87WctXkttBooNYlU3jwvF2WjwAYM7J/C3ZGJ7qQfHIJV
JKkTAomF7nsgLcFZ+gRCadg0SG0v6GILuKuZPOTTswbDQFVf5dZmjYz8xCqiSC0IkLtyAdi5fP7L
yq+nMAuBbe+msZbfdDohQLAdqpXTceLd/yBncRSlRaijTL+Lq/Bq5BeFdZ+vMQecUJQfRCwOIJlI
mJMa69amTmyTIfb+Fx0IBDYgUKgQQEXOeHEU7Il4WUWxWA7tHttqSnpJbyu2YjOcnMc7KfP5eBcl
6q3A8HITUjj0G2nBHbPWZXVyM95JWGh8ZtDQlhMk9DaNRJcQ4EtaCJd+fXFWpCxJeBxXkAw3pItH
FMC07mEIHKjelSr9lcVawq4FZd37jsBUzM69or2dgAsg+Xoep/JO77edLCJPTYPWY2T2OqBhTBe5
d+5qHg8Almw1SWRenc8lZxUd4I2bEXpHkPCuYnTTJ7QH+ORg7tLhruVr+YJ5jxZmwYdBLez2qmdV
GxpY3bL7Foi7Wl9m2bFQR2SnLL7pu5W+mJN64l9H5g+t4rtDyVKzr5g9H8p82PU5SI7yR9CLpnyl
+WttPxeXuOvDQMlwvsScXXdNfSyr+6+3c03C4t0QdRYGowkJaIpJq53dWivn/lT8/8PWLNSElxcT
OMuwVoVr3geMsSiYhiDqQn099sYm5MF2zEXUqtsQ7c5fz25V+EJ70Gyy3GBIcSHM+zJtUBEc191V
OV2DoW1kYTwYx8qwV6SePIwIe+HtR+7hU/ZBNYGXOQbt4xIqK602uYO2bhQ/j2gSfPFuzf9Fbx0B
fycA4FFoan9iSQxGR0nw+PboRO1fy0bcjwiGdVaVmCjKXFlQ+8RFey9rsaBDG9hlzfM+ts4Vuoqz
iJ/LF/8ivftm3zY/xUoP1QnEAZR6vZvaQjcHKWDmrAri+p/mZf7g3/FL/bsOI3n0dUw2iXt4cG+y
NRVnfj1Jd/783fWWvl2AJwVS4Z5uhte+jNwL50CLiAJqZUXYKVXyboafwDktKcxqhCwkPJOK1fGE
0jZ2Gzi7r3fu1PvzXs68se/mRF1W8JZBTknCg1c4RwqYuUGvRYjWxCwUcWfRhpTtLMY142A4Ywiv
rUXvT1V1vD8V7qzU3s0FraS+7mYhxh5JiV3zxO6rcyupjuLJuWNelK+o4ZNv3vvFW+hhdFSZPZ83
SVUP2Qtof5/bREXGJkdlZetGxm95tO97VOffFA//f9u20M/Qm0WTN5BMyM8heLCJimrz29cyVqe3
UNG95pZhzmfDuyCocnq2ovaYn83wzQOmJJ6ms/GaJ2BnsXfBmr+9olDchULBq+3RsYZs5MfrMrKu
HCTkI29mydh8N1Fe4K/YSCfKqub6NFDxobEQRKjLDvdUo6NLthaKnmUO5/6qLM44A4dYYpcqydmd
ri+qdN91u1onRn3J+MpNPBFimAcA+EV0HyBBvayvmEaA3xQVqq5D1JTzvkhKCQ5t1FqBejkFc+pB
Uw/cKJtyDXnS8ufV/GgnfRS9uDkiyFB25aM/mnvHzEdusgRc7p4PB3BoG+FVKc6b+kmQXeM/hG7U
o4/GEBti/rasFw9OihuZI79BmWgUZuaGACdzuAjqdD/1PPblPcIkICEoRZOEKKRUso/a5hk4DHHb
XmUTqDPknsDGrrJD76gtqFi0OlcTR6bmOZiMjdE6QB3YWvaeTRtZHtz6TBjVph4OlbFL2cGrpqgt
D1MAxPhd09/x8SIlwOurooxlSVn9yvJjBiRLD1ZFKZJwui7YVWWjHWgLFngp92N1xcCzqLdmC3u1
egD4nZnumb8PwgchbwDzBmqDY6FvAGPjWzwJmr1f3wXttuQkkv25652x7MYT50b/jfqPIRL/0zlv
jgLkdzU/+OK25LtKvaTDPRInVXjn93vhRb7egbu6wv0xe4Cq5T+VA6CKq2HaohdlkwOapHwy1Xfh
54C7TkG1sOHeBQWVnfWtYneGeCEaxDkpMC1AReZlWC6NpJpzpowkzH/awo2d7LupL0GDYMg87pBJ
sXu2L4Mtjl/MxLe03gPndmpf2zpm4bmZXiGO1atvAf8xAMkHeFp9PS/IEdzXVTjGvN9mzkaZ6mCg
uaIF/qFrXxVkiEwR7AL+hKqhbZlvgKO79t5/Np3m1tSZ4sUxkRdatv2WbpY2Lu3mopzYOviHZtsm
3SaPinMVtWZkXpMLQNpucMLuzAyNsiuK8IR4D8EoJwwt0OuCEf3jw1IXruiauVyQnaNFNh5iHldX
jRml0eOdB+LO6uwnMkePalOvTPwElSbSDu8kLy6mJ7TnN3jU/pQJoWHorI6mR1CYljBd41t/41/I
jTrXe3rwE5mwHehrAdGTrL0EJ/TDh2EsHjraK9FmA4Zhx0Acg+g08XZQxsNWPH0DBnwUJv45j57C
X1+v/Gcr6OP0F88cSIoAD+EjYQZAKVo+S6CCSRl1ZG1+8/gX+u/D/BYvnclLICi5SGCVUXnpxORI
txzzrJN+127So9p38VpM6UQm6+PcFi9cSYkdtgHWtHwAE9eh2tagOt4gAJm8tBeXxc6N16AH1ma5
sJoLArydP3W8fnhG0FE3XhJj//WGnXpF361kaC5sZKolWpWa+ap42Q/T3U9mdZDAgFXDC1JOSViM
L+1gRz6ngDcO0GaD1rQh72/mvsyvh3KCC+/9An9C9A7DwpbhnJOHMXgTgixmWx1Ywi/T5Affjcl0
i1ctQp4lUtsg6uNhi6r/5Mxl0d3XA/l0iEOCKnEU5RJ0FaAIfnF5BoPqwrRTmFG62dpBHddQrsq/
sPXt14I+7S8EoUEUtRUeoO3QCPdRTYXFVEgPxE2IvAG23KtAN7Qh9vZrIZ93eCFlcSftnkzFqCAF
4KrA+J5gn0WCAfEXNbgHElfgmUX2qlzRhGtzW9zQSg6ln9VsiA1x07J76W6HNWzL+Ss+KIHFxBYX
EiFLQ5kdJmYw0zwUvC4fbYN4DICLWlz4HStejY6NK4HMU6cDLUw+2u4Bux0sHT3OUCfTT8WAfODO
VGgGsx+G5miTp5VtW5MzG9zvnKPJsQEprLGAIey6xBq33i47s78DGjA7D+6qW3l0L/jBjdVaReRn
t2xeVxtcaUjjuDP0yUfJmT+FQ5hzcEwccOsOvhk9NlG/ITv0Z2zmvqV4Zarzc/xpI98JXGxkl9Vd
3nQQ6F205zlCw7swdm/852E77uhZcLkajvgUGFjMcKFYDVdXg08hsHa3YyLiPrIt0NbHzrYCucaK
Xvucuf8o7U9w691OdlUheoAmoYEmsa6CXf9TFJHSGzue/bNp510pGEY0bl9wmvR+7d06eRHhCwD6
FQWUn7rBtCVEZU/lgMoqlLb2+2GOYrne2iRPHlcCNlBnbhF1llkErw18GWJZYWx1r6DQiL2NcV6f
yR/ptb9pEA65LK+zbbvGtXv6sIIZCbmL2dRb0kB0wdRlXgC5yCz9dG5QYL9Nk+KHfT/FblxfdT9W
zup87T6d1Xfy5s/fbaZr2EVLqRhi30YpSwvSzYjE+Q59islgRh28v5WV/VyAMB+fdxIXxqzfpYVX
Gphh8JzpqEacegtEzj5iWy+xdKSudOLvjAMaRfavY+w/yzPjnK10+s9m66dZAzPbAvAMVnpZBNgU
UgWCzMqoOHes16D7/fWynp7kOwELFYDSsgGgpNDl7eih2ltEtcNiZga3VYcy1U6GKHhBLr9B/5t2
EIKmoE5Dlnug+0yyGCAEke2lUTjVV4McDjwgkTU0d4HbI9Rn5GsOxmczf96Td8NdKJCeB7w27fl1
8w7e8/AC3jNvS+/k/lZGah/8LLfTkLAzcjbGlpeMsU7u/sclMB+HEC4MN2I4Y1O4WLFyOtTms9Hd
BHkcBo8VOm2+3pyTm48AC8glca8/cTKz3q1zpqC/JuS6qklejqO5+1rE5wDxPBsgSADuDQ25brA4
5GPlwz2dNTIwvV20lV92l1v3CDha/b2Nsnv3rAWUfpxvm+3Xgk+qrXdyF/4aSxtOwOOBg53bB0dO
50hTA/VTbyj9+bWk06v4rxkujD1QS7hTm0FSED7m+YOTb77+/vmGLK8oylxQ84LqARiti8ITX0kK
aK8aRzJzdwpBj/Q6HG+HamdVxWW5Vu9xajbvpS3UYOnJiaoC0nT42GVb0a4VPa0JWBwIz8/d0ZoF
eMHdDAnR779erlPG44ygheyOi0qdJayHZWug/vXNAGiWH8pNRLtT+RZdLWEWfy3opP39TlKwuKhi
RHutzyEpJ2YfV5Qi4szZRZn9AmXMNrMJqkuLNqn68HHIK/TDVe2D2aOrwQ3EZVqolRP/uWQXVw1g
pw5YhlFo+gk3BUxGNekrjIe/WpEVJi2qilQkzi9RpYSASGuueAKnrlgYoAIIDFEhSmgW5qSTE6Bu
1WqIs7QD78e5JCW6bDZCJX8W+t9/jv8n+y2u3866+s//wM8/hUQaJQPe98cf//NK/q7+7bp4+flb
/cf8h//9i4vf2/0Wly/l51/68Df48r+Fw4N/+fDDpmrzVt90vxt9+1t1Rfvn+zHM+Tf/Xz/8t99/
vuVey9///OunwA8V/uWvv//58Ouff1lv4Nz//v7b//54Hv4//9p0jZB4a9++6d2f/H5R7T//8rx/
kHmnUQIDvCuAEOGdGn7Pnxi28w8Aa5ghoDyR4USUDje4EsBQ/+dfvvUPy3eDOXr2husDVaKAsoCP
iPMPFHihng5/gKI6IJz99V9j+7BB/9qwfwPA47XIq1ZhOv6s9P6ltFzoKjS+OnPhCXBZHBBmfLSm
iiwVtigsP2kt4TfW5diYMpNXRVc3QieW23WmtQWaGTMQSoSJa2rglKeTieIvYvWgt+h8m4fk4GdN
2N+aRVWDNEgNQFq9NXVQTg+tM7DpQeihYK9mNuXTgyt4IwmY4//8vWDC728t1VTepe6HYuDAwsGD
8JLnvVUjbuc1+DxntMC3FMrUR1WUJj5oehNf7DaNrY/amGr+4qc2yqiPrSLWeAS2k0Bh3liNjXeZ
qrKHyLcf/NJjmd5YfJqHwZwU39nJXKt810ky4avxt/M0OuFx9prWo6WPYGCR+O2BGxBUWt2k96Tu
0OSop6FMwTajOy0OVju5CholzTENm2mNL2ttXSJhnZukTTnCzp7d31Z/JoXCyQJips7DqgB7PRz7
HSbnOXtLGAV/0Xkp2GunAsxgUgbHoE1sZX+bdq70LgtQfSg7LupcYI9qo5PslZXZvGh2IPBryqZY
dERhVYjNc7uUVhsn80b8EWMuHQXApee5hZ1bsldDdviv62WYwdS1ntqymjTYYaco8GVh2mMHGNB0
+ItLAaP+6oSM44yAUQy/W1V+gS+URkcntErLdF7bwShrfIGdl9I2gSI/gZoxqhiZh42czojPahtV
1b8m0pI02Jgpw4K/nZLO8bP5LLxNkqVZ24WbDGUP0j5UmWkUV5nZYvDa42Z4L9qukCi4zDE6GDhI
ihSOV+H/U4vN5zj0MGDA+M0b4vLe6LE9qZIYgDLDsUvM1A1Rvulz3GW0KiM5AII59G6YGOnb91l1
2YNDoguznIqkRPend/n3L1QDmeeOWp4CzZ/cMEyFCp63U+pQb8C1srJW4FfedpSNpuRjJIEYhFhQ
M1bYOPrngLclo5g0AT4ne/URzEUVdyHriT/UiK5kF2WR6rTfSolGnf/amCbrOkbOGKkLQyQUnBe4
AyAxYNgHYet5O6o/t8+xi5wAITPNQmY94BEyu19lZ2AekksclKE25xV/m9rbpptmamAhSD/V3uXf
y2dYXSXtpC4cgLBWf26vH2T4XPpGQ0WkjCx3kZ5xe6lxLidFKXQHZo5SzkhazlDLbSspM9fiQot3
HvlH5BoQNQRMIi6RD1rkj7qMDRNAA2hoxVQOqfuElRrSbaB4a1+Nkzv6wJ3CYMZvOMm9tuDH8MA7
I/Yg8YnhcKgsqwkb+6qr0wafv/0Tyr57lNp8bZJ8tH3eRurMd3XGpZvd5o8jFZXkaVmDeO9tjLWs
jWZj5QR0IVFNUV8D7B10Le1F182r9rXwj+YAhEMgoPDAqYpXCcAtC5VfjZOcpqq04gopVe9sAkkM
Zqt6x8hBC21n4zftpg5fcWCXDw2kIk2M5wwg72Dh/hOjeee29zlNU5cIJEJwMgGH/veOBHUNJjIQ
kWuNf/x6ogufBhLhIQaAOoKVCSgOYOV8XGbOvaCoZupYM6cEvcvekNf2zsosXLgQ4HXpEbAvbac2
fe/41SPp86DVCM3WhS7PgYxSFteZbANoUisPnUOjGM4IgqrzUJvB8EBMYJeODOjawG0M7P2rDP8L
/bwOml4DmGyArP848Cn3AO5jItca9txwn7goPdSa0wwjDmSj7Cu/QzQPAKclk3wbiBTkoEnmAsjl
EIhBVvcuUrwCGHkTC9ynr1d1ESmYT8/cqx3iDDnoN0ad1MfB9aBOHzxWCfi9dYHTWXLEDWjkA+HN
ypOMI2Ny5QDjs78FOEleONGAghnjLnfLwDlYcI6cfen5OGYT3rr+NvMZXryQSlNdGp2HiUo5anVZ
+9N8TkIicEvRZ5qCwUhV7tDu8omO+MRHsCvdfj25+ex/WHgPkMxAw/FxO4GyFi7uRt5TK0MzdRXn
bNT8UWUWy29M6Pc1fPVF7cK8igjlBCBnsoDgBOymxRYXRluWaM3Ci9IHWIWisFhtoWM3B6F5jHoE
u/6RBS1WafTHcPim5eDhg8BRA38MOaf5TT2yZvwfdb/No4JTAmAw3NHZi13emFzNgFJuUcSktSrr
GzAWjfaVIgeVHmTeZ/LCnzLirVUFzcGaD6s+qyN4gWgHRQFQuFSHrpiGzG8MFsPSCYpL2wjNaT8I
DUtkHAjjd9L0JnfHnRL/TijL1HVmVsIEL6tuPLIpfB2kG5YHjn6d8gDMijX3UFyf9KM9P4PAb8qN
u5QGurjkbh4MT2BVrtZIaj/PYo7XA2sDCwf25GC+1O80HOcF5E9jESOlV0z3zUhFA+q50pDTPuyd
vvbioM+UeTkwe3C/9/6QIdZSt5ZPViIRnw6Xh4p7G/0v4J7Aa4jY5cehzFyvaZlPRdyUaNRAHZfT
4IwNo9cZdx6QV3EpwzyFagAkE14e3RHqPdnCxHky7NJ3Dlo6nCZf363luzMPyiPzgYfT+1mpIaYT
dMKvi3gMco9OUdrbEx4eK6VsQEqs0TjZjU0a6JKvBcNpWxwwVCDMhUI2INnQkPRpPToOkH+/HsA6
Vgsnc6/QsVibfC+Ix4UR806AQgd1Kf3Y1ntjKIcwTOymYulZQ5CKReFpbknuRL3bwAgtfdXLAgvI
WoY6ae52hka3iN1N11bBYE3EnuyJdW85Vd2h/T0IqXkz5P5A7nOD2lMPLCgt9E6GlLvfuT2FskxK
uInBzjW19PZDJUv7m++mAQPqQWmaqDP07bH80RWO9q50bWcOuOrySldpRFzu56BqrUsLbUXA1eMF
ICJNypg40NFxoDQy7o3meVqnyprAFGK69aYzx6wNEkAMGqjkDXIjCMszIdBo3uyClqHjPAoHMjQX
AcC0063v1RVgdEzmpfl9MwFB47ctReiGSWnSzgk3rBXcPzb4BdNLPIDq9UdYabx+ndPnlrvPOljj
yTSOjf3T49QLf/hjwacLHjS1g+KxLJPTz8bRM9EXnrOA7UnaMCMKmF/xKeLC6tpn4vR59iTTtiJX
Rjj0KIXOoY0G1POUfZrasa14n/6qeKnbIILr2ro7YO+2tEisVGHTInBDKnMnW1Q15TtGFPXug64p
kfGaRmUGv8RoBx2grdr5rY2apjP8R2VIahxKXTbuMe0KcxrjCdVB1Y8QbbXO967nNUO8z6YpiARd
aphuA64pBacn8lChZorE0JM33teZ6+IEGpXnEBDZj47UCK7ag527wGZq3RQogcoJyjIG7DhZC7OS
BdEWiC0AcAXvBeikqNmD3bnQCVggmumxhhecdrAppOHAbx0p8/iFygH8sWPAX4OyrEGjmm4Z2nrx
mqPU3KsBhOlLNLvJyR75I+dZKW+NlMlwPw1FgNJo3Zqc3KAHuQFauNkajU+3lky7bEyapiLT3h6q
QHzjAv75TxQNlu3MKCIztXFbNlYKAClE60Nqabz7IeyY8RsHlZ8K0AkD9/rYM7BZ7nx/KvDFRmfQ
0Y/SELZbH3UTgdc62GBvBCa6HjMWeWUxVOOOCROWm2u3/XhLNDas2TKESiq1KwvwVxSxMAsEFSIX
VQDe5ejoAca3PV9HgZR8a1nX0AoCVbci7yRSHpralXPsvFR3r9MkGDqqOwfdgRdAlIQZrXQ2ksPY
5plG1VghfJ2e1YrC8OlYCf+Zah+NQ2VldbMfUjNP7SqXI4cQldWY5VlcO1YaAojLKmR/5o7YLlx+
M89lEPe44umDJAzB1KhmAgG9REkFPS2zbkDPb9inoYxI6lmwi0rXn22I3vTnFUQdlgtLMR2Ndnwu
ewsrXExEjEfVwS/rYph6FXadtZ3T37ZBgzVLc9rPW1cU1H3qPAZ3fZfTBhaw1EE9Pod/XCpjLCmW
RbZMF2Ui3LAFU5yTpWNQ7CUJsSSCkhFGaGNnBRR8amXoFR4npaDgC4tWfBumWY/V9mvF8U1e2SLS
YyPwVf8AGioQSLckGzneqhy6sSXQAhM1nKjy5CCLe+jFxv+Wtw5uXhT2Nkgl98WIID9wWoMsdJ8K
TWv2OhnV/AJCIavxmelgxA8dKirHZ7+umzr/jSBMkd/YshKIBVOJIYDdAe6PAu0ujlsO+75vrt7s
02wSeKRaxpWB6lZbIes15nkK9m86Oc6+NwD4vfUAx5PflJ6GQZvlvQdcmZAhmopEWOi3/LGmXhb4
MdLCOLmTkfoeEFBDHBHDaSZ1mfYhHNYUoT+3jmShUnkA6yq2recUOz5QSuofnutjCFNYa6xf7Xuw
VbkKRnXpFjjVSUUnq/7x5szZ45TnN2+Wdd1IWN92Dh2xH8vKKH5RU4zGXWZOcIkyhHBw58tBw+Lu
7c7EvgK/HJ/wVlneLgiHioOJbPRTuBuuzE3cGL+SWGsXSSvET6pyhO8Kf2y2Zds/J3RqoEzvPauV
wZnOoRtQkDuhhiP23EKSM0I7aJbhzxUpi6znjwFRAmrEM9VsJFikhWoyCjSIHDL4Iv2taApe3VOa
l+1x9IEKmkV42WpdIZTXwsMA6vXsRr+5Rm2lMfxKZZgR3ij4T2qoYeU0lcCEOrxk4FyR2sZhLN0B
1hGXeMF2MCLnMZQahc9mAg+RYChkcrCo0hY4KAa229lrRH3rH6kSCNMRM2+Mu0IwhT80gI4BtVk5
BF+J6h98PtYONlcICrl55eKAZb2N6eYzIfKlFsVkJZ0uEJ6gg+3i+BUao206ZuVlrIlo2MXUII51
1nSgZoK/lE71D8f3eqgTlEAbtdj4dUXLX6Wyq/LGAuN9UaMTz2L68HbIHE0Mae8AUmN7O3swHXGJ
RuLW4mitLW2ZlF6nqr0PQ4dfiD+vA8dL1D0TE8HgG/iYuBpoWoVGG8ap6L/ndk34XeG6LQFmkmx6
47bSvArNiA+5baP0sXMzXHx4FCYoUe1qvprKQ4zrHEFGYd0iC1JaD3lQ6zrFY5s3NMl7ow6u4Xqq
nCMaq5l155h9zXdED6O/A1UOImTgg7RKvlXC5bi4KRZzDwtyNmrtLMciTw1opfZdBU7rTZOlerj0
O5vWj07NUW4iUHDnHHLKwFYeIespOiDn2kCBbCK74SBBibLKHJunrClCqNG/4yItit1vmLJwvHtw
ORl3IQnH0UnqchzqbFM6gSQgE1ba886kGnBFiTEaw7dG0zBFMNrLvCcweJQ0sTPVdC8cwA7lNfVq
L2siB0Cv9pUN9ebBvMlnzx6+Q8cftScg0KVkXrpuZsq7IFUPtZFOiBM+SrBndsEF84GizMCqK7p0
W6Ml3aoiw6jhdkcts+d72boZzGMo0I6GWwqjQ/KNRQ3uX7sN7luApP/sNTH8fyxDafgUiykHILaj
8R3otIevDfKlOQ4zBCR8sGjxP/D+LSMIrg8LIkDONwpDAwHbvyPIlCBg+xZB/1rcJ8cj9GFsAgUR
5j/YEsjC1UZ8WhYiA0bTZIy4feOoUqyJ+PM4m9Y0hyi8PMct/FrsMsgH5GcTKRpInbM7iD99dMKy
hk0GLEg8TgPN4Ga0wTDvrKssbFM/urjLTpaleKNzS3d4KL8WP9tz751qkEj+wS5EIAOJp2DZJ8vZ
GBohaUcUks7ZmLecASJJKWLfX0tari8gXuDPwbpEZw+SVktvMx+R+/JhkKPFIbUwj5Ia871H1GSe
b13avfjeelLa11/LtZw/NHTvJomWacSg4FOGMGtDghbEj2ssht6y8lG+2qSAYREjvji58PdrJWG4
0ZF02th2TaWmCSwHxkTohTG1GryibsDRfJ8UxCxbdaEqaxLfCSNG8NiknnIpyAj73i6OigyoOE7M
omjBhhM4qST9mT+4yNg4o7b7MO5rgEjWaPvMivHGMwP8l8Pvg01ltDCXZpi3hjnAKMmFcvok9Ylx
UUxu76fbsErn8C4P3BokVaSyhBNuQcJiTUFMEdacsm/+OPk2yGt4Xrs5mirCBmkqs3PcTsBtAvMz
ohxZWsKluZipORs3aRwyYvJFyhBuBXMy7+DhhSnIoYct6hklTA9uTY3qEj8kPNUxXLe8czemV8BG
vKIexWLGpU9L/eL3urXuAnyuhs3b1WyQYqE0NiaEtPxngyOe9jh1I82djVkG0LzHoPeAKX2GiC9L
Q0Auj7RtIiS8uv6VgbMGbIGZm1qOOE7mWIk2ElS77bRH7lR5d62dD5iSzqDbrqTgNirYp8xCcCjR
qgzDMpZBWA9+NCGS5YGTAE/gZG0MNy9DI3amwUXj7Wg7IwckW6gppIHPzR30FocxDW86M/NFHcMd
rYH5MWEhcURbJ8jxi15tBTXbyswtWr5nXTM5TWxzF298qM3GAyEyY6QyNjbA49V9CDCAzEqyqm5Q
iu0LBMiCKC9TnrFt2lOnYsmY20XNkkHahURMUZkmnNnM6RwNjkFt4SWOGzjG7XU9MUrvx4qE4gmQ
DA5QoZzeMwYYNb1bUXNDvSYtq6jo/LZCqT1AVsE1hSfCRU+BISUv2q0GibOuN0Gq58NHu85HCAAx
fg3NbxjgQ/cAF4oHzME/arxQaCIv5mkTxxhxmEjG6/bW6uHNIqmX5h5usuUVyldnbs1MPJZlgA0F
sggvQ+sHVNYwPiHQwWok27JAdc4GDlo1XfWwK119A/zvsR33Qg90SpMmVbYJW9WqXGF6+8BusvAZ
0YC+oFHQlXjI9jiZqrB2Yz9ozuL/S9yZbceNY1n7idiL83AbkwZbVspOjzdc6UwnwQEkQRIkyKf/
P0Qou1Phv+VVV31RpSpZESRB4OBgn7336US7OuvNCiYRqFuhx6qC5NsFky5PgdTC3cBcAA+q92xw
E5+rFzX5NSKnCpvfslIJFi45KV18r6nxIS7MRkfGxd7UQdK+U2JdvPo76blhul1e8kpAne6GosJL
ZSdKziHfGGUx/bVQKS47muywTc57k4XMm73eOm3LXIMpGe5xJD6J3UizbhZosjnuctdVmdN8z3VL
nToWfcc/hKPOFzZaylGOPIbcBAXGuVipBtwNHCr5phgKivpOI2ln6b8u4eD1wfuoFAnfXhdhQ/iJ
UtP3ctgR1RbmKxtBZ7YbPD/U7L4TbZ7SC0glfcwnkkbS4eWQFbP9/EZyy7pIuiTlJmaWlxEHTjxM
cBoV2VA0pJvkCuU02RsbScCIabU9Dnn0t+ebTCxa/sDzNvuFl3s17H+2oqvjRXN2jlq9fJlUzlM0
xrWLdOMV8de5mVN+RFFdMBSbcmyaG+hu/uh2TpH95klS+/o2oqS7fZqHFfZA2Qq7QLdG1+api7Y5
f5jcAlf+I2ddPU6/mQQuOGCVn9lCpYgd6gtgqsLlsgPHIvN0Gf/OCHrl3mZNRj64K3UmN+DmLd4G
DNHO3+7iyGLvNeS3HSCCdKY74k9o/8/5lVROap85R3TvfnYGp7id2rZkBJcuD+qHhIp6BGV7cbHf
uSkp/HLjdGwJ1fehTW0gWp25k9vBaGgGKK9JbJl6TtX6XCLZWv7wkjle8iEENjZs1UEKDO7MLi8p
SeNymA7FWNgV3qaTfSNDDzo3HaocQsMnThQ1/3QZ23IOeP658W29Hczavoqa2BXyDs5lfiD+niio
09n+k4IkxWfXMNqYJM9/P4WmNE/jgILhCTAOCoC6PEwiYqY15RyHqUTaqHiWOkcBy0clcJLLvtcE
TPLhElzHLM2nu0wo+0WXwKyqxi6GqR/spwKR2/G4PHytEYeI3fPAeelKRT+qIzs9DAll/XB5wjVG
wrzsCsPx6VPjlHasL6sowZiG78ZDw17PGeymMl0WJ5bokX3c8zN10jWMckkyVT+kjoPh8Q1bn92l
4iaTDB/22ZV8aFSuwnSHLGVxfuBKTPOHt7oMPB7QDVJosIfL9ohRwrmCP6buRKgvdBXNt3FQxJN4
iMO2UB+9Snq93JFKzHI9MI1F8x78zGz1XvUhpbJTtI4KXIhkatTdrsv8UfsY9Wj2/rvIHafmc1Cn
I1nBZVbIuQJYyRIy4PsKw1wy+LxxOazpJM+m+TS2va0FTrHD5nvjSkWqs4AGLx8BAjLh0IEPFsBX
3zEpaXHfrJxW12xOh7/k5rXFX3Pes1Cx+nPr6g5ZGwLK/Tgxib+5rnCGz0VWSObNBQbra4+jDNGZ
Y/e0qGyq6ea9Wvws3eAPmV0Rz26LwgCEjKsRK9LefV87RdP0+9mAkd36XaU57vhK2cJ7FM52Zc/N
ZING3UEYPZpmswX6Z3ByXLlXlBEYy0dfZsPBnY4O21yScrcq4HfPhXwT8VFfA1sduqIfzPBHOESt
0914OEzBUslieyGpPFsTcFs63t/2EwRmcJkJekS/DWTsTTbbuxrDKui/RCs9cz7Usa/5Fds/dboF
KZed++TkPENfzwLEBMZIak9cQe7wzEaZmfdR+yvcgmNDtoUH8DlcLplmlTshJJ0vIYxFv7rf2M3s
oy5ekX01mU6C25gmuO1TnoLM1MdUtDAW1DavIH8X2IcTiaUV5RHeYzC1t6nkh9fRTbnYN8xZ0DWO
mvw54Ie9O5U0fvk3dWbXfSzSberKtxTjE6LXlNZ2R+q92qXu4TqbhRdRuM7+oydKn8uHfszrXoVs
GLNg9OO++qMJTeh4uzmTlCc8v7Rci+w8+Drx4GWYtQjEn1OrmgJMQzqufBNDU+OrC5ByRnKrR4tP
5WIrZtoGoI7t953xljQ4BAX0oZEezWbN0/0WNWtT7qtRAbvpNbBxMMWNV31PnSkL/6rdou3Jj/W6
kTgOUeVaNfVAXvVxXalRDfsEPk+QHrM1qcrfLgelrnTn/FROWVPEqKjxAxWItLcB6V3HwmUinI/x
ZlyYIBd0oIscrjkCS9bfyNa1u+1UPBaEahJdxrvVvPnk3petnaiDDNdyeSNV1whYl8EUdevej8XU
ghgpJ0vuy2rLB/E+j3y7J2+bo7PyZpI6zk5NvQQ9IHsrdRndqdGfV9Xte8criubWEYEbzKe5pDCR
HGFiNXEDCWBd4ZH80TleYH/MnPKLBhpQmKdBcyyJxVAG9oHKsh6bFXhTolzGk+L/L9mfFIvqADXi
NKd9l/7ZdFGyJSCy8Vau+d/hnEx20VRY35gaxbVKWgotJz16SCaGB11nfSO+b0GKHeh3y6qKIWA5
6yDtARH+/GaIP4vxiAko+JtYeP24V64XmhG8V8OtBJwglanIEWH4l5lfINtdPLFIzERNKGMPEa8/
z1vxbpu0myx/Yds0Vcld0cs0mz1qbWnfe3+04xTGptwlZVuQ1u9SNlyRsELLvq78fTsOiffDI03O
szuITCjMHj3wI+4yqnXCj3mLqoEJMxiSqTu36ORKtk/7xYqYKeaYRiiumqTob0uK/vEbr16psR04
vk35dPSkREYh93U9TF6wN3MdhjMWbGlQNnepPTyHe0mamTiPyCK3cbqnzlSPgsojdGVxXIYUHt+p
E/S3yG+cdaYQvZ98jip+tIeQEbjVY6Fgohb9TpX9lsc/3M1POlxXIM5x+i0VWGd4pwy1Oc7kRZit
t2PpqDXew/Mu8s/9HNWx9wmDKSf7XISTXwU3EP+KiVuZYw6DD9TxkhkuTcwDPWhXr+m3pvM5fH6t
cZ5wYfAnTUZZI6orx2EZO0xSyb7ezRkIS6JVHDYPSzZ3XvVICtryCTHpLiSFkSmCkfsNSJxBbXVb
1MHNBA2LBiWqBY37XoSJwCOnSJvOdivLY1DYYzqysQCoRSbglajYM1P2XtWSiXAzVeCb620VuInI
HjqtsiK919ifVdupg123VW8rnJ9N+aZKO9CXU6bZWtJTr2uyWJqfprOj30KV0pEodrk/GZEfs83Z
+IRY1k1nj3obG3dFElPNpX87J7O9+dpn+EkXoLcN9ZHizWzRwS2yCzlaHQBk8PQ8VvizzkWiTuEo
XPLSPNpsntst8bjKQwgQy0SqID9mn8Mt6pJiH2x1kCd77PBXapemV5oMRDnl4nyg9lLzHo10/brc
ze3SOrZFRuuVLp4cmQTY3XXbPHEnbV0JwtLYe67EXcxNCp3crLy/aIZ5NqdaB4ThESeu9M8FLdsG
xyLM6Wek7mUONFxIDtdzPmUoWWH1+8NRl+gxk9tqdjzshJvVz817A4pa+zhyxNBU80H66bdIp/UU
vsHLHJ/xT4PwkEb0Jb5cM3ccD94470Rb5np5XAKYEWWwH/H938ZP0vLnvipCr6n+UDN1OVLUVC4i
elI683G6yKqkZoHChbChKOGED8TRuabjl2PWKSfALRqNmv+h9wM5l8fYTPRnOkxOLx15J5kqiX4D
oD/1dMNzC6qDLpYQgykAjRrheWI3Jy4bLTVLlc3ZrVxnz5fH1C83usfF8Pyr9iaWddaoo0ijTFb3
oc7LoT0UisjUnsZ5kS4gRdy5rn9YGk5eM8ix107JKRr1OK6ILLZ0jeDf9aEeTv2s68bbbZTFV+/I
2QyvoQMe4J3rHHSftOsKE1lNfDwH7QnF+2IYR1Qgo79RX3y3EAcDFxt1Meb+HeaCknuZcteeOecy
6vm3qY5rSbPWGk7oLonGpXEOdb+lOt6tQpP3HWDLTUGyg8NC5rfPPKCGb71fKz6sysVO4V5XNkso
m6Tni/sSJNThIMwpCZvVcOIPq2Qx/I42zznZvMtBo0J/MdjfjZ1v/9ynmTo/siKf24+hlB3+XkNH
kybCk8glrqtsbZO7b6pI0yx629jMm1ORq41PKdiwfO+oie3fbG2Lu5kFQZU3FtUdN+A3PjWPXTiM
RZvuRNF7VbQP9GSHwCtIcvw7mfYtwxNOsf23zekorClKcfwFlGhXOrek6nH8LZdTxkNnwWIvbS7D
2KbYGXW3brjw0JdHp9NvzHDAC5lGvD8aXjndXKMCfd1hEE7WCtofBazcfTdIUpY9R8iSqgPl7KbO
91rY09E/58+oY32LlJ2nPZAje3aoNDVMZycEekDaYZ3v7b+fVgn+8Hm4py63750QYZGJUpmNGymm
pOGXyoQV0Uf1S8S/4WgFQ+bU+ppyVQZUwRfD5Oa8NhAAnA/U65PmnQHw4hsaL2Cr7AIqtNs+jHNc
t3HbgfoR7Z25H+z4phBTphszbnFA4Sfw6ow3B3+CTz+vgbZuKFzhh+vWDeMcb2miOXkq3/29WYOi
2G5JFezhavIHPWR7GMidJ7H0muzLxevbDoHqyOLKXZGMhgJSMjf29p7fiOPRmFDtMOBnalS9skMA
3dcC0tL4G31hQfyFE+y7yJRoOUtZmk1B6llULvbUhJzo8wwPRwDiRVinZrs1iMpaPpQXCLOq+y53
74qErLQCaYggt771TDwEww7ccAXPpWF3F381ughcMqRYFUAFHqgyT1Uvie+4e3fKkZc8VRObjDml
ixJLd6JDJTnIGjRyfgwHI3BJxuMom8VhWCHwGcx/Wp8DvVNwDngwZ+xB08KE7aBb/IXN5BnPSLp6
affF2HfFb7kpB9rGDsId5wd30TWVnW7LVgcjoGIZpnY/g2LN9wsUjE1gN3mOyEu7LOZEJXMOvvke
kb7dgXjHCWdjWGTbh1E2YTtDC4IcA/+926LpU+m7hb6bz2i4SEfFeVoKz57FHYNL0p9rL5rkbe7I
cQFRc/WwYj/jlkUUH9wRLjv9jAILQ6hltJhRqnTPw9LSxK50phcgB7DCwhnrAtE082LhCoJPw+8Y
lCqOdlLiAP0n+KEo9GO1EScWUMbci5DTO/GaPG5Bn06fVdCJGAqE6ltlHreK/Hg7OXLxhvdhpWOp
jtMYLyt20BzWaG8pLmjUJCjxe1/GLhqQgfT+zBm13i2+u5HS+LUp5vaw0RMEDKHb4MR1OxL6bLpT
c2ZxsjZNrARDnAdqCDkupnuEHpAGTqSPDX5FxaBM9GMuwsD5qHvHpyUsPcDnvDhuawuO+DBHmYox
GAuH2SzHvJNFPRyT0Y3HL0tJ6Y2sxCEH/9yXoghGoAkTBc6pDqFEPSVzRoq0i30PwPWukrXXf81X
6phPmgLIBLspDaNV/POwFAqUQDbmN7gxngahqZgd8V/N3PmIosgCJa6kaRCvapaJTk8YU3Ws2HmK
ll48tW1nVnHK23hdv3WjXvxvHDyiKXsaavikTxniYN52ITvG9jnoCPhtrNOx7u1EEJQl+HYbKxnJ
QUwWv9Jd5gEvFtKWQ+bZs8SlhX6zmI+Bl3T9RMUErg8Qn+93hblRY26DslNSM35wq+WMvLVBYNGq
xbeY4TOoJh2PBGe/UNl3PiZTGesC9jhL/2ERGR0G3g48WNYy58Ng5MBDtST2D52QAVzAC9o39YZJ
mtOrmUlfrC3gKSiy9HJM71K3/9RQT1k4XNc69+fbflMrZxn/TC64IGyUeJlFR+hlatP7jZ3SQOkz
/hgPzzihrnvyIvoEF1vwBChNW803uemmnB53Y51Kc2gqbWMd4hI7NBUoHdCZRx7DeoxWDQH7uIVS
FQ3V5V6v7tFbvdDiu4Rzx+Fo5Rol90KO9uPJqGydiWzfwo+QdiwO2sbaznBzGcwgHPopeRxDbxqd
d6l2LOaoCoXW+FA5+Gc+ZG1slwKEQ4v26S6wO8/gJwVfoiHHbuNNxQdkfBQGuq44jkkbt+XRSdx8
e3Iq3M/vfeQb8l2WR3233dTVWnEmgEUz6f4wjsuyfgsn7a2/1YjZcMvpUZNt35Yeuh4cGlMqkdzF
s6kRuCcQR3wOwWeUt6hrEud9PoZ1Ue/E1McKf6bYiLo+UGGwD3tZrKqoEoB63aqFv2dvac3TMzRv
KtfG92gFzvkwBdShf9cOYNx3cQGCZelZmDcXYmNgOC+lJRnIIDk574W7YNq0L1dMTeIPrSdyHOMv
qPuq2xR4cgsDHLT/Qs3X2E1EmrXfPkAlLtP2S7SQcuKk6Cu9/kicml6WxzRCfEKKPtXoKx7jUlqK
F7R9uHVgqp19N8G8lj7yJxOngXNsJ7yVkp3xujyKjn2kOoXsJ8xkWR1yf/XI2ypnLUaCJPn+nTNR
5ngkiejK4uMUQDhQxwDqS+7vYKI5zKMgGhOmf1cNCdd0J0VS8b4xgzT9V09U2s6Oy9ysz5DUM6rc
ysQiTm3S+bayccaYn8Hsc7j0u5CspFczq//y8spgPNdfzouuuYxy50H56ij45BPXyZditT8ukQaP
I4+X51Nx2wBXdcBWtQsQoa8V3bbPiHo8Bp2+WaVXJtnj9hweSmlLCv20Gn4IjsTcnwv10yLSqR9t
OJcEHNi7PZoxln+4uH1W4Rm+QBB7O7XNPIiTIE0KMIOschnk96hw4rk/uP0ma3cPb7kZ1p1TGD01
hwCCoPzqDytw7alQvVHtQxckEJD/mELV4SVIZqARq4xhSKb2IMNStzFpr4zL6dsIs48q4ZLV0RzR
uXiw2y96tHAa94upEzmd9FSUvqahMT3dplPRQN0EXmhkKr82o1JglwslLw3G1oVR/sRJJwpAODYT
Zu+XTXiB2UcNpOGvuSTEfh8apVP9mE6xUHZrW7fpUx0ES/KbgYo8xHuyKltjuKD7XabshgGuRAkB
BhoUVPJYG2n6S8FFFYudRDmbgr67oNyO3my4mQtOXQS0JLG7wXMRGCSd5ON2Emk9fwbyDzHPpytZ
m4eHPgvXcTiM22gzwLhaAE3A3osg+Ys8Fr3+YeMEFCSHukR1l991mQyKfLcNyECKJ4ruTly/41TV
Oyn+SahWzMn1R6HMkYqzbxCLp3lZ18DUOqpa+o3RTpB8QfQh2OXgl1XztQkJb+YY06TJX/c6j/C3
2nVnjpAbOhQuMicU/HcT2RGipF97Eadrx/ag8GJm5u+m7obym5ED6HBZzGoQO2SoQWn7tgMpVKc2
b2xaWfRmDPvDJoqJr6CiNPrmexBFLUEYNAUk0rS4jJd7WUZnUL1odf7JpKPXDfvKgLSTml6qXCgU
7NluAYoxT2E42ODVDC73aZoc8oPx1qTHqTUOx/VtEeKTNjwYvXr1kxMnK3dumrHtKJ15ztjSeaMY
cvedCt12dN9qPL89tG8q2yL/pnaI0y3liaYBp3In3wfqA/pGbnlU7GZaMj37vG1ukRbVg3Oq1lZl
HCqh9Qizq3qIshsiJLN4nx1nrMz8IetCulLt0LJI7wsb9Jy+B0uhdLPLusx00I7XAWxjnxJHoaat
FVSLv8q+ocaxcxI/GuvjViaN98ULiokvajub/Nvgbr8WJhj2+ac2pnid3MwLt4r+tdQbRnsuCmYN
0UjDTqUDydBr8XVKqVjWB59agmhuUX6hWN536+ya8EhDT94pPa5szdGtalt1rTs6o01HLpxOC9vf
4LU/uoz6WXwbslVv7tFsbSGW+3lpzwG9kXbrGWZp36ln9XVEUJ8zL+yCvuRlxamxv5NtNNh3sU0G
uMjXs2k+Ripzi/W3S/HqeTnhW2iLb85Abdu9IU1kF9h1Nef66X6dYDUxS3LHgu3GtCUEBFxYwQOO
XY/T2nRMNLJ37C3TpZXLKek1a3lHBaHYkntvBHNbQdAi7p2UeSm35BZuMZn/76MMq3L40LhiTZfb
TVbu5EjMNJW9W9PNQd8eybmdYLyfS8ObzT29uPneRWGQf4/7fC3EKXIrL5p2TtOv+XcavEX9754o
wv73lJy683h5jX22WiCZ41Cc+xS4e/A7hv9SK8TTRWcO6EwxRJgyuF0gwx2Jmy3gzmKwRV140ZqS
4HMZ/VIOGAdlN/bnoYva2R45nnf7dKFVE9YwlwSIBWjLts97FP0TbdxDHWnvJ6pSW7F1KW1z5oHp
Z54G9FJcE7JFPJWHfuhj+q3MtoIM8nJhLzxXgPFv9aPiLTrpQufMrFV2/smpZE8dw7IJ6FgztYmv
2TrI6dXRLXOTjTdZ6zrOL5hZ5yY7/8PLirEoIpOk4uglqG3wMLviviVjBjF5K6NDRsqZUJlyCPYN
XJnUFp6WNoQHPG1THYWnpKM46x4BjWf4xkuYUIsDGbEcXuDjlaJVTgRFyPsPr4XSLtVB5E32x1mv
GgmO8g0bkmerYGkZUSB2amMDWBHNCwXRi+zwUg5cJR1L33PUQ2YQlvJcu6Onja04WcEwvAmtjjjR
LOGPHJgsvkceCzkS0rx9p1OykNAPBj8Dl6N4V/qUAVYo7Ld9FdguEdhMtxj9yWUeS1x/XX/aftUC
4yW1j9GFN8lpJ/bTGGJhcq2lTeowmRSQ5FGNi9+d3K0E7UBYP48cvF7n2P3/LhWmrmu1I9D7fmru
DLsHlpufHgOVdJy7ajPtpF83n16/zEvt3OWJ/n2ZKx6f/O/LUDgq4gSGUmhjGrXNOkvBxHqM1Q4U
aaZY3g+4Czgw98LcFLtyHifvF34pnrW2eTF7ObOlaQaBE3d0WuZcKfk8TSmEesVCWsy6+bhKZecQ
mR/HmMXQI6PCiTNR1F29nKlGaYVS4GWudHM38LdbBbg4/FPQXHRvWUGvD9lL1iWCZoBl38o06WJp
CbVXNxkmwyyCBIVClEtrayCAisZjGuBj0Oz7oMbVAmU31hGvX/a8dP89OAlApJ/iQoUFCR2LrW3J
v2WO8MW3eI10f/Jh2hLIxgyl1t99PbKRNQvQHWSoQlB23wbQ8wPbrl3yIdEVpsy5wP36Ddmp8eJ+
sCbzM8+z/SF8D0Loy/sJ+0hbdm9+7CHdIzUD08KiY+4jWf/RgFavb7bAba0bxdkKpE4okb5//RZ+
mjApiqqENRLxH2zwrhekQlgQw7OxtN7QVrC1TEz0DR381qqDmhbq+SkRSsnTJXwk/RYhHLicSGBd
LL+No7HeJSNHCKr1l7L66zf5knTNS7PiWjtSXJZJfd2LAfcPKHfOhFN3gA6tAig4S+4lM7VD66Yq
5s/u9UteT1EuGXoYzDBReD/8j5evBrHZINSYYh2XLsA8v+PB0MrbRnljR+81N15stFYV5fbXr3s1
R1m3oFdBhncPUlwah1y72sCNWEtjJvcwZB3fDvwFdUOWRWk+XrwWLnsATUS1XaXGZbqCnFbocUQQ
9P4vluqVEYG9H5IjYPGU1lvczbWsGlymFiGmAgfqhpZhf+HKWIwQPEU7td3lLgSeFIwZ6w93sayJ
tdB16B5I1lGxnfiok5Xw68ZqMTcGEK1+0EgSWHzRuvANlRiR4rw+lL7dqf9neXHrSeAimcWpAu0s
XdGu3mHeD84EZMBQjpHGSGPV9vzl6hW+VEktT35etg0OOn7bhdUD9RGSGjoySXMmi1Q+PKOkj/BR
vmlNYmk7SShgKiHmsSyYpAttOC3P5B2vgyHHfu8jib8vNlIYuLznTfn1h/rpfXi8kDCk/yEZfeJG
14JzGi4lg2hKvUe3dCHoQLd5oC8QRPmaQA4rRlghxbLTSGRRso1CDlSmnSalR1ESVvBTFspU9cPF
KsMvzuxJFG62BJX6lMyGfejWSOpev/Pg5SomxqB98TDZRDxBvAMzermk8BEFTl0knbXd2hY4xtqB
1aRCjkIfU0M56TuClxTLiDwj3g6x5ul3Q1dwxNb0ZJt/jBXWA9+p20QhdOJard2bUi7R/M6lDGne
NlgC1SiKVl0AMIKy+kiYFSlAjnaHOoX79PzGpJ+zAVYe5S/Ou50fCnNMsxE6NoSTdvO+1j0c978j
x5O0gKtVo5z2QG89Gx4FRNb6ATwzFX+OtHALymNAmS/+siZowj6/PmRXYng7ZNANUyJClOEmzdb+
csjgNUt0YT2+fxIMR8A+P6eENdAji+uScMLxqLoIEkDdVN8py5INZgF4V3lTDHPFn9Vy2KpfZMlX
2wZ3Ro4GTkFW6LOX45368s68oA1CguC2d88qQNFxuOIs4NWIZdsUgR1pZB6suGeSTaAWRUAYetVv
aqFS8hGGgdHjoSnqor338sJTmhZ7o82AXx/AlzoWe5eQJNjsA0whrAfl1fhxxMqBPWhwmYboAL8A
NUy1CzzUjAEq0272+j9otZkINHvtEqpf2Qb8/P7Y0znc+j4SjySl5+3LUaL46PMGyuJADXAiePpJ
bn0DthHTvvLDSgTDKOcsPIwtD4tTaR7kxMtKC8uFHJweipr0pQ1Lr4/MT7cWACTi4cd9gQrgl34V
HAf8YgJRl+Fhayt2GLBeqHFoyRoCSOZ2xMsAVgb3skZu7n5ZI2hN8iSWxjLz0D+PNQTyvKn++sV9
XQdtnEvwWCDEBeSJXvRTlJi6DnmVNvfoSzaq0G7soGmFxmIJM8O+DrEj2N5EnQmbdyAr6Vg84Bhh
K2zppbztgTlSKXj9tl6mA9a3lFYtAZUhTO+QRF/rsFjtadngvUNVFu7F1yYL8dahccyZzFl6zIH7
LkYO/qtM+Wx9/K89zEeGZSNAlMQBqchPKeKSwgJuqHqCRrmQyjfP2LIVQoMGeosCMBkpGU7L5FUo
Z2U+wYFoqbKOuxq5dPWIXRQF2B10Sg+vgoCzeUbLzmC0NRG0PQDSjR6N/tEuM1zGrWUm39QSqwGI
UQNRmIceuy8+Csboz7azrM0JGjSNmld3XoNdOGCIQB0ho/p+BHkhNP5n406He8qD7HWkHy5r6WqW
YlaScdX5r4tWfppXJulz9vW8RmCQE31fv+p1dPMBeehvjvAtwa0w+2nUKVkvWwe6hKFSaYj6qtDk
XyOzwO6RhbKRit3JZmAjlSno16VnkyOnoBa3PQ41ol5vlw6tyx8KR7LDIWgXYAWv3+iVMwLHBwJw
FMYZR2qbLyZXYbiOJ+ON2Yxg7FJqrPqqG7+iW2uZHku9Wj6R749Ztu6qvEFGv2bj1P4dIn2ndVvu
JsyplC7AuQTvj6nh7Eul6E7Te7nlt2/u0PNFMXsArsjpxDEkfeOs6DoskybyK8DqJonUdnANrIJH
sGrLqceJwGZaXedZ6Imari/foONEwIhBgJMk+2EQq/7RYzSR0lOK/bf9lXP5VeRnx2RI3DjyE44N
P+s01boVAtgeCimcpfCzWCqnPMwK9ZI8oNyyL1UjG9N/jmsJBP+Lfecq1bFXz2L264xXwkZ5ve+g
Z5koEyzFfisR6aXov84HFl2Okz1InfGb12fCdYBCP0h4CCEw2JMD6eHLnQYQB/+Ctab23RQWX+vC
2ianXansJL1wmH3fcNB9/bqB3UL/HaB8THrI5XDoCKMM5e/VDMSzRedsv9Q/isCTdFIUAfS8S/kr
rMmxniB+Ek+cbSPaaM9dmDtOE4z8IGWh5HAzULImBMGeseTCoYib6CB6LzA14JfooIUMrRFJu+/k
BHnpaBaS8uPlOIqfxIZLPCx3A2K2SlhA6WoK9z3kbTqQHhZ4OQCkcHkn9aGrXRzGdrrkzbvvfKOK
gU5j0km98bfFnQklmBGvld/8otWvjVIvx+jsleVy1KeDcRpevRwV0Y0F7vK0y9YqwzDLIVv5ciHB
vP42rmc9gYuzY0bVNIIPhGfuy1mQqzlc3Zx05qK033woRe+h3vPaL8micAIbuzjLENxfv/Z1RmFb
TwNfckykMJ6EyfXOrZdgVQnOdNRRa7vgg9mWBCgC8fYvOwtnEST4Xpux+PPzfLgU1fLI5W+CdrBV
pNfv6qehB2/EEiwmAbOC7WuIRep2wpMAUilGLPSV2mN2Q6HpGCOwgs/4+rWuz+644aZkvWQJkc2N
YZG+HP5p6qs+8sppn54DK16jqnvsxxEdTzuTgj7E56qwH4xQOYoktkG6zTb23Am85VddVK6Piui7
Eh8Am4YKWFT/nP3S6A1amodjMkTiJXqXsoqX31WV2tShTl3LEA+QDPskF6Vs3P5tAEuIDQPDGybM
6gZId/cJTirIAAizs3Poewpz1Q3sPUt9WPwigmNYnx/tPx1KwOEUrI5EMIkCfH5fDmVPv8PJW9YW
EQXzjYbBZikN1naWjJSJTNVHd6vtE+QFh+Wb0UlV9Dflp14Gh8xYx93/+IbIS9lkLZZAM/drzBKS
KjosgzXE4GTEOenBP75Tg7EUiy2ON3ZQ/OWUA5hek3AP1D+LlvvjeLERECVWJgz76zf1Ej9MeMEk
KCBjYL14t1G5eDlIdekueA/mar8CtLJ0hCXCfNch52BqNjis2Ei8GuZXISQrD52p5cC+fhPXOw8r
nfgPASYiTeaMf3UTyDbSFtdHub/Q55J44ErSAMOqf5ib2kpCP7x+2XM4+XdQBYpKAWcQCHB9JoEd
nH951o1dYpLFCzHpMVgDDYgGCoNuzYUcXHwOBFZw9zC6qdIHZ+KFFtTq2kNQVUyXtozgvwgcpGEf
4YbJIx7T2HERfYeL1Tv1s7vpH1kh4EOgJLZ8EI23Yvf4LJUrY+bhZTbqCmJPs3MxoOHHUCHVS5B5
oZs3D5eV/vqDv6w38NKt7SLR3U08nLLI/14+Nz5KUVllXr9vhDVb4axv9/tnFprToC39kdGjBXZp
3DXTiB6+AORDpnmWQJ7v5T+yTX8o/xy6sft7ujZN/7/0QyesW3f1ouzafxuc+wzm/26IvvvR/DHo
8foDFzv0wP8vUjlOBEQ6EA8vZb5d7ND9AMvzFJIR8TbhrGAPh89u6FHMP1kQwiU/slszi2fstHVD
j7z/gskDmu3DwgJnjoL/xA2dlWb39n+tB5ZChJ4WNws24MAD8Hw5L2AkLDgZhNEhlrECmyp9s8OM
vHkHXiaT29kL1wfsCDIaGaM2OSq8eB5yEYkHGE7u2zXT3t5pJKSetR2fUsr6+zzIZigsy3woRF4V
u141+MGs5fildSoHq7htiJ/cbRD3S1J2mK/0Q/iUw/ClE2YI4XaWbX9E+98fvXTMb8NVpA/blPa/
1ajufuBrnlb/j7rz2HEdW7P0qzRq3Lyg2XQFVA9oRHmFpLBnQsQJQ+89n74/dd3B7Ro0UMMGLhK4
icw4GRK592/W+pa7zFp7MUY7/ZzTJjlWfWE+xdUif7Z9mx5haL0TKlNttMTEHx6mdqBNmvQE4bSM
0OsvCftkWfLniODkeVSxEC11f4QfkG1jEPSNI1dtTNzNWhmYsOJl+Vaj/slibAALQCdlGY6hm7UU
hZNeqUeza2/MTi+yku5K8r8elorsAIDC9hOpUr1o0m0kZmtzWNSG8DNUlfVBYkX+hM7dvLdLrqDZ
0tOK5mId46clW+UQcbhW50e6FMKrpTrkv3HO61uEBA3NWZfGBXJw0kTzdjUoowmm/RuXxtTd5VqS
cg/GUPqGwI/6F3VpGtRYnha/jLrFgxBIW06jtkXbVh4eJEI07tZ6S6HToERJWv0Oqg+9ndCbw9BK
+TFSV8wnXTVDfVDjgNNEC/C18u3VItYRgknhe5lF6nfPd/ItMSzfMrhdDui2rNzhITIizzBRtKQZ
tzBni0qYa2zm05kxG1aA2V73U5QUAI9irVJcSGH55OmNiAmwz+FMOVqvl2+40ucXtZCMY2yOCtA5
0e2nUm8+2yKUB/JTuVDItSrR8GVhlfFzqwXaADTI3h9Ep+CsQx0bwLZivI+JqP2bIvU9xLkxms5k
Lrq20UI58ctWVLglKuvCER81uxDiaOlkepid0tT4kCp9UhxdBkW0eXhofnDKaj9ama9bhE326kco
KgCOjigOnQkvtCe3fX6QRxE+hehYoK7Z4mTKWR1wQaPIT9rwmITS+BPPPfFBuW7ECF8Nq3ovChst
QwTz1ImV/i6RzfBC3VAwGZ3HR9+hoboxoC8CVYEp0SP4SsNt2Wnrnl4OZTUzc6n1LAaVHnNNsHay
HYRdNKKU1SF2kGskfaEFaYKoSmeoVhN2Uk8K63jDiyX/IHKtPovQOpTaoBM5FxtuHM2mo4oie02x
5YMUtSikxDik/orDy19XTZzzIe58vrH5d5a13KsqvfEynm237hLF5+x75JFVoKnDIRwfuIFh2Zh0
bhcxGysaBd28THY57qwhFrWTsTZye+YSTrba2ImEFH8aoRm9tGoXBaDviBbFY+uLTA2fSsT556E2
MZIjUzOekawnp8aeJqwYmLefVDtpd0VTD0/sO1RPiRXznuZG53PPC2CDVk6SUixUB9HmCjMf1if0
ODkoKLshTywE/IZaJ6VMcmZuyzGcquuE43snWO+4uG/Yb4lauWWkAubysO6kx0KI5Ut0x7qQH2g3
Mlcaxl2NOgnssK3ziOPIcdVlOSUCtzQOUKerwc8PNjmNs3Km/kd21/Us4aP1rhfTJTfTp1qVYM8r
UEojbSjZz9sDwcVG8pIaQ+YCWMSsCMFF2GV6M5Z5PUDFw+SEumIXNm1pOk0vdJeIEHRScL9xm5i5
oy8CJScA1LG3q0MZqcs+b1HdO2mT8sfpSLp+JtyLHwhNs5xBQVJfo6FHqNN1Nd+NXojjYoqRKCpl
LM5Tt1qV1+jaX7V6kEgorJypkawtH4cdbRX02ImrNPhcwUhoqemwfsFhV8ZiB2S2v9LN+yDMk3e1
bKwA8a+2B/GE5qvHr4e2rfgNU9yHjt4QtOFGY6rcQ3Uadf5G3PxZ5axEwQEa8IUZZr3DIpCWeC95
uHnZF9lZwyoGEjanxTmtWZToK0ZaZ63IbJ7EKILKHqOTlo6yW43r4JAaKOMvraboF4gdxxYHk8kr
jy/lacjU/J19pPWe21nPB2m0xUbJ6mkKCrFqd3nFkAWHEYcG9FAwOnjkaaedSmiNl0gDwLdyLrYL
I7NgLUzlW7eiKNDUvMTax9zDz5hzftU28oNyNFXvIfNHnZrlX1Mu7qyZIx/7LZbtCKYpniBJAdFm
mj60jeFZSuz1I4VU9UfDBYKCnVUZukthPE/AkhCUrW0b4U2Zyzec9NLf2VI+5QmlpoPYqb4s0qyD
nC6U3tWmUd2IpDZ2Y6ZbkzNPA5L/qScSVa8sxbNiYZ9pKxWTUBNCE8x20PZIueqdiesv90ppVDYo
vMMfuJLJWSsioEexnJzAz+IJryMVoAhivx3ObO4napLz1A5rkEPsIAiyChJ0SxvwrdFtiaG+kX+g
bFrOBjeNyk8de86GvYce8Orzluu9+lZaYloeD0z9hwjfbKeGvfWWRO2wobzoEC6MxgbtWmtRwhSq
7QkdoaJjcqQ+4KgzfbDS4g+upqTbjfKoHaUwmdlnl8YbpIH2wEVjlF49hlV0DKtRZdufwMfXjaQC
aRguJ2slUgomXoq4ZrI/poqFEeusOTB6g/A8K5keAIApOrNJLBa3m/sKm3A+fZQscri9Qw0XdxNl
kunU1VAezWYefiOtHcq9Zaf272RLWTAqqfY2qVb4Tt6OuMLTSjarPkT1Ro/xcQLxxT6Fys4xhvKj
WLIRP8IoATDSqvK65EKW6VDRcLoYRfIvZZbbjaWV3DqhVMWjP4slUjgMB4PEOdFP1wwbJvsxK98s
0yNZyYAXT0ghm5ZCq/VAj1X7j4o0d9eT5cFxtcy19zCCf02j1ka8LRwn7ij1an8ZHsh1cKWPbHiz
N8yPAsOfjRsnUoqdbSyrLzHpQS1gJ85gVfCCyn6Tx3VQlrzoEvaUfT5AfhRG75cy1KJmmvnQh5MS
ZfdsDe8rkB23hO5cOKpcZtvEqlmCLO3q2wAXtq1cXCzy/7ZmVJUe5oPGKymVHWzIAQZjR8tI7y6G
G0bJa2rJ125GKcqIqrMwWGpJio9CZF+ZPi9bFAHPkFF2FBJ/2rS9i5m7rZuezYUPpgRrO2Wbdi2w
dUvp0Wy1TVzJbxhME17n+G85RrvF7N56fqgbmQLnJaa6qRDFtRiW0ZX0iUwEu7jXfUYbmajHKh3N
pzaciZOwOoOH/EGiXD1hZbS3ABLDhYJZAVuSdVt6Ow930c/ErB13pu2bevnFMnYPnfTeQnHbVvnX
Mqgel1YGULZ/NqSPRMoOTJ/vDVQ5RarTBnJyVW9CvtoBjWiDOoNFU555bGFSx+5ZFomUyzjz4OPs
m9xqPN5cvqtFS9ZrvmSai+MPtyw+v3016olvpgMr55KQOoiy9hUDB2YR7GgTucGQMk6laO0Db2a4
yfXVRvKBqHSrRc3FLDT9pAiT0k7Ni/lkwmzxFHvUXUMKt1ZrbHs53zYZJb4Mt84bdekZw7K/6OPA
8zmGryX+EJ89M8r2rBJbSCX7wmCfJfHYyoXqogLZ59XwolrTbRxl7aovi0Ur36reMIzqnlNt2hSF
JfuwGr7WxKZ6qJDR7yep0/9ihuLyHefogQqu+WSWVWHjgs99RuORagQLss51lcisXWT15TdRplS8
JTUHkFc/zC2GC3lJQ1Sz6vMKjv43htMWlMH6A+PORYnCyYs1AGBtgRhOb97TKNlmhZl5cP/fepqy
yFi9fsUzLbNDL7l/akxkQT4Nvl6E25RH00lVYNHgO5Io39syMhaZo1qvByADSXnUm2X+addsDeTG
SvZUTbZD7T5tUkVLGclyWSdVLLtYcLrSUbQJXUPDhJQiqnYnBrYbE8XsmzRPeJ0w8j9FS2T6Sypu
jOmUwOjERV147Br7VkeURfaMwdeI2bJo02lWNA8D41mDwOHY4YABw1h+6lTdZANvdAsXVR7CSxat
fgLXHrU3Xz7Fyy4VFWTSQspf+cspi6pvNi6XuIgb117jo1LgH7BjEO75hy6iU4J4X56yb0ZDHvCI
U2nbv6E20oTIf7OlxBgy1Y+A8kuqz6dWK89drQWNqYNaVbdJy/ENeHLTk9nmAHzgSFg+RFF8JKF9
j0vrSwxN4ZiTiWEe4Lkp/XQNz4E1Sx0UNvXAvny4gAMKYApyNY/yBZzW4UGfd5W0Vvzcnjd2VEcO
K2Yfod+DEBwPp+6xKiyV9potzX4x+0tqSqdIqqBQmPYN7Bjcl0Y2fVMltyse7/IyncD28QgoDfp+
s3/lG6wPUytgJYgIkvVUp2darecx0461KRR/TLXogC6nwTZg7KHzOI/qO294iKfwBZls/7qSgXY2
J4MY4YIG4SzpmHejcdnZxD8FjJCOCdalDZzl1yGta2wbS7cVXXMNQ3N0eEBIMbWmTyJILL8DC+Sg
o+FgYWB8V6uifNV6o93DozBY0yvpFh605hGEkf0x2uomN7pccjOqlYd1Zz5lIxHZ6WQ2PtpAQNTx
fMCglLlrM95QpF+U7KvGoLKfZTvxlsp+0aU+j5zYRh4JJ3xk2N8pr2bTSDLnqWm9VP0oe2QTIV8b
cnhOk/RQIY17jhE8qMgYgka0odvH0qdVxNo2hhHvz2H5bfQAJVuYLHGEhoUuvfVUvPJbLk1vrsVX
3sM5VJZxhVZZ7EkxZuaSaatvNNL4WitL+iSZi5eEj7gdTfnK0MQcjSQ8ZEAxjxExCO8D2gUsNYXk
I62v3mdzyfw0zYAmNGH/YaI8knS98rR5HfdrHl7CErCcs/agkjzTTDIvEt0j2NY6GKN2zYS6ZdFB
DpcNx76dSbBJ23Ns0R+i6/QLq3zW1vgEcukeh1awlNbOmqMfUObftRU/d8b4IgSAQF0JrDVxst5m
mds5aspcaEVbVeI4I9qhd/Syz/0c97uvVkgQBFxrQwsLTiFbvRPCoG9TYUdMv4fPNW4LOr9+8NUl
LO8z9Tpl0yQ8HJS/8PCSYDI5MtixE1zVTqsfLzZVA1MgTyjln//Tx+LgPpYZcTuYMJPdWujfWKRw
K/WhdOjN6Kl/BEOIYqHXNl7DbL2muBMdu+CFbfpmr3Eav8CH/330uFfo8DTIGQnwG+QH2Rd+WXGS
O2Klwlm9swD4pXU+tkp8I+rr2I0oPRZIZK4Y2sSflbJktq4ADEGMv5XlcpM+anAeNTL+gjlfPiCE
xr/SxEJSDxcqHFGt54idM5+GTI0B8Me3zQY2goE3tpOlK+7zkK1FLd8gL0kHMmR+kapxDrJicgd1
5vOdqFUGdBaggx5jLZNAtOesHjPSJOiFHRPEiNsvofJu6MOLseBek1tBm65kdFpzZa37NBsJDiOI
xmcGNxCzNpj7uG1Z09cDKsE3Mn32zTp3p75Pe6AVk0Dfw05o6OUPFphrYE/DGejjttJzqs9cdiMp
eckWbLizmM74rqHrW8+gs16MsY+ftZDGnbPNa1br1crKXWnklUfoxQbCLdccMx4YJRDHsS9WQU13
2zhavSr0DuXgdUI7J9aqeQUiBseoCSjMGwZwGX7i1JyNg6GPyr5ZJommRWk8WdLCTdxXGyNbTlO3
fOGmeumU4jWaeF3IHShdqSiOItOf7MoMAM34BmGiji3Dk3QhCy/uLBkdFtrijGosyNUZggSpyKpu
Kq5dVfukHJGqs3uFwDTYN5sskDeS2a9TqG60rtNua9STuwpK90FmIst8WaWNbM5/q3hVmQfOyONQ
xf/JAV24Q6P9QSH7PrTGt9DsHwg0sgdIZXb0jrcdImQQNf1nneRc933h6imfN4tLOF7JetPRnLjI
l4WLzFTlgv/FIjTusX6SyYTmBFAY/2hf1W9KUZy1FMSiyLeQ6TZxu54gTasbw+7a02hlP4tm7imf
7mY85i6YEL9SDe4WrjbsYnDONmPRD54ih6OXps3ggd5+zIlVZikWTUb+SFAZynsKZhg8rP4M0/y5
53hRAXbuoyR7vOv6S5pF11Yf37MCj+6qa2e9L/a5mmdkris9zmUzKwMyEWMXjOe5AGyFBe2hoV2L
JvVVXF+eQtMH20x9sUsBbqAp/7Lpob54UC5Jypvvmj582zU4DWtUNeYfcZDShrqKFdcNM8HO+ptL
CGXAIbmrqF5omNSbEDGG6a7iKR7AX/qR3uwidf7DwN8Z5WqkeivjHSmF5l+LbI9Nnk/poW6bfpvj
4UYBblfOODL9wcbPbMGg3pzlNwCUtQenDpOPXA57ESIjjkdEnEZ1Q1cfMcnupNOMdfqQ5+Zrugqe
PM6/Gc+PWD1+SchVRgTec8JFn8yZ5FqQbRgBQHUP1/4JOErp0xNgR2vSYQ85Pt4resJgDKOmwyPQ
u1JSmliZIeXMg/wn5Efios5eTcDvXAvf4EWfczzozBInNmTNVrLAlSHKUJwo7JNN3ulMYNdGKs4z
4dAenMBnOwEtwE9XUdJoFtVwavSEKarPc13Vv4M88uSVksoWrKvKaZunxt5WU3/pdUpwxbyBJuuO
Vm1mP53Jpk4t61uekjlkPcZnJe++hxJodcdWerGoh1ol+oQhc1bsbCfR5MJ3nlqnLxA+u5re7sxY
+ZyjOHKn1sCSWdXVsY61Pg00EHTf5qQuXiEkf5Tm5eF76/YhQvHDkCz1kZQV02805Wg+2ifqWqVM
aw7VUL5l9WxyredToA7korhQnTnqbUkPWnTLjGbG7tqFjbklwg11UTUabq6ov5bAIohlBaORoNaw
0OP1HPncD6TEMpjSxT5WJEzmmZizDckkj7GN3X5FkOPv65q0Rz6ueTOaQzo4U4J10oUie8EppN+A
/0PtYfqFrw7IBYKX2GX48JhpLgX7hsfyFV7KSqxmgvOWUcpsGMeBgXL0APdJ+QGnuJwiQl3ySy+j
X+AEi1uxYTC+jI4Rm12Pod+YSDVhPAqzDSDAXek1f+jeIn0IHlZ6rBlubDI7q6Npq3btM/mPjLK7
x8Q2empCbmQZuTZa24JrOE94ZNMSPfyy02ZmSkivGAySslp0OIwkVuaLX4n0sloGQbl1vCNT95U9
8l8Uh2DUxCZTbitbCTUzvcUmkZxtFlI3BjzzYcnDZ5DouMasrRJN+xSQXFVnQfkYLkT527hUzEgg
mTQ6IIgIxfnc1hupVDxAFGStaT6iyDuwpG1ep7tIqbaTJB2pCa9KO+0NO31P7fAdsp1v2zjrTRK+
hQhWbfRzLhnc4vAtLD8GhJvlzU5N1Jgwp5LTRuacVNm4m2eIIL5BxdjnjD2rjndhIi2nkQ8zNFWY
g/0pbN76Nj8IhVQG4lVRL+QmyOlRbCShB5KceKVcFKCvRm+usm2jFy6tK5yOLmhUcwuSNpAi8SSG
am8UdNOP1Y9kveW1joUbWkNrku9l78HCOhIZvoiGoF80F7aU/jQSVdXW6VfILKLFlhbZMf1U+tLD
dmA2yohazNdcNLzJ4F1ZJNlji8JQt57JjKSdn5q2fQeCBzypSL0CwRmBUWIWJ+gg6UsXKqypdFT2
bLNEZG7wBUAfrGzY65iBY3zT0Et5VtPnuWo5+ObmHMuCOlfCHG8c6TMOQmo23LyBNnLChOC/1wha
0jB9haW9zY2UGVcGlICQ2QC6pWDmpaEh3ZtQwg0nVRoaMPxEccBgP3omEaKiR2m6Jn5+XOdeAZdw
xx4hflWjx6jIxNZOp5Cz8vKRLelPvGGXjuEF5ZmEU5ycFjChn9VjKFhqSX+ITSuNgX0Y6beGndMT
k9ho8BAP+VrLRzmRs022finN8oHWBnj6aAaz1WigmlCngJftwvBHVziq1mE6cx2XEGOm2YXDSoUh
dT+JlQBeDLl9BR7ovLNufc4Ah9XYcJiLOrzkrdk8aWW/rSvORK0sQXPyd+P4nIviCPkemWrIt5yr
lc44r6oDenDEefahyTJKi2Tx9KnYdZm+Z1LrYTyjyDJyuLyWyqx+ini0yz9CrIepMDkKOhVMwHri
qPle7OVrtKrIgXSyHbvFz5YOmYuehL4yyY0bo+ZHGqTIJzQjW2KiPEI+dsVak6Q7jBemK6EX6nO5
WcyxOYCCCN2ceyjv64Uqjsa9m51xUg0O74ZhH5sNUzP9LKGrk/LwYdHe93W0U3s2q8QWdzuAxs/4
x9HbDuLMAyptpaXkdIhZFXYcN8zXMxeECuSWTrpGVK30NNMhlcuZbxt4V2uxjk71RfNIDvJw4L/Z
QPpcu8/fakUKjLHl+6ni5A5zYFvy7GxIKwkKPN0gmOCaApZwkAZU+17hKYZsMc0N4/sc/XBD0tx+
RDvPmc7qSUYGRIvCfwpseFZ8inbJsbI7nWG8E7dyf+xnBpvhmDpb57yuyC/HKsGyoTqKqtnFdfcd
ChRamEIe1OLEYrzdf0CR0p0ubL9swUpUX2a3ZPazxMkvwK+PvLQ89iJ/UpJ9PFMu0+NQy+aGtFDg
cvieiCm3vci0bloJVzxs54PdqxD1kmTi/7FGXq0m9+xMMNpNygtp1V6e273TLUoAB4UANOoyYiQA
3bGJD4V8xxa9AdrlsEu8oCsIyNJRN6Y+NHQoteIUcrtXUJE7MteZv8zhYckGTzTmHR1bUBEa4aG0
A0igR/dW0z4g6TDSSG4keHyyc/7FIndKpfnSdyY6H8aP4VQE6G3OsiS2ctx+hdlDQLrk8ibLi4pr
n8wFoeGyTNJXTY9vyJFvMzQACDLRltBSgO7oB9wQemgp1jdqg/hSiPh9Ha2bsky6H+sQF0Jd+cw6
QwosI3a7SH8uqEsgbVF9EnTkxiwHHgQj9RUn2vL0mPL9YATGUzQAHLilZHkF62KEpw7Qw4YDpJV3
CXus21Q0ybVDxf5KMEX/QVLY9GQNiPN9KBgUTQbMTA6sqHOjOAn361RwfU5aooDfaxYgq16UPIRe
BEgocdDqzVA/bk142Xo7wo2jHqnrK5wMfCiOOmbqU9+MQA4S7FdJYNd10wSyEFL31xaDxJh3mgBZ
RxwzXsrcNg8Su9SmLT4bjU10Yx+sqB9Ojwgsd+3sOGWDj+JRHtT0M4wke99bnQqlIp2/wm5kNVdp
EL3PKzig2pM6zdywVNJvuVbEwNpK4FqOxRt2RNjbsDTDjXYE40zZa5p5xmW4DiUnmGyx0Of5gvUh
j/1nWM95MFZmB7hqZFu/GVg1hB43AWzCLkq64q3I+iYgLWLsgjBs340wN3QX8Ia6H6ERdpuh5j2K
+c0CqzPzgLXIPL+za9SZfKsMVNHq0l/BrIi428y0ZSUkFdI+tstI+Hywy33UdCbWdCMk/SLlmB1y
5oZtlNtMsXJgK71N/63TfVCGTxcMkartQxVPnjG0jF4nT/nzakSsbsTUbxkvydvVrNaD2szqxa5F
SMwoyRrEyJIt7/QM8k42+3NvzM3xXs7qtDXtNWI8hOdvK7UKWRYrWNmbkeL0IxCkafdTLdXtqdOb
jpuZrE6KbKntXAi3LTdmoTRnBPhz6ESZrPVXUcnhvrCU5a9m8f17KvFJZ3kV+Wdo5YCTjVESu26u
tdY1Znl9Giw92ZXA3TZ2Ehc8IPGg4qHE0wO7oxme5sYSF6mb6tmz1XVZtq2YpM96HQe8V2zxaIiM
mZaaQV93SDOzrTY60FC2BbZdBWWhKZNbRiaLUokAsm/Gi3TQWLhGhoRD9AnjSIF2k9WWutELil0w
6CLa20rKuAkGRvQ0Ll114rfi6sgeQvJNPerWJy3VCq26tXovTsvlL98L7DuDUOMrGI+YeEbVQoeT
TlP2Wbddq2+I/6kujZxLe0Ad7UlZ7Z9kWZLdUEejl8Fs24mF0ZCbgp+HbhSG3RsxsUPh62Nr3/mo
EEMDa7goE6x/H5+o0mFFqFUmSmJRTyRmg4dN2sZNjRWeGm4Psu5nzgUCTuah/UsGiB3gWIerAbPC
l8pZHNQa+jR6teFONwqzIWEJtM3CMDz+T1keEslWUXCYncpmtZpr5U+dN/bnf1/891wV/O+/Kv++
5n//qvimkiju/9f/T/rAh2f1/6EPHPLos034mH4QU/TL7vs//u3xb/ynQFC1/mHID78fQg9TR5UG
muGfAkH1HxiocWhgkLB0FNmoAP8pEBTiH1xquER0wBjE2j/06f8UCAoEggJzwsMuq1msjI3/jkDw
vzpSYC2AhDDxaDDSfASq/t/qwIJXplTHAZmIof2xZPsGNKp3LLM//ssn8vSfesP/QdboExOzvvuP
f2PI9JBm/4sQkbuZ38hCmyp0Fdmx8RCw/oswt1n0BXDONLlaykKpMcdku0Z1cl5mAE+pNi1bfNPh
NtYrRu7dgtAw1iZ4/KHd3eNFuwzKPLiUUVQj4M7KjsV5Up7spNdPq5KXr5mcZD+MGAvJxUDCiDMV
Yt8K9inx2nYvfaVTuoUHEDxx0PVS44Lh49UJx/B5BEvjNn1pe9JkjjELZsYtw1ISG4P7/Z1hdO8S
82zQVAuuHWtdDsJqBojo0w1Qf0GnXpnsDwYpzRjksmUnSS8MQtzCkZUaHnqKdG9lpsW8HrxzZjPr
A9jDJe0vpbKcQrm+6ZxpvpTHoJ2tOvTIix/fNLVPX5qiM941UVK+rYQEogvL+m+w6st3nGItdTor
NxhCUOQzBYzWzVJVHWv1jDC6jGiYH6Tv7YHsLWunKm2G1XYwbaztUw1XR+EmBaR07dQcfZEof/hc
Vh9xQXMSi8YST+ugr5OZzkIbkYI6xuM1fEzP1aEqzquR1m2AVjrZEzycMjEprSBv89EHp5FB1J9B
9vdcL+GK6qnfS1xhjjZkoQfXUfPadfaXPPsJCR5wiq5yLan5tasMxYX9l4Tp9iDgkm6jJEkxnbLb
k4yUKWPRsluZBAUCoN5j2kkhLbVKEzPhaZ5+LDlXNnZRqztMFYxBJCrOMSwK/pLz/DDJ80kpmF3w
nxpz7+7VWgErjnN77TNW3MQhJ8dJ7faNqr+LkcljqUtH2052c1P/GnbznBUNIdGLoe/w5Na0ppTJ
khgduy0P/WJDNkyoxPMCLLQK5bRJlGBRpUOYZW4H59ZHSMIakFgzJPqvFNriqM4JE82+umjxUgf1
SgVUVta1ycQxBjvtVEX92gpaUerRa2Zmb4VeFPD+8jPfDHs9hqFuaeYv9TIHo8ZvaUMO5k+2vzoN
pZNZ9e+qsjMSS7tMU/HIrxPfU/ZlF2gYR1G/Wz3IMzIMls95WeG+1vNsu2pU7Gqw8o6ZS6/a1L/l
IVU9XESefxxnR83ewzqCwxnze7HpJvx89NqhztzY6n6nIlTwEc5fZpp/oyUpsVr37Gyj/rzEJhVx
bG6BcdtnqOeOUVjWYdXREmjFeu4igR4gqoMOqUipRKRrpMi7sueizBG7DEh6iFiErxp98AcQGSeX
p9BkFBZmydZI5tqpS+bXSfzLDFM4JO2QZW4h6TFGRtlTjoqABKJ3ZBcbxV5+BuzipI89HgZ91jb6
2jP3Nwf+wfWlzOZXLJOMy5nfkbZOKHYU3VWZBL5yvCBXfqkAETi4bQmfyBDsqaOjjGx6pWobjpbi
akv3oo3xNVX0X+g26Y5Hm/g2e3wa7b1FAJhLaJ5DxJ+LResZmTAjb8tmvR8fSKQ13RTAJc7d5DrX
aRAzoapZ9jOhvuFv/GOESpAk86YxGfKgtzg3pvJe9e0lbbLnlR0BMmUFtt+C7Eb+a885n5WqveNw
0rDPrJ46yxu7LUxHb6twoy7XLqmfcns5t5pKCzte5mF9C9VVDoxJkTd9uC3YxdhFH1htBBJnFOvW
mNtDr3qlmewjjQe9XAI5kq84JjZTbByXNN/m1nKcwhBjQmjuOE+vopWjbfgozDRzG1qzN6/D71TN
AN3zzu/W/K53IyT3zFKPlrpfstdufQRizwcogI9Mhsab0IxfALM+F5X0XbQZQ9pZ5WWp/GEx/DW3
r4ZE8cY0xFej8dKTo+sAjvWQ77sA0z0Uxj4gV+HjDNMcRa9Dn9QCngBBUFw7uUNffJoWQu+mVwLE
l26T8BHr8rltlY3GPqeyLcthJfoEOfUx1iwkh8P3GE3Jn4zeoZDCYxwvR+4ykLMrB0amQYFFJuEi
Ckw3MClKx8zqxu3Uzjq2tcky/lcWqw+8I0jS4kmyw8QLp9xRymynjUhYeIfq9UkxlDtRdifg/SM0
Nn5oN2wz1gwIT+x3e7Z2RNX6TcJGmpH6zVqMkzGEu1wvkdmKwT6o+kVv9H0SNZthye6MdZNTPVNf
hste6MzawGGfKZY31WNQpsoFFyFaCbsQ7VYb6vPCa+llmBl9fUgZcS3StylH0ZaB0EurmIwtp+g7
b0kT6C2LAxfj5htpTZyE3XIheeQ9Bi/oV3P+p9G7AYD9MASCPxZkDaoF/e/QdhXNZl8E/5u5M1uO
G9my7BehDPNg1tYPEQjEyOAgjnpxoygK8+SO+etrgbe7TKlbnWlt/dJvmakUiUAA7sfP2Xvt3Jl5
Nlv3HuOSvqNvoZGalu/NKfE3emztfS3oT31pnOzMqA5Z7e71In/sXXXDqe+7tSByH/2n0p6ZZKXD
ByPed3scd13h3QBK/0B0+YGPJ9JJ/4NHHjwNqf44gnKBw1jQPEv8Yuf66gOP6FM39m/gRexoQgpG
kaC5W62N37teew2ydAwXMO6bppmLrdnNJ9PiNXCZDSOZLKLJltVhIoKNmGjzZy2QOseNL6PRph+N
Wo7JUkpEte2jbPeUfYih3XYtlt2ppuAp9IrGy4Biz77gD33WIJvvmNkbIU2/tcWHZL8qnXuFNpMZ
mbHNNZdpAqCqqAPotikzW2yHpnO+0Q9rNyDPrkKJn0vaHSevsS8lVMq9rUzOFLp6jQfrm5XnT5PO
0I926Zk4zyfbaT6rpL2zg+VX3QW4b8kr3/Nvz4ExqBPeMu/E4AqtEgoVOqe0suz8U/PS+9jUv3dD
8Syn7gcNY59nakYkhyQdmZvYe/QP76bcjCM+wffC0OOocxeePFLUI45OPDMNW4VbPuEggeBMSEUI
FL3Zax2t8cW2fqUG6SxF5kcmG8/B8xmkVAaOEIVQTmJS2A6iLx/9eLzmihGEqDM6QJa7qgrjPRBn
uQ1G9nC0Ou229ZEJLb2f3aFPFeTe2/V7xywClrvVPmQcSekPzssr+gXexFx1u0QfCkSPKb1A4WdX
lIosBbnUd1XfVsdStd1Vudlen9ENoD0x2rfUGY27JMhGmvfC3bd4tvAwVpIErZKxgVMCORyueNiL
nVpNr5IWE7gPv/sVkOB5Ktox2KYNDdzOMWK65rLdT46nHytS3FjTabOiLyoi12y8U03cx3ZkonZP
sdHxBDpDaGed2qVz4nwbquC5dQMb6U4aNeZwixqf+VcCpr5yAdvr462LAkhHH9rvhjI2Dv3iNyyp
3XKGjG3u0Jour4PphWbgTqex4OdscEpm96Mbe3du5/inEYQk/ZGqvBvi0oxAdpz6ms3MDhiRjTMo
fwZzqzh5FGTquLQnfMSVW4DQNxmYz1PZ+hfKnnI/rNkSaBNbarVtIL21TSIZ2TRaWJF6xTRO49XT
NVXsLZdSXq+CBq8zU1Hp8Ynswvyle1TlwqLZaHJ02aemLOgfrHyzzOtY83X/YM3LL7fGpaRsgwhx
oj6nx17IAMuKduXcHYfC8s9e77B96qVzo4IlRV2CESLQRPI4eOW1H7AECWy3m8LO7nO9e2acJMIG
sZbjTOOlXUS0VGj8NMM9zcpaQ6nK21jEgnY1tWHhux/ku4RavVwWO8g+DEK/7ud2kWfV5idwvtYp
ofe1pzyuDo7VevvSjyml29J7k4pUk4aUKnp+7SvkVJ+hfSt/5cL4hSp92SOMLncW3pGbzOnUZVDy
jppE3jcSnc3AlOeEfloikl/EtdJnSstp0Eh+7ZnSG1Dqj4DGbywyTC6mNcG3Jbdyy2ix3xtzOV0G
AhUpxnwdna1tRAMipwwjZYE2wvVvnEY1OyjG2QFrFdsgZHC7DBUyyfJSzSBa9v1s5jUNWQied2Qa
aft0SpOv+o18WhAg4/cYTmukqdp4rFXc7zp7zu59sAA6owAC3CM6oMXDXGjxzJvucQqgwkRhSFrI
DlUpbU6CjJLnvIDIg7VoCRY05Zp8o5Uo0BTRHWl3xO+0r0aruUfkM/LIjafJVqOas7eOUXB9FqW3
Ha7YiGPflu7rykWl8Obt3svAm9OHpIHavmmTMr+OIMy6M7quhDCKoVQ0eSz89tvWLP2LGIeW3Nfa
cuqTkQ099U6mZ7tx0sRdkUOVQmlbMoJk2vaedCP8zla2400h1MoTGw3vHnZRtRemLc8aduPnrMq0
dxyAsJ6tOmge8nZSIXzJ+OAzifFQZc39mzGRdxABgWjYJHzdC7MxLj/yZGJZp7OfudvRGGPwTYkk
JE4wnWF+6LJoCLccDyMCcA9gdW3ae4uX+IphrT9O81Dc4e512q0+GfqyN2HELNugKe1fHdnBAwzs
oHzJePli6K0dGnhZ4gbcmXJM7WON4hnxTuvLT/gARK4JS2YxyQKpeIp1Od8PKg+0q8oIZTy0bRKn
N45plt5uXMHG+9keYRy3YtEPfa7bT6y/k8EXm1vmylIN7kYPh+SZ9Dap7RoyeA3aa5Y2RDCf/fYj
V6ONCQd5Rsm4y13ys+YvJs1Gaxh/9Ive3bdy1HbkfFgVjbvavRQ+3bzRFm0dZjqku41WEpuxKefA
uOrkSmF1HNMLaX0srgUz6niXcp1OxIcjOKkxUueEj9xH4W+ad5D+xyetr/SPRMeJwHm93ga9ms/z
MGZIXVLGEYJq9JsTpP0pNm1i7ZKiJ/XRd95myxBH0ji/+VMdIFLtaXfu2o6Sbwa6AGu8CX5M9lRf
WgOQ8L5uVi6vXfn5GRo9o4GlRynS4qRg1ImA6rXp6zyIgsK9SMT/G6stJCcjhP1eU3hblSRWRHAE
cpRkTOOanoOQyDsd272n575ooUUXoFzvXPurA6XBSp7PHbPqRjClZe+qVUgmmdZHDLjcIhSpxhFL
esZHwZvOqdJ9oaJePVDGSqD1RnJh4xbBAMXrzkKKccmWxn6xp2TSdtw82exSWAps77b+yxR1f4Gx
sSDYzRDw+Zw8iD9hDuWVz4vwMgIgkplZe/oUiPosnQJZArkPzVGVeb7jhmAL4CTlImIX6IEGvUWd
bdE3QARALFnlWVER6Eel9d6lgAVwYgOEqFGkzkcmhflDDJZ+U8g+OWR6V72mQUqIRt3o16xaNcNE
Jl8ICX4gWk3bZiktFB5FuooZPOh6ro/k0OZI+ZwSIbit7zG59Vcg/9gJqm65W5b1vAhG46Ozc+KT
uIlTNBdYzzdCUMJvUki+O0Fbw1H41+iw4Rkjhi7tOBdulNV5ODz5DlDOM2yZ5MWOE6jJYIi/5+AU
dpY+y70gnPsIIn89I+nqzLT4W8KbhlE1L7GEYs3sIq1VDnAKGksniy7JRqDV8LGm47QwKnBc/hqs
HAx5eVDtqjEwBE4YdP7mmgvnmZFpq+7Zw40eelWGNIzAreJAzgc8vcycX+g+yAeICLvRnbsbgmTk
obHMJixZhnG8ZfhBillyWKkhSd/BYPJ+KLsdSFwnkwAqal3jaAo8xUzPK09a4bmHAHkTbnihs5Us
Q3o2O2JiQrQnEFzn5RgTNgHMwuk/vWLIQiI34l0h2+CONCl/12jw9/lWaufUt9K5NxsVRASIcAK1
CkQpWR18m2nI7UA9p0+ma1TPbt8wPDdj4zbxGaqwYzscO9Ph1NI+3QzmwDCTHsSsUNP63GbSs4Kb
YLbVYQmy+r41VvGV0+Q3DQLWfcz4LrQ5u19oNJjfx4AjVSVd+QNGnbvRy1TbzEOCML0xiuE8pkja
Gdx2ZRVBhQ02xA9i4HBrfGiUzOqO4LHlLe4k3hp/phQhymtbx569m2qbPPlMOvF+XAjw8M2yLjei
w3lUMff8jBUyrIZU83CAxvIrb/0eFzm/PTZlHwrGiDt637zyoyzaz3q+BeZvXODJIB5y+pE5sbYD
OkwfMQZkvimdXl57EwCl240IXdvciGLNME+kM9LJyUpPC3VBchq9VitD9NZln97gvwtEBrOVtwSN
xSHSTp2DYJ+F/cSAUaPverS69miX0kAINV6IQzduCFi3juTp+VsM2dZ7Job+lgwAC60t2l3h9clP
N8eeG7SveVrWoSdS9bhowBvDqufA0YnY3NpOdnSF2X7jUOIR5zb15ksXsFb7cmrPLuKsiEOc8Zk2
0iXmeDGWyAR1n3E+m069ljSIQpANUETmEdb25UCmRN5thzFNT9ri5aQGa6glBg8h14bsw4nKX5c/
48SQYVbVj7p02Y6ztn631njY0Szm7ULqMol9WXa0ssraJ9KMHxtXxrwM9HysHWc512MR16YX3fRX
ARqpRg6KFd+/8D9oDAPdidwfjcwd418Ywf8rAMT/ywzoL5Oi/Wd9fS8/1Z/jpP8PQRIr5eT/PCja
qY7jzV/mROtf+K850Ur182H7Eq7ylzmR8R+giiDdQfv0Awc843/NiZzgPxikWP5qsrHg4qz0h/8N
kvD+g4mSwV/419SJP/qf/4P7Gn+SwFvM6JfUH//++/zmC0322/RG12EGQW+CDGnoKzJpRUz9Nr1Z
EtR5uRsbYWwQzNpXjMHIDwd/Elh1JIJXRLvNNsuGiUouzjbIV4AdmAmrdkdUBZazO7AqlzatZxQ4
3o2tMC32KZWH3drTHVHBxgW9mn3rKjwtv93k/2b2ZJsr8+WvFw9qDDouaBTH5578MeXiENyOU9/q
oUVxeCW/Re6WYSYWlNiJu7pUzaNosKWk0IhvHTE58IljpgBd0t2mnR5QTZKxqnVJsJ9J3rljHsR0
PmvRVGoqVyEtZBVCHHBDFsxTOR/IlQZ9F9MelxU7OrwzxOZoteerpVOUw1QM9pmyxNuyNIEb1SPt
LvTulX1yDcQ0G9pvPzW77MLG5V62jczJdZK7bMKRHU/i0GZBcyba/aeUF4mzhRb/0+Qkt4aBVl73
vW8SvPfWMCc8hZPe7eI1kbYHcD660y8kRsY2yXCbsnZRNmLNSze6oTae0PWdbVjqiDgBKUcTfPOb
5iebI4rZhbYOzQMyfuBqb+C60hIs0vqIJEoedajxJ6et6KGjid4IZQ17N52rGyOLu6Ms+5aYXjLI
/GbWEY4bTJ9L4nsjtMjsUbkXHDB9i1Pt9NPVtmZnF5M7vdMaWoKQyfotfnuKLjtF6+i6GOUZqvul
oWiee3jMTWk9d9h/wBBO7D8T3ZG6pBHvatmNbWocwQuDdjwBUauINFGzTRiRY2xhzT4S10MechUY
WNXrJYrtAv6sGQe4GublWhgVPc3qOQbwFEEz6O/qHE/ekjn0IgZF7ZzFO20q8x2YStgpCFTwdHpe
1MWEq/QjhlUiwZAK1qNFRcm3PqDE5tPVwT7BMgfyn5tpJ8YAwqrhGbJj88HnZMjhCVlgaQ/ixH5p
3AAWDK2CrL/RAJAriHjZZubi7wOpQ9ssWxXqHT/Em7J522jOE7oMIBVNfDaD2eJTYS0QlfW9mnq+
jfjnUNNQVSo41+NsPUJyafddy0lj6nvx1mALx9i+0Hkf5chR16BD7pbiJGMuxyCECFUEngs0m9bm
61KkqBXEkvSuXivI2OWbhfA7bL9+ppihScypNj5OY7IQgNU6nNSBYdwjXQldw5vuOhk88nLcq8J8
ywcewjXXk1HOjJjb4KMGGcgOt8FfOw5agurL9NutF6cOpiRvQl01DRddM9MOQ4f/5OY94Sy9whMz
JVX1AS+7fUnVqEBMVJz8OS3MZyIyfzZM5lkDila9DGhBwU7k8pRbnFLKih4MbTZCAkl8P5Vdo15Q
6UoiuLtqZnIgBQpqnhcIgcalRLdD11xZtBZNg6oDdxQHpul1QpaCB6fEwVoPbfy6EBbw7IFq2H19
21Kb2weEyc4Ps1cm/vkFckBaWxumWsEeqA7wgCxdtnUCJ85g8kFm0ANRmhbRPEoRrF5zcA3MdxM7
xelfH3hpeDwoN7BqyI6XCYuDPNoZKhyXTqqja6c4H+nEwYDdjOvzSMrneM0ChoIq84z9svB4ekNp
XbO0HqJa0eHJVPOM1J8Bn5ek+5Qp+YZDvoGmGQuhE6jpOuM5DwlCYtaj5T+6juMha3tXwc1ueZXc
2dJ/YNxeosrwkTnTaxuPuuCulItOyR/HG2bt4qQzpLsCER3ePbuEp0MqWERi+/jpLMQ/Kr9Xhxyp
Mr4/WnLuwl+fWz3qdbx6OH3TXZmMnzDgfra0T7YEW9gRTcQPuMFAQGotOEwOxVXB9npGcj9HVl9g
GO7yYD/FabCdSFDaujO54SxmL2AjDARnQ791laNHTCCG7dczTV4tHwFZXnKdUxsORJXCGuO4OW30
dDrpViUjZXb1TxKk+O4Jd49K6EEE3fIoON3YhJgExE6OBt21ZCqOc6wXbCMNIXj9AGxink/SFOI8
Tv6LTLB7InfLD3QeBZ8J562LriukZpxDjpLVPqcTBsaS1ULHXXTSS8pI5KeIGH3etrl25RH+7ovf
MnThiIDavo9pzDvjcm9V/mNJdmEYS/ySRIjLKBtN64RqsArN2RY3SVdByY9tzCb+/GSMdhHODUGP
Pj3nbTdU863dMAcDYkgjrgluFVrMDUajldRhobtjDvJTY3ovB8160OEsbYqGO0/Hm1NKb74S1AZm
aGG9G4OWpS415HGgAEK2Dp9g9pN3ox3xaC/gMWi89bvRom8V1COgkjah975uKoLY6B0jctZLjqyH
jrX2PGcNbD2HP3AFmA+G48gq1rW9cf1zkyozDEprR8eKV1jnFTGdqtgOmECxvq6rHNlX2T/w8P7g
s+lUIAxlkfTQgiM7wUMG9HsBNbRLk7lypVCsK3VVIgJsM5rLg1sV9OI69McbrcZsx8Km/1DJoMK/
L4OMP7Q+XIFrAiqD8G1b8Iz+ZLMniKZBaBucb9cNTnb8hqoSYB7xSsFUBUdl7rSFiURfF9+QvPhb
UJF6JP3JuPTmzL2MHfWCxVB8KreR/zoy/KXi/L3CNP79BvH80ipYaWUm6OD18n+rMINM5I5MKhEq
K7ghZ3nCepXjCiEWaCt9UCXOmOo3+exNNw3hNUfldyL0grw5IT20EJngKocynG95JrMbbfR/9IHz
qE3gfix7cP6hqPzvLxfVomfbmMuJIfnr5bqVC3NlSVHqwAGDqcV6xIs6MfFxprsextXG8UvUA6wW
M4QHOhrJrrCNvceJ9kaTSHaTsVMvGifW77gRxu3YNPGLU7veXluqp3/47v+sgPnu4TBiGYDchRjQ
Xv/8t5s7+iDJBqdNSV6nWFhEOnw6YtV1ti51cAoZkqIzuA2M6SVp8B24mEbCr22ClmZKm4dWz+oy
S9viB+54XtNVXosTR738/ZX+gaoFXMglAg3mNEOOhe//8RSMnb44yszdsPUBqUnZO0eK1oPvLx5d
MHanYt2H//53kpnAx//9gLD+VpNkEFweRsA3+gdWlAfLC0i0g3qva8aFaEjuxzAa5a2h1fpRr+gA
Z6AjflgYV6+mN7uPrdks0RpW9TBUxg3DBKwsS25uvgo0IqfHk92ZAdOKoNxOU6ofxgC5+VjrPQ3m
Tl0DdP873AngFrzVZFp05tYZdG3rOmzGoppxTAL+J8sSgtdEnTJZ+Xw1CyLPDMbx/qCKyCfzm+34
ahH6t6lhPW/qtrsFBJetwqawSwVQaStOQzf2T19PKCMBCwSTP0dMwtGEEIZ997UeBaMwLnPS6Ht7
9L77zYjswfbZq7tpPLt69tnBYoZCMibMGden56ueN9fvf8ipHGvXvJqtuI6Tmt4bX8mjX/YWS8u6
bgQJ6EtCERnOun23hyOlHxdgsfsSp9GnzOfpWq/roRK1+RDkRbD3gmC1k3rDoVYMWn1JEZ3nVM0k
6zwWgaVerDVNMwbGdxeD/wl5cMdtY8/BDo6Qh1arryK9zB60uWvuGQ5wRlmX3a+Vr6pIoZj9xjiT
mPqzZ0vYAAZEnbzuJq2b9bsmTuRZ+KJ4B9htXud8dA5yKvwbO8C8JDuLNOo05Xb3PhNIeMYvOk8H
HSt2GK0pLwPhNsdq6dpLNi/5dm4CwGEj/nZFpVuDMLQ2OGu+U+7fEZ75w1CdF3beMJwmaWhhoiuw
JKyDUgfFOCTezk/iT+Lnst1ALVJpFLFOUOyJkShfS8vDhL+sH25Imw5fczoev6rWNCOniFtsp7uc
4+xEj9ihr83Jm6H/eDS+QFTgHQnk0NoqhNZUvjqBFkfCw14OnUm8uUKZ+9ITLW4FsjFIrknLEDZC
ebCh0J04VlgI5viDNkDdweYu3cc0X4wo0+vgFICDGTdahoYPqGRxU0l138CpPOlJodFcZ4WBD8YD
uJaCy0w5DWvK3+XSzJCmUBCKkhUqwKcZ1hxRzr1zg2PeclqOj25BVw5hLROdETVJtxwYn7mXCcX9
Hf00Kh/lsLP9/Trhrmv6H8sE+1PA9oSwMnCtlXn72ypqkZlQmLQvwhnR2GVxiPx0IDmFzGVipETo
+pbGr65FPK6K96kNVY0LLLF09HtLg1YN7lxyauuZZofQuFU80V/naSFBtrhO1h5VA8xyCrD4lQ2u
gSa2jynoyAglpIOQH0+0ZdbFi8SGsHMaRrS15otziYRRqEA7zoit/LHtXiureF3U8jJpnUAP0AIb
atOz4Y/lZvIH5pGqOIOB7iIPysF1gLnjxTiExjGQd3z/ChGG5d4TKai22GaAYTKQ/cp/R8Sr0PGx
f6FlB5K3ugoay/s+l3TKiQcSp3GWcPOo3pvnv7///1YhMPdBk0sVRbgVvr31z3+7/aj1rEIhNAix
B7ehmDWeSM1/LHQqYrCZZ3Pi/aO/Oz10KokPf//L1+/2r9+9hVKa/C+ONb5n/KmUxlQ6jZM3fGkj
ut2wrmt14mqHKZix2uhNfvcPv+/fPy3l/JrA4nIk8XX9jz0pSAiWZF9x/ldXYBoQ89gVB8N1mSoT
MV2dkaWSmkycvv7bTGipiauPui6fKYeFx+NFjTJdY5fz4tcqGHs9c0wV2AnyZN0Rz4TY9hxo6w7E
Trngz3INvM7sMFiorM2CrQjj/NqRcJsUr+nXoT8L2kMcGG44Q2LUk8mJsvVJLvvOwhvU4FMDpErr
yebKyOFVL65RdiATJo/n3pW0j4Q73X2tHgi1p+vXr/raBrya9pjn0gopJot13xs5Fawf8Ku+b9Aw
q1YqxDOy2301nbCHBPue6HVEUOwg7tou6AZjupJ61IXUwoyC7Hm6+/oVX82XdQn++uF//3X9e3Vt
YCVdkxU5nzjkM/3RY/STIF4G8kmxNUIX3fDh+7DMeC9s6wAi4Jd0NX8zue9JNgLmXtsjwpzkkVWX
3WOmKKsW39gHfvYPBdXqIvjzwfXoG5smWYK2Bar8r2+NQJupa+NgMY30yOBd+zymclAvGUCrtqZJ
1055gzxC97ujt7tPY+2lrejqWbHZHyuqkcpcxH60xpBBuvz5D/ft30svzAdUpSb2AKjuzh91dBdo
VU/N44VfLUBACmrlyM3nCT/FwfAqPdL19GXWGrAF6APPCGWN/d9fw781twEtu3pgGnxrUPFtay1K
f1tYvIJxYpKPvNuxICbNYS/1bB/ZTi8QA1Y3k56W50Bvk11TJC4on4I8yip4aJu8uZhlyRkf1CIG
AgCvoqRrNTYDRnDv1yiCZ9W253HxxN0qffinQxM7z59fL1U95bIXYFEmUf3P0jUuYoLNgj7eGXlN
sThYXgXwarIj2POwOdrRuBUd03whBwGylmO3uRK+mu+p4m5Ouon52wV7t+kgv2C4zmrQDMpN0ClJ
85q6nvddp0IwNs3QxG85Pu9HZq3agi7PU5Eme/lRsBNW+xl/3snxLPmLI0X3a0KC+MmoDqybPGj6
jy6dvydGvYUGvQc0g/VqvG1qLyTWci8aF/GA3HYQACW0iKzvVpzehypnQqlnD9Mfg/jG8/LjKNwH
bzTMvSXbloinMd9Axb3HNVfe0Mv4rHF0RoAov/uti3itFIhb5wviCpypJisHF67XWhZmTvNhNO1p
iDO6OyYRBs6+9mcKUadh3WFQ1uKKSar6YgifekaNW6M2bvR8yTd68jIN002VXMlyPa6Kbi1BzsXW
tfKVnnXtOQ+CA+qvj3zxnmueVzcPfiYWfWKdePY+bR5V30HDxl0W6cRPsFRrdC9yBSA7QH5W+Jx8
4jqsiWE3Fv4B72XoYLetatAm/LUzeT6INEzal8rnentQB55x5xlQZ006SXHj7ugHkUaE+ZyT8d6h
q7Gxe3tTtc7z7CSvmmKNMp0u9AEoT2l1562ENY+CYy8y8xan2AXN6inBxGsQaYOJ2tzroJesKn1y
St8OVVGzFc07MzHjjbSKw2Sn/ICmO+F5gzEI7GqK0R50OCC9hfh66WGSBkLaZ0+8XS0eSvtkwwSF
svfgF92lWZrb0qNaQYJ5nNx6r+bmqo3y0Gcot3vl39epfkkwMQSZz6KE43ub5j+9AUuBJhB7vTIf
O/kwrLa14pqSvr5hpIJuVO8eGr1+sC0ZBl761NgjPUI7JJLyriatKte1fVFa+1pAw/dI0p5AQXcA
rYpmV+cq8sti61uMUoFhMh87ldW8QYei+n27oC8PptXyc+uY2jEbgV8l/GRylVIrfkrBhRvQ7Izl
WrdjJLJv0BXDWtMeM+QHbj8/mmaKRvHJybWDCM6AWKjpQkNUWL8F2KmPpXuIfdhEOu4X9o1OPo7y
HGQDc/Sot4x7S1knqQURAi4O6I/K+uF71q7E5x2ncVQPD1X5RrfzoPv2PSCiR482MICrc15Th7L8
SygkItNvPJswSzOSBR7iAA+5GTwSjExfto8cAN9IMkMfQKhL1jayt6MOK0Qyd7KHPEQ2dpCFGdF1
3c1eSdemgDKTbYkxjeLYAwuRNzvHFx1ym8voGTC8JnWwCG9LHaM9EEljnnFZ7Y2gCuhVcqxzXeWt
CteBvijWlRmepatmHPvdgwE+tsVZW7n+ruvKg3Tcj95yj0VJK7RLd7p8Vum4zwvjzIfHQBxZJSYL
LYctW3xHtoiV+2F2AZs4Dl3YWnFH0od5kdeKDuw4OQJ6irXPEvMzk1lz57RyuinzCdrGtIqA1aeH
RcA0rsIrTr0xvGULIhKrBYKrOvGjwZz0NhgdIsfxOQmUuy1RuSbYtojaMMCIt6faXHiFffUwG/Nj
Q2r7VboIWlJlHWeQx7hjv9lGfKc8COwShFbYxfP3gIicDZObs1cDTjPQQDXvtcPj6hiv42zo29ma
tXBhRhg0gdhK92RmHHlFT75X7B08VgFlJ/cLX/VmJkBvsxr8NUonrWt2y+j8wqec0PFwfjjToqjn
1SrBhSG09WYgdSFdW4TIo0vX4EepKyXCAj3+fJq42YO5H3JCr+YoFYbFbNL58OwGJrgn4HXNLLp1
l74xyMBsFwCmCzw5b+0hBQtRfBAM/uqJvN4aTuewPvBPAnJzlNlaz7xxwTK0HjJ6VIaOc0UI12+E
AYtMBb/6LrW/dxrg1YYe2+gPEfDA7mALvAvtmDzU6WjeEuHxBrOZ82o9PeDDVswGl7s5W06aEP5t
I8Rbiexxw0QsOzVG7eIrEhFp6+hDAthdPjO3bLIyJFt+lTGuWt4FFgDgaJ215aiYbI1hwQ6HaORS
ufjOs0ngyQjqAygxf2sVFjJELPKfLhcjMBqzkqD1BFOCYUNgOAQR1iMbGXEAuJCWQLehKatn/Eug
nCyryWhtICtPCWWEzRzYYM1qQJ7B2uaf0qtTWf6hTfAdLYv2DhoxfcCnVrzaPfLTtEKVYynC/EiT
37ocj1DqeDgjaQpFiZWxG2RxuZ1jB4ZDlyLyLZq7WuoVWGc/1eDNjsUDQcg/MSw2cVgjdzc3MMTo
61RMXc4iobdadxps9C4rOKlIDTiOWbTO6+RWaEQXmOpwLRtXxzuoScEJ1kI1h5lQyG+uYCQNQGP9
oTiiFu3Emx68DV0m7vAQpcNBj9e+dO+l2uPscBpx9VhyEIbkBn6zjmbNh726VNZDstjIZrLZe6fx
DfStda92hhHo6wQSA2fdFUYAp9ASjOw5RJEPkQ+DuElx0n/UOHGPThM7QJ/XToTviuDta8RnN4Dm
Ojm8YC31QteEKYSLF5OEJ96YNlpLlMTUx5uvaZ6SA2cobRg+py71PrDKGLdfh52MR+8aiNKiJcBI
TnNHfkc/5K+ax/7Ylx4LoZ5/k0h+sRWUR4F/nm1/vZSvYh2YCULlRho32VJwr+iR1+zWCMgGgovB
GkygmYvSMx6+ThVxzrrc9gmTIf+NfZU+oOUap9E3tb1Gv/+QxIa5k60FhkKsUOf1QOXR4Xzs6xgC
u/HD9+VDoZl2WKSrCMoL+otKUPEtON31pNEY1jCfNPiGH2Lm59EUxIxMB0WNiXqFz1CLN5W4XGrJ
xrwz+wlfR+mpjZMs5YkQD/8pDwasg70H1Leuvk8th+mv4Q8JiwwmS9p1sbG4YU886hZixk90gf7G
KEx5rExt2OO50s5eRbocTvMcaxQlmC8abAeGPZx02iLgdPhJsV7SkrXXEbyeccTRcxeG0uATQYSq
ana29G6ZbRAC8lj0vl9vGt0FC7ueJAEv0IacuH1IuGh1eT2PYl67MOYxfLY9zizwA0jkjKK8XfI6
Oxop1FeQBxuPdM5dhe1UUq6fHGttUE3xQAeRTpkikvaNkWf37o02tgCStu47woc+SFkEXDjZ1qPI
S9pFNPl4juTjEPvdLaNXsW1xeFGkDN5OJhmlZ1q/26jq0RGq05SkD0HP9XQVW7Q+MU37uo029u6H
r8lXX2n6vmhcE08IBAWO8/LKVQn8rTQMvmbYwmRLQSLq8zzwM53EiknsMzp8F8S8IE4zzm7gIFqh
DT+njDmSsiqjSQbN3khM/fT1aEONX4Co5vlRH5eVXAbbUkuEF/X9+FbrMGjjsrqjcxtLpt007qQL
vDnF2xwZEmKBi1A+LIaFM3/Cwb9yPVsLa0e/cSaTiOo8MR/SwuPhQgJb0lHG6ezseoI4mQCZz8yV
uiiYWotg5qTckleBU3TJ1CMKEuuI6I42pd0jZuDJUC//yd557MaurUn6XXrODXoz6AldeqVSLiVN
CJkteu/59PUxzzlVF6dwG7hAo1AF1GRPtCWlMsnFtf6I+EKuS+kCueJjXNWM22C1UYvxHJvmdE6Z
WnBjrVJ7opSMKcMKzXZBNHRTMKLubdAisdDGG+hj2gOFAkzCpqrZkbXj2ikjhUWXy8POS2Z3Vao9
TAa9ByDaKt/I2bFHjRke44Lhym2swmIJyDQYw4EqSPa9khYZLzdLwW3+bVVGdRakRXjtdPaP/aXL
l+AF++8bl59xzwKDPhGVDUR27ujbxXKTVqN1Scx7dSLlwn6gBAFB+HkZj/BPKGlRWnIOt/FKunp3
mtXDIkXknnVwSTam/eFgratIOMJXI0rfBm+3SVKizKJXagQfaYAbXwFORuRWa90rqn7c6ImSHTGJ
jUjVVrq5DVyYKnFfDBSVFEYSe9AzPgzeC4Yh6/hGRdKb17lOShXEu4Ge5i+3GS6hdW4bIER+FUlb
S+/IekNwhICjkI5DmJLjfib4z2UzpggPMKfRV9fxdatE3V4hHXoiUQYIqq4UenADCjUMml8AbkC4
ChRSDUTVuPTpZYEtRCwTMMdNLTCjutziP8p47qe+tbpuWjmQ7AGd2R9p/2JmU5DAytgQAOTC/hzp
dG90CL02D6wV7NaQEmHgQpjQwPAtK4ekUV9vf/DtA9LyarorsAMeJdgH+3yKU/IFE0sQGXALpDNe
0mzaUVMQ2bXMk1xouKcKdvKAjOanmzR7m6MxlYWDPInSidaJilwNPHKhGglvygSs6bvQKdixTjxX
u7uSuKdTI/dtDI0tddaJ2wa7/Ol2JcrxNPy++UtGGVPXbXx3WyGGJLrrSpEz6HpHiDrmHKhBi1/p
jLKI9DJlHK03lcGWnTVMEg32M+z8RASLmT71CurgsxgnnCJJOUM7UZqtHJmJL4MXPzQJaWWoQPVV
ytujkZN3jSI2B7oOSn99xtzcDFJHEigU58QjTRkeLTlnbVt4sEo93AMh0WNvXh9NQ4LcL6ziwe2d
vpmsYijSGyFe3MJU5m0ZWu9TKEMyFLni1pHgbe0ahxylTR5H/r09TGnsZda6WlekicN2BX6KATlb
QmKbB/ANFm7pgQfDTfSFbYSQ3yY8J+gavdNwQm/GUn4tEu2sR4BYI5izpCHQm4QRqQMK4LpYrLY5
RhMc5VX1pA1Ub0Pxwcy/aKOLAGPDu1wgDGJLotNwcNitD85tgJet02B9TfmBl8N3Kc0/jWyh7wnK
yWw5NE76o8lRcJth33LqGspaU1ZIhnP2OQk81G4+kZuDi5wl6IO+tzbUtoDeBQzsZirUi9BI1QeU
IuOorNdg2ubYi61wPg2MQm2T+hcSmewNgnmhaavEK2msA94lVthDiqW8JV2AR4a2W/5zD9se1ce2
ltwTBUF7Qg4tPm9WHj1jNlz2SuU08Yz1q4EEHPAYRufkMQ5H5xxbEPnUkFMRqM/pTkyNndysm8nb
KJ6n4tMUEVaSZv1eBryJTX2xSQaoGz7hAHd0p5/VeXU5jDAGJbnYyCkaZzS/LsQsXN4AxF5JoYOM
XgZYTup7ZkRQHrF12U3btteiBOVMTzE7Jlk8mJWc27EqphsBh5hHz2Ti8CpnL6bDc0ezhXaX4D+8
zxVlPFh6EGzHdZMjAuloOSpR9VW/duy3OhPPfMe59HgbfVO/wWuECwdJGRvTJlwNZcyV9YumsFCI
perKXX+2eONx7UCuJwKZeXVljKs5g5+fq9JRpPnLEdNh15dj5ZeCDDRxXizAamltfHdr04Q6NjBf
c2UkOC81nOlIX8cOljM2kSW2MDXnbW9RfHXXaiBD6jOKTpgUSN4F6fcsWz5bfVZ91ATpKKiN8HT7
83J1FLdFnL518YApqg23gxltSyjbHjEkNjQjuSumytp2pjbslOjG8ixaRXtto5IHM6x+/JMxP/K2
FFX6gs5LtJaTPZsxMgZUZwQyQxzRFDzBUKfzRNxz27KHolWAMjVmoJUp2HpoGffsjzjaKvJQwwLT
q58oqsdDgVOfEaO1GJSll0UDwjUSR6/Sa/HNXMzlJBtN9jhwsjjLuSgehoZ+dzaZQf8iLtPw0s1m
65VoIpXDSwwes67hxQ4cdQyxS+4YlKmM5ugvmuk6g3myCO1OL9Lcq3lceGIXfCjZoJyawGouPVU6
D+2EcBtFY7VtQt4BSzCHg2lliOLchgaJCUfvapjUQhdvpCA2QK1jmByFHF4/af5tGNAupcJcJZMl
jr4sZsYF20zTEtqRari7gwCsLkugoPWRlb8mFZ+Mm5iYFyyoc4wDhx99ghtCWiF8IK/J8Ip9Dluo
ZHIVLapdztx3Fcycp0gtex9Y9HAs+iyg/q05K10XOKOZGMTX+5qGM4WCsqWXxve05kqP4nC5z8iS
bzQRjkwVrjsbUxfOJBHVj7quTdnFxYP/TzMVkqncArBaiCZuLAnTIQ3ixYehl8yz21zZxUYlemkJ
AZ/n6nwYAN/2dKnTyYXJVz9hv5oeo2qlzGoh/SGM68qYRqou1Xe0YoDta8sO5oUwXi0xUp9oOsaj
oYEGFPT9VIx7WV9Vekl/wBXOkiWboH7lpuR50BTSEwSwGkVENEsPD0OloQsYAWMbekRqEhu9OP4h
Nv9vhOJprn7/3//zRZNR18z/uYvTwPHzzyMUzvL7K/pbhIJv+CNCIZm/TF2EeoYYopqiuiKm/kBt
SfIvcZWMAW1ZCpCP1f/0Vxen9ItwhWki6ODLs9bCzb8iFKr5S1PpibdgdFmKpqnGvxKhkJg1/E2r
QWEybyIh5iYGP3/XuvRpFRYSE+Z8IfVXYBvhqS3gDGsGXtkht7YK6Cw4d3Bi21a3DiHLuS3CNngl
XRu4nUXqWQoWNhx5OUn7fgGbSWdteYzkWNvFkqF7hL8IuLZk4hUaaElGdejzopBIdjOrpRPi2tWc
OgAYGGlN/xgwGD5Fyfzds1F4ypYl+r1oQuAseludg6kHt1JpImjC+H7ol7cySrtzbYSoMYUZxeAT
GPygJ2Y5Wx1R7c5wCHCCSzztVeF9lckAdWg7OAc1WDzah3G2dvsRNsSmH3M6TpoIbvXMLk9ThXKP
Iyzz1KHtXwHIhDjeS4UZJ/LL2DPxTmKFgiOcpIKcYT8W1kF3QiK8G3ClBIXwMBCX4sg3z95kZm9W
aH4L8J43Xaab1ymnobJHbDyQYY68NAgfdFWgbny2bLWzvsYAxq5pBYUnMmp2xsWKPiCx9+C6lS12
HvPY58JRrqgS1XrO9qGmdCd6OBn26e0PJAX6JOe5OoRFs2wWCMBOnK1FPUaebSMi2rW+oKSYzbso
ZOG+HcaTmpDGreH/AVpBQQmYd5DnJz42zZJgy3X/JYgMQQnw/i7Ybnp5LvZ2OXNF0CMB7TpXMzaD
AhsKQi9+fMPbcH74mfJ4/lCI9gl4gOcX1aSLu82F38bKshA6AKsR6ehrO4T6XcCLCfxwHsV9S9Dc
ycJiuWdeDzfW6ht4TmEp7bKiwhzfKMbvgaTEjVpOWSaHEz74JjPdumInQCoeRLs6Ay8cguhu6WPp
IAGLsBsdYQ/ZKtuFPOGYzSmFW6gqHZkF2KMwySNPz4GW58ag7YqpQ6BQAkYhk0aXQNp/z/wkF2gZ
f3yVT6KKByodZNRifUzpPlLnZ0GGZ+m0C1VyKXl0tIEx3BYrDIP+qjUI0jDwjoReeUUhAGLT9cMD
ngD2pSTZ51dcb9NeB0LvGI2wfA3gM9fGxTm+a0RN2vXzOIU2LnWNAoiCNo2ejuU47N+TNug5tumQ
sTgTSBweW2J9K6Ggqfpj2I7Ddm5YpmDfo+mIk5Jviyy5gwHMLpNKeiesW/aQSjfREjb3R71UfiTs
uRfAE5XfxgJPRE7LHJVwmrXa1JD5iFU0XSIQEEf0oX2n3UMU7oxiXRFMdgdMZwlzc98FEWVuizx4
kpopEMZFI9nrCZ+HHUpmvc5U1ejJBBvwZnDBqjwrScDIVRK9TJiVDioWtX3QFAHEqLKDXFwWggS1
e8K/T1qG852rsanK2E2n/NKoxEBCAiLQK6Yi9BAYjFt3tTiWjzRltS/gFcSPbpJb8tH8X6dP6NZx
iCPC+E/rgNx9OdAmFVhgt3IlFHYlKI4neegFEvDQPWc2l1DOTHUvMfLkSu3YfkaV+ZgwFVSK8FvU
WxoqEKZCMqeN3u+NIs7PfZwvZ2tp810ZTuWF0cgnAF2djrfOPNVt36Bqyj3uKLNioCo1654Qkzqb
Ub0rOH4wHHb0tCBENDLGgegRNvueborO7hZAZpRCRXBcAgLSEEWbTWjKz7KMFFGy5r31wCw+C3pp
HTKwquLWZY8Ps7WOaWBKjz37WF+MNDb4nXQaE9I6yaSK7C+NiiKzyGRigZLKFKOB/q2FR9Ryi2SP
oX3E0DWZuYWi1xCHzzEXSzEXpJUJ931bM2TtSHXD51MDZpxMAYogB2YRsPoQqqFYICr6TRk20Pe0
+1xivydBGnD7gcUhBEABRKijK7qo5Q+9MsOMKFyt/sa8SfkZtsFwI6vglOtEvjNMmoOKFiz8WnJM
E0Wb7jipsX5NQU7wijlaV6UAJeKkOyRaAB5CUIAJzAuvcukVSHkTeMNlLVQFJSYiovcPTUo7TDcr
pP5hLOkjmHC6hWQ/qXTeyJ+utHJvosJrlLvsmHF/b/UmTaFWN5YrM1E91EKEnBplxIT6dk6OQXNl
AiS4lLEmPmmX3BHVuHdSjobnEtvbR5HSndebxmeaJhrFvVUGy81oam8JWxhaYz7+1sWisKlWIu9r
mMjeY0LtBJkonH8L3nA7j7KnWkJcWVhcq3HwhBgOMUF/jvPJYZryn6ppnhrVkDxFissLLBY6A+jq
+CrWijdLwSQoqEsKy6IIz4CSPJ5mJuA+UyyQM9dhhqldm5kGHjvrO/06ZjoSO9W4AUaObaFzYQ5y
82EMI7D1UrvL0h6Q+ZBNR2kG21Iaurxpqtn8wEfJBVWJI1koUf/gVJjaNb09Tqmi8iryMvGIbuQZ
tSbILvh2aLpJse5AXZw165BnU/5gxrL0Qq1FjzlaAsNpYL3YdcjNuwjMz0HH03bOrQrbGCvXqgKK
m8WAdBMoOZAcFHMmHqwfJQokUkt0Udhkb+egIiiomY2bj/JwRQoWNlMwhZ4mjvsWTwcywLChy3J6
yGHI7dOcRkA9VZWvSZPScBNJSeAJI5n1pok46+SC8iiyRbCjaDFgkasCmtHSojlqPAtSLfUWMyz3
UTzUrjpkAeUJmeQlytT+JJU1PjLGghHc46yxmcY0lH7RlFNGD6Rf1CsMl/FlqBgfliT7nRowND5M
uQy2swlTvhKT4Dtcwyd1RmJh6E2QD70hpNssh1iZAoQ4Dx1jfHq5o/s86GBFjXSrUCaC9B4PkXXI
xqCDQtjQEiWyLxmSDhJ+2Js7sacThXyWCc4l4uSjTq3Xkc9UmuhViaRoG9CqBp+dSXHcplvOQJgT
556cfj8qbhFmp6GlFccRaWze5zgr/DzQOeBDMIHKYhG9hDs/PPR9np4DLak2Hcv08wJVFd53Pn6o
8fgqUEEcS4rxYmpV4uUj2SNgqPDOFWlxw4AuGFXXF2ekhIFtwMs0ZHSOsYXygp70prV8iEpoAgkv
o7POIwkpogFdHnHOZAINpLxtMphD5lev0UWSlNQMdcZiPEIOyXaJleKy1UQ1fU+AuB8ga9X3fS0m
vmhkfjoSxyNzNz6EKcRr3GPsh2G08yOhyVakYMF19Lu5pgdgCbM3M6+F41SidMLM1+0UI5jbzTh4
ZAO0oUGatoyii8UQruwoHclmlT2imR9xlUcrJ5C2sFrRGK7URCS0TMN+24Y2/BwW8nh5CsKp8cPs
rtMNuu7T9H3kE3dFg8Fkqo/Tht6CDc3XAoiE1AITEFZnYho4iVNuKy4BjXBbLHt8tj/mYIkPFMMh
t0wLb3XaxidmB+m9nor9E7hwtsF5nD0TR9b2RZNZR7HPiYsuYr8TtFl+yhfZgntOKxCc+YrhO8hD
RY4zX4T96mNb9gttJreYo6mYaVduLRm/SW3AhLUMY7ZFcNVbRunYoAyygFPAR59BMnPqMup4vojy
E6A2yRul5plZ50cW1rPblzMVQRz+93SHWWeZqpS0bw5rVtLLU2hHCfCwY8y8hv1kNb2U8TAeQoVn
MDwSjyD3QO0Ki0+zGHqHOUnqvbYDoD1Vegzvl45uIw6DR6IvhOOymN2HEeMsIzxgKyGga9UEktFm
q3eCd8fluR5DDayH7y7EP0LWL7tT2Oj6glB9MmcqyU+YhF9IZFT3XV4O1yaLiO2BNZxwYatUukn1
h4j9hhU+raFrEBOAZtdgKQtSD3QdKldZ1i/5hIyYhplKuxpkCj01+zPESgT1ZNrA5JA9UPIWxg8e
BrRhIpIAOYMHuGyMfGYiCosqc3g97VkqGYmy95vJhSxIoGrS7sWm1nxdbLvLPPDGgQnPnCQSokOk
G6HTKaa6aXVm6Nwm7anCTeYFgiit/dLZHcjGwQZ0JX+kixntZpFwpLbmj8fRSL/AKk22EOcVtuHh
WizGdNCosToOU82UMgrbbS2zRLXsrDxrrhEaoYxtwzEvHVnUnTQO05Mez+pbb1WTV1pC/kQ6vXzM
quie6RpRViXQYYAy7GY2xNlOjBtt11Q4h/IlxdMFbvMeKxPNhWLS4X0xmAY6JVIeyd83naKDvWzC
d8uKeOQjCFUnEvPc00vtQZGie24+xkwRU+T7GpKGq8n0+kTo5wdIIP0OE6VxiOX4bSUEKwXiaxWa
Fk2480vX5BxprQDKDipG8a2OC8RQUD/JdR7SYUMMqFiNfpNbABzOmTgp1UkSBGyrBoNAuiLTDlOH
mmxoik+9LBHq12wi9N20OaO4MYO5JQEaBLRvOZy23k0kbDzU1Zb4xOizXcEpZMnWLi3DhHpAGdIS
JlhngvzyMdWxeiB7oD/pIwHO0ByHy4ACdmTrp33Vck2zST/iZDLMzxRGmN9OCy6bMDkPKivgzF5p
ix7AEgWMCkRob72azGWZY5kMokO66qiC+5RT8hjavDxGQDENKjqb5SMi2OlV1oo56rkCxBJBlPCW
6KSNfkV60z7nufjhbLZAXGPCu6MPcKIhjX44NJnKOPfWlN8ztWYWD9IeLlMXt/M+jekGDen0tRsB
FrBGJdVlmuv8sQGN4iZVNa3E//RS9tK0ocSiJndEV1tQatF2BIT1aMxa5cqhLB8Ic8PIzNmXVon5
OOcjvrRElJwuzU7TrCfnOhE1N+VwV+Ndvqg8OKluay56vG6vuX9OWksZnDJG7UYcAyi3Qzc/T22i
7kRz0d4MJWgQX4oGeJyaxe/YpBrbylD6cdNeCam8lSmH3KKfyz2aNQa2SJbPWmfMm7QQaza7WXFN
m4YuCFLYTN29m/OnqS+9XJpOqJrFLl5y2KBiHARIdjwmO41NRS4bSF/LHGBdEadjkoocm0Uh9shE
MtAM0sYdJvjk0oRVGgesE8MbdQppMEpbMO4UpG63G5R4Q6sDbgcdpps2zqYtm7C1MmqxsZEyQkr1
6LAMqrrrIjN9DoAmG6GSXXLK0P0hWrgQloZDAMhvCl9yEun5kElOv1jmQ04xnQtCjGoQnUBu1KcL
5IoCv1wy8wPrnqCmHkeDjezpC3NSGzYeC400ncqeJDGN79GMA/qIwkWl5VPKTzXtp3uN1IrTD1N0
xhmlrax3qp2oQdevs9YKO5Y3eM4MvHn0YOWucTNy3GHWyBqvpBQOVW36kqe5yO8Olp+60Zq7ECbz
FswZz94qy/dVliwOfDWqIwyYjpz7XmoEU+w5anWwjIxqWbrkbNHAAt5oRPBpJSPIRNicudE8pU4a
CMdOyHovt8z4kU1ciFjeaFybg3RmBKGQRNGL3VBzPI3rznBmI34K4pRCSGh4GIUR31NxadkejfE3
wrr4jEyRumUeWtsl1qMtYy4Rm2RfbsXexH9uStDfCebJdB69hGv0jc/9I7TExMnD5jXTp+HOkBHk
VRpv32QquiPRpPipGESvmuUzoylM1MpUM+BWr1phVrgsO7m6gyaiURWbtR+V2MsPkjGKd9pAURi5
ucpPdNasfOZ6EGbPasCU8Qi3TrWliL6QhtNFo3nCNjqptTMl2oGoG+8lK64ANUfm6xTM5rWT5Nwf
NMV8ltq1xFvhnSQX0tO4HtEUg0D7KZRYTJKuIOcrSmJ+ubG6wiatIZz2U3Qv5OYFSQYvdDeWF4Rk
VDOszXBJVilRYrVuFf2IY0BGDiszt5P0ebsUmkGgMrXgc8iwig0Gra5V8y3AGvEeKlgvBk0vAGWr
raeLqvQylvqIUlFLh4odG2M1OliUzMJixr17L+Pxrv2ET8eXKjE8oF4E2LIi5S2Smxbht67gRKlN
/BtbxW9txCHSd+FbnjdfKflPR7EKFerlAGqPRGNo4vNbouqjBcHCnzmPTlzGlW/SOUmQb3LLngRn
3mK5GNtc3smshfuKVjdwEvOhK7WCW4+WXsOksStRjjk9h+gyOfaBVhD3g854eQgsp2itxiuT3HJ6
nri+NEv6lf7MnkZ2LdzpKOrfgHCqTQJ58UQTq+KVtFU+D4slukIAQ3Ps1lYfwgO2QAEVt3rpI/U8
TI1MjaUJcmpi5k5yM0LvDVXDbcPgvpvx848lshCjZHuWxfIoSvmwb5KgPhkTjBtIdFnzYIr0t06m
RRUmcW+8+bigdc5crK0ia5bVPs1S2zrMjARAHHTatKEQ2mKmqltVN0u3FxVMdXL3O89yJNm0XxvO
YHIl2p3ORMtG1kMSmgV5J6gplH6TJ6028HkaoOrgzSt3abFQy9MNgGPmLrDjaCGr2CXsMDUM7EYf
76Icch97SEzxiD2R6qA99HAVcM3XA8W+iSEfF/lGNuwfI5P2GPBw76KeMLIPYZfLkCVGiVQjMy2a
z9PAoRhuOart1G9nIXoXS+ELn1gFlzE5kPJoNqoeTxtOarEfa9ygcfzAQTA5KmQ08MpzuuoHfSLz
VJcOzAHagAigb/EHpNs2y6pD3894CoSLMoG5k002l9jirzE9rgchj3IwfBjkcaIG2My14mjgjtLs
PFwsr2Ok7NSVmT/AY0z2cZlW2ykta7uyZvFixTWRdiGl0yAWaShkYP9Dn3DNTDrjqLusQ4whqlUX
ontybbFoXZIlHH+wh3aoFIEGfUjLN0z0+fRUSKrToiNANkF/qEpB4bM1W7+FW2MjG81v4O3g00VB
8ibyhD6TKwkdAZn6xYq2QoITX8nI08oU7uEp0B67JGpX+ss9il5uC4Wi3+lGVjBKWifNnIWPhJ/A
bGe6UbbO3MbtXR0OtOnGS+AIIhYhJJvIj4es2N/0qf8yHe+/IeVMWtkM/1yjO8ZodN3vou1+x8U/
luLcvu8PqQ5uGdYF0zI0kXM06HUiV39IddYvlY2qZKlAxv6qvvmrFcf4xQNOU0WICyaYAIOs2J+0
M9VAxYPXY+oSJw3xX5TqtL8LdYDTEBJNjC38HkJpf4N1oOZaOscsndUlb9welvth6dRzmSapy2gG
2p+WKXergmZ3aj151LCv8bQ5dUWx15+MVKGfslD701K26ibFyCJ34aegxq8mz2tH1rjTmEycWRBG
Nw1oEelSAMoRh6+0uTIcsGyUFXmX4vmjR66aO0xVCUYFBUYcwwogDhjVy59IyypXLTFwTnkWOLHQ
L8/gaGnGS2VjVzEioaRM0+0iNAvfNDP1PLPVoQkZs1wi8mhl8m6b4jrIkMbBVpQk3lC+FvkWxLJN
UCfGg1r36h8kkv+yW+J/Kh3QIvv4z2+bTfzZfGTdR/OPt8z6LX/cMYL2S1EMhGhDFQ1NWXl/f90y
65d0nfiprumKITNA4nr9855R9F8SN4YiKmv1ksid9e/3zPolksVc6OjbOhEb6V+St0VpTST/R0Ra
0w2Fjid6gg0iy6qM2YWv/0OMMljCiFhd+SNBWdstu+opf5BwOdlW55i0n7u69w3DfE/P9hGcPMO1
DUmdrXGwDvNvhgzf3a66b++Kp2wnnLPv5FtytS1leJFnfI0vPJ7rj9YTnWI3O4C6t7JDyGmretZh
2Q3fYN5Romon3Gdufan3BG3v1Z94W560o/xhoYRnW/Yd8kvz1B3bveBDbT8zD/QLF07xLn2RL9WR
g/wFnKZPv4oDjP1+9upLg6DTu5CSvHgL6cnyi3N5GZ+pZeUr7WU5mpvp2L90u/pBOCtf8p6hhD9u
uqO+Se80v96g228J/u0NHznpJ7kv97zKO+VA98lL/iBYtvVl/ggltU8uZeDhtqeaMeN0ZhNmN/f1
PuCX0l5ytnxtKz6H07neV9b9Z38CkM+PpTX8ft5b5/mFt/DI3/Aje4Uf7BY73sPK87RDcTZsw678
7DF4knflhhfotM5T7hhe7lVHca8cI3dwRD+6M59wXPupx2TZ7WxmUr+LwG96L3rVtuUeW5APCnvb
n4LLGhyj1Ojd2KYb9XHJ3OkSAZklA+DjPG0dvIOx7qZ0IfD/oxPCSPhJKIsGu/Gg7cBqOYU/seFB
VDyy+c0d8617nAtXUZ1Rt7XX5Zhv40t1qDcUDSe7eoso5cCi37ES8rYku2hH6nZbbmDc7Yun9l24
y0/mPb/havkUAIpetBPpkORtp1Blo7vGA9kk9gjfoeUI1/QwnMeN+TOf0ETRGx5Ce7oqh+6xOa9j
umizDOQGtxYvlHTnVryLfckjB7XpHcnvP8z9vO8Kx0V1zA/SWXjk+oThFxXnON8avmSXJ77fRUyx
Q18/sAyLvsEnssnc6q21sSJfhnt62aPOVu5405jZ6+60ZdDSUBb9NAV+VPjMdDHlVcfBp5AGF/mn
5k5uvcFCClXzdJ87tuqUD4kPod03ttm33z1hpdJhDnG8Po0mb9M7ASDI2l7gYKb1wDsRbOZV1O/5
aTkUPhIYQ4bcJozE/cZlJDoTtSD4Iyl/oOu3OFKDgDehJwP62hPls7ofQQbnZ/1kwUHj4aI5k7Kd
lFNn33+1vgHqxiu2SCoEjdyOQ8/zcJkftWdSqyb2WQoPRYdmMOi1JTULX70b2dNz5tGUtG1Kb1lb
uRxGp2J2ZKxQDLgfOpvCqZaaZmufkVGGrfk1qXQnc+mKXrChGHf+qPfLFaJYwvDOIz0JhnQffJVP
/T2yeIR5buCv2Ne7wkuNj2wfn7Wn+ieW9e1sPAZ3BHu8zp/3xVHddL4i/taeCXVCzj/ToYhTnZSX
356H02zTjLWctBdqoxygyi5OjZTVyKeNtzBAD6IPqBWeUKS8lFYwPN+7kL6pjj/4pC9rAMFFwXpq
9tzBtv68Ajp7cmcXarOMm6eS2j07OZX36rcp27o34QFy5D0lAdEEHvyUfcSPwk7fWLIPtBfb+Q+n
IgdM+bWEGU+K004vgsc9vcM7riELKR+8v+IrKqasXjFyBk7+u2quApwqN91UGE157i8cpYDJn5TM
Kz5HgdK2rUE9XMzO/DDldvtGS7oNveqhdkzYry7zIgUXPkVFsc0FAbgG+GEqXeccRkj5Hq3tMA6b
miz4ClAXqGd97JdtHt1Pkt0Ne9lLX8gZS2/qwZBPxTNZ0vzaX+NFYxhrm1v0BfLf40Y8NabuvBv6
hlqR9oVSb11/6TDhi1cUFmoRIlukXTb22sxlMra89parLZuSITQxyg/e65kiG37g+Dg+Gi9cU5Qf
O9Nd97Ca+CsbyafZd5fUfTR2kuZwFi+c0vTn8Tsyj6F1CQV3vAJmuBAEH3xR9nrBp211gyVhqzC8
eBbuzYd2+00UCJap6NLVXJ0E9cM44dlx+tf63HPEaX3wiicpfCh85dxjRtTs4t3on/scnY/uDhmb
UIk4OH0lzrwpSju3qchy6d5x44fRmz09mB3jlLhYNqInfs5r5kSXCKNCOfrcHBJekH3j9dVJtk76
J6x6O3ahBOH1jXYsG3bYUex4VeAdKZTNYAeh/A5OD0UrJ/rPoPE7DFepUxFeMuT9N/rg0Fnk/BS/
isWrdG66dyncGZ3Th8f2B6cKEYovrXm2KHI69PvcOqrixq090LlnrWcg6TwPnjd+5UxUSJpyJ5Jn
tdVruHwPJwlvaFXJbsg66VWnwXRY2x0Y8JPBupryhUvvdxyzmbjDWIjFex5YyBtfrWkvZvGixjAN
0vwKIGk8Fb2bPsKEh9RvDV6xISKc7Pvd6FZO/Wk+mHdGwltBcolyOhycn/zTnbL9fAzOmpO79Sdj
5x2/ig+VUhsvO5qY+BtW+mqn83BR36Nd/8nMeTz0n8r9uFU579rskCdUwvvyaNIV8Dpq99KWkJqL
lYOopKNIvoG8Q8WXahOpgMgTcaGVfhFtuVar2EGbMsatZnpGuqmrXRLvA2omy22nXUfZCb/7XdBQ
huYYglfk+0B208kvjc2eqHZhczUPaNjEHO1+G7sf5jYisFjiXoHquw86xuz7bMTv6n5TaySqfzAy
/n/v2f8Hsbol6f+5Hd99/c4+Cmgmv/+91PX2HX/uxiXlF+dCON0gZqHq0cL65/mVYOQvDRz32uGB
a0oXVyDLn5txXf+1kk4kU9P/sJr+x2ZcV37JQEhMUsWagr6sqP/SZlyWVt7MP2zGVWk9EYiIq+uR
QdL/foTNVG2JYFkIRHnD8BzBN/FBwYxHqRwskhEV0YBFEtOTISvBbka8eVKDoPhqKqMm4oHl6Q4P
kf5vzJ3HkuRGlkV/iN4G4YAD29AiRaSIVBtYSmjAocXXzwmyzYas6SFtdrMpKysmMxCAw8V7954L
jJGkkBtlaylAHATZdBsiemR56OY2oznkxH0PsGM0yJmoqd/7CwRCLblAbdQRRl+3A/EqaD2D7j1N
W098Eq5TBrdDmPrFtZVh3ri2SQTggGwNmsArKF7vqo7NaIWcrRZ7TaMs30Yirecdls7Cu9gq61zv
ysBv4jdpYzm4UfkwpWdVlqDC6lEOj+nk0tXRkUUEvdnF/oYuVxHu0ILwcxEGZXYiXikxIwxu7bOM
VbEDfqSpwg552Zy3eyeQ6ho5qD4baX1JjdNCorPt+uomqexIX7f5OKTHxKjqkNAeJ6r3AqxJirjN
HQ8m2ZreciQlbKMmP3j0bEsfEuift7VVgOooq/gqCtHRbom2Se6NFl3RRpi+jrcWqdq82mRgRZPn
bAnHjlt6vFF5FtqrftLWZ5vepyXad2FXW/qU8R7SOLrMMemtnQiE8lZunpufIu6bL1gLzUeK0Ove
kFPz04hkekzLfnwALQVHzezk5VjjNjcuTpT9NLVIZYd4PorACl9lC0Yv1BX2CiHD4iqYu54dt03b
q6rVRXQ0RjdqzoY73Dmdu4L1YZxLculukqh37gCEifsJpR4uxUK8IbGTCpUX1qkB2QLftOluw0rb
G0qG+YHg+fYQAHI5jQId1AIexHCPvV2f/KKu3rO5C99sfveuR3NxHGByvzquMT87WVPfOg4uA8PU
zYM9etV9L+3hHV0qFCwzsssn8hrEvYkFhAJ+G75X2PKvy9pPYbH1xk2rs2ZXOKN6MRrhXokgnd9x
ttZHleV6n/cVYYLzOcDZkwMEcaOnqQjdAxUgdxNEU38HmZD8VyuxiXQgm1RcV0Uz7KMqr994OeVO
0Y96D9qe22RY47kwlH0sEKodWoty+pSPCohkgBK1mPXRqIQo+DWqOrnjjD0WIaBe1UZbPggJlyvv
cDYWk8Y15tA7uCE9126XNh47zIID4iFAcARWb5LWNJN1qDwn+B6FQ9yiSaRMIgiWjWQTbqTy2KRE
g/sqe5uBSAUqo/g9pHjFLFDq+84Gm8TbHDXXXhH7rxa5tKCSy/YOU3H/ADocyaBVzT6gXuGsifyF
pRIQDIJJNiQiZeFN9BgWAFv8t0AIsYtySk6LIiNqZJnZXvXAg2urdZi57lUZemg8G+MiQPAFLehF
QcrPSZVKvCA3uEhFhNZ7GVl6S0RIjEwpdgCuAP1/0jXJIfCr5/66ihL5yBsiPruop4NfxRYoEbJe
zPwwgbNIqL6HPWY4moHpyotz7xjj8D2P0Ge3VVE6V+T8yQ9TNOPBT8L+SASAF24dNV6EnMaMt68H
5Hp2sVBCXM6M6N6xNe8iflrxHqO7oXAnHNqW00TPvyObYVe5JdsLA1ONPcThqXUFRQjPAI8M2Cpc
TFjvDljhm/sqrIdzx+8U2Fdl8y4sO8E62jkwGgej18eYpLyrrkljF/2kHD7qbnjQZlN9aLRCN5PM
5hPZfgQPZ72Pb6C9yNpCzXlbwWmDSI5jU5oNAHQv/mo4xy3FRH5N07cctPI2GPYTcFpytak3XuWh
6F+w2Ysd3MnxEDBnIoXD5LQyZ7RVFn2hM30THOLerNNNGhVyGyPJOEZD1dx5KPYQVfVsX2dDDscp
zvs9I5tR1Cf6TsZNcVAqaa/zLnRfxgGEpZ233ZsdOspdRjjs1kii1J74sOShIH7tZCRsMG0RdjeR
VVyOuUkQL4PO6ZHzkRPKP+g0O9Hjmt60TD1ah/TSvwtMPqespyddW+UMx8uvkcXavIkCBu2WUEVj
p1nLP5O+Cw+om40bn6YF6po+Pcw2UB20TCXKSC8efhyEMjdBBHb/soQqlPnFfM6VqYvVROcjevTD
vqqXcXOBPBqFwgARh8WX0nP/E6LBQo03Zl8G9FFgFXK2xWaM0AOxhBi7jOC9rXbL9lHyOiynMmmp
vwxlD67HM6vbQTjyIamq+aeAz4vCyxJL5srpFZpI+FO0ZnTICID7ntJ0Oge5FeQ05EGeLfoCR8gG
DyQGJcA/8XXpWMObMznDjQRJfsiE4Jw4EnG4Ib4gwMMlozOdW/HgAgw7tUNh7wleH4i60Hn67AcJ
ridJU3DZ+G315JeJGSOcGbv3DMjoLpyC18j3T0bXcOY34AyCFcJ1WMuoOI2WKo0jdjnqPMKo0CBE
SWbi0p+reWeCEHjSecTMT6cL6WA8NuFqDKfq7HS5fIwnEb7GwiYlraUCaS3GrBLPMQraDPnhxBLQ
2/iMPe+is+rxrT5UookeHU+6n7XlRAeksuqb9Su7z/IatWtO1xz+Rt8UBGEFGpFSGT47Tds85nUG
NIh11EDlix+yJ/u5iTiWThEp7K7v2Se/zuQOvvRwEQQGqAXUXJYw2DrAObNoObOhmLhuxzmI1kUT
VI+tg8d5wUTMmQtmmgtAubXuHTOuP9q8958JI6IZ52qb4yy5Kthu2MKP6YyQovScb6nNFG23b5Mg
RyfuwOmtzsktrar3SLH/nyCTXmm/s3BRsznTJo5AEp7K64CU6bsWNnS3CGPbefDqzLgSbqq/HFET
KtG2FOqErldy7OudhyxxXcD+vwNLAqPVKycs4JdU0DxsszWMWL6w6gZ1U0Di3RIcPTwYXt1+5ikR
o1YYfjWdnW6jSBjPtafSQ5zNzKRBxBEGQi7QOCPCQC8jetCgaGeEcIFtb2VpoULABkB0Z9fAmouj
0rsiVRxlamJ2jwWuhENUWMMnXpTsG4nZBEyfvvILj7M+DzE3k0YHPHALs7WzMbIiMpZuDYon9kfk
ipoInRthOOSHuWVXXzdo0I6GPxNpSHjFjhBAtfeLiIBGCMpX9EMuuiCZnqIyN5+cprhkLTd2t77s
Oe/sTCXzDuMKyZV5wGTnY5tNf49Ymlq/e+8skuC8gDDBBaYyTNf2QA5ypAngdLog2ld0w5gxs6k8
y2gCQCFsHO0osA82strHtpsHD4vBFH3mLG8WZRUvn9cpptYLSS3RSNQq94GeN5mnw+AT5YFwRCPv
any7oc4WVVftMMUkk9hW9lEwfd95pCY+WtLwj9Ka+z3JVdYJcC6GmyKfTnRtUSPIwCjfMiQGX7af
mXdGf2EDeZEtzwV2kWMnWjQ2FXxsY6FTxHOsazSJlZnuezIsXvzEGddokpvP3Bnqu9ajNGDUZhOv
vDomkbHvY2dd1r17G2K4fsODZF3rPiX/BIln8jCRFXY3SBGTsxNbz3U4jj8XBXu4NEkceSK+J3sN
VeIgt26K+GcsbanXDv3nJ3i4VAnjdOoeyT9pT4kZkE0khnibFCk4CiPvHkC6VWgQ2BYzd0n7UFle
90xofIfgLkmB6LjlTKomuwJgLHN1m+kkOGJral+lcIz7AW3uvkGae1UmnjiQTI55yAAhQzRJ5zxn
Zm88IgKfTnZuFg+2dKYt35xxmLjDUpT+dBWBbroSugnf+4oQ7ghL0j4geOVO6NA95mXsWZtZgZRL
yLBmcvQQGaqUCS5CUHtJs5idD9kb+ZuBMQDaEv4c4ZiC+D+3p4gcjslw77gZSsW08m/tRBa3JDKh
rsj4XqJzhlNFfObJs2xk7uQvDDvS0BSODIQULQIXp7hTOlE3Jcknb2CxnZ4RaDg7L47VnYBEfU94
CC4tmHEXWJnldle+ISUiaF3f6qHQd4VbAQPUXffVN468Kt2REiUiP5zhnXycQpby9ei7xEQK22vj
la0qY580FikjwtfnMSrT2zqxoWF3vo/+DY2wt54FuXaLjtCNfUUPc+E1c/kUWpm4jc0muzIwWG+r
eCyv7aCHgV4jHQbPGGTZTnilOFfVlLyPNuoU9mrc6cXojcz5QRx394kI5luA5xyCdGeKZDs7aOBo
s/rMR1mj0yWcZf9pTkJz3fZN+JlrKKAb0xz0jemX8gcBqfeoOSmz/qW9dyPQue+9JC1ANJGx9BDF
IHqLYsw+IncEaGkg8LnXvMXMInjcF2bltE8WcKYTW0q1B88DHpQDyEAcK8lFZmUap5INpL9kibO2
EAqNbRLkSY3VmyEUT8r66FWadysT7Au1P8evsU/5ODzmrLQ+smR0QOX4bGJg5pOr2sZFegsVKNt1
bGVvasWb8gq0N8MhIxQPsB52RVOMx3lKfErRwF2uJraBB8jnT3kcQQkjz7P6LgDlMzmPdbmMZeTd
W4HuDgMZ7btBEy7TDER7Z0ia7ppyhgaZKGh7Zpp1L0WmW7Ugrns41qrKm6M5MlBxTxGMvohUYIfH
3JvjDrVW8UEKZLErtW7uibwxPzgf0UZsKFncpEOVNEQcuahnVW66SySD6KKiyT6gBMbyFYfqHCPu
fLLZ5V+nfTV569rP5RMoRUWJNTXdNSlEY3QVppg1GA9eYRFDXfRnLOryIRaKaj65oBYB4GGK5sdj
JC8TaY3Xsx0kJ0685QFW7Hx0GZYkwAZ1+4V2TV0HBPhtKkQlT6OVB/DIWfoHIyy2WWHVt5Ga/V1r
WMabFfbxhxUNJX4Hpcofz9YOp5fMvZ0609jDnnBurSije5I6+DzbhCJNhcXkKixD+4Csf35HWhHu
LCBBBIp3ziG1LBSV45w8V5znNoo0T+z/bVrfyLoSG1MG5qvqumavRZs+FVM47l10Vvex37NtyrN+
WKbjMH50UtCVzeP6NmlkeYtgcvgMzCo7RH4fDos078OfFN70rUi6/gAEx97GxExziJbjfRJRfIkr
Z7qJuly9w64qrucswtPpg/e8GihOnKqqZRqrbLZwxlg0H7FqATx1zgW0YLENlbr1rwpg1DeWQKos
BRb+ZTpBMAUrItv30IlGQPxqjNfDgL1hKka0CmlR2CfmURpCuWPYZ50Z9a5RrtqhlSNbs+ZgMKo6
3+l0bF97aw73ZKP2rzXzNucAsrvb0Iw+0lgWJ1SQvKmJN766IquPc9exY48Dz9+4YWpwvA1G/Ujm
gj5ORic/I9aubZ3F0bngbGgsKJnhj0XqbzwYRV3Q5Wu88q2KXNKtoKOsi2F4KS02OhewSECuSZk5
HNeUVp+RAU2gjabhzlJZ9NUXgooJh83xrklrABJlCTd0LEfvzSZ97oYsqP6cQuHbmZ3w2Z4wWV0P
HNs/O+koXpFUAnsYK1xZ1SzFtjRVvw4nZr8yFf17z/PBfxDQDgfa+aKaWZAD7nG1C8uF38TpIwEX
M87eddookk+R3nm3TAQX+mpNh053Xr2bHZfnSbAHQjEmYeZb4byHnCXo80HnYWB0zb1PFrGJq3xo
T7Mp6QJyqong6OiLH/QC2vqZZ887FZzU5Yo1N/Xvhz4xWGCpBrxizI3chTtF7luVOlm4VJGNIrF2
CXbYeGDzC1zjBiuvHZo3Mw5QMONR9WWyBz9TzTN4GpQwjrMvvS2ptebnlCbqe46S+KqrOQebZcsw
DM1T4ZJTNpTgwJa2HB+nzKNngaPsyLjw0fCx2GWxpIbfRGIdR0NGlxe8HLodyWrWuhq2eCzn61Jm
IcUL2i1zI+ebJLmg8h3XdG4DOM7XomMqWWoZ0RYbZXqXyKbfm9DPzm3LaYLlXlGLU25wTKEzQTKd
OoLCuvHZL+eKY/ZY/jRzXT7jk8yeGKzckSYbxSeHYvOEAqNfzaZZXs+9Yjc2ecPJl3r6bNMuPmrO
7M8ctdTOtKvmpJwG25sXug+TO9A+CMkE5j2cCE2ipkWUPDWPIFwQ3cAcOtcdBZLSH3F4GT5aJt3Q
hR8QEy2dMCs2TdvStzNSY0TPFBEd1mlhH8HlAv7ByxcAU6QMuzXtDPZbejnPjTynJ34yfWymsVwb
7pizME6q+4gG6Z3haMLT0/08fhD7XrDPzaOzl2vzgD3APcNx9Y4YXZpPn7RZd2WE2SVfZyrOTVuA
Aih8Rtkqzmr2ScZcWZvIMlOSF6S1I/aIHlfbp0xPbrDvArN+7Eoz+Mwt2EuVY5Byl47C2JtD530E
Sa/M1SCNGTMU6v8FOQT1+4iyhkJPlpj3fVnN8dImLRjUIXroa8Ozsle+k3ePpjM6FVXcPzSmzZSM
E9ZA0ZBKkzaq1SLqjBNJF85rR4y30kqTRx1ENHp45cbDYOSEP1ZxRJfVmtgrLijqY4nOGywtC7yv
4UvZabs8wNgE9xTHdX6C7mAyDSqHrNt7o+P4CE03rHmARU4YeI+D4MrHs8riTrwTTEj7PDV99Y0j
tdwjek4PWE+G79Y3rQedG+FZeFZ5kwbluP6N5aZ0k87Ua8HNP+S95+qNFSbWOXOLsFj85qEfRc4p
ChI28+CejVF7DiKIOL/NRYHaUrY1oBfCO3AdsMkoxri7VdShKKSM1h7lc/1lINV+AcnbX80910Z+
HqAEv26SH517Trn8TXh5qlRdlmuPhsCGWz0twgD7PbvFaPFbVMa8rQ0cxGmem2/c8IDIOMOFy8pv
933aJbvfIod0v2oinL3rvYI+d8cLbYk5e6iwJK35MPWH6O1/z7e6QOR/acgoU7ouNl/DNiju8d//
pI4CUtTPQ5mS8+FbYpOLPvjGzmpcDbkdnNDFN2SG9+Get7u/TUpGcs6h/g68cLQXQ1ffZcWYn1VU
OV/waayrVsOvwYdYHP8kOjv9cUF/zuGyfm0cMfDsCyzFtaR90Wb+on2spDDwPMiIhcKD1Tx35rUV
sUaQP1lcU86+nBet7KGEeXEUQ6YtLEGSVXFiOdkZEPBOF7wf0xl5q35R2T8eNYGNT4z5sQAa+hZO
UnwkfXVZqfHN/MPlX7prf7nNEoo/TTdpoR+1pWn8EhJSdcHoSxpNq5bCzMOMUO21TwYT32tMDF80
WlALUt2A1I6jh3C2iaNLFXXqUvQkpFuhnbBp7vVD2XCOWNix6u5TZ/535MD/qZ16HX8CmC5/2l+D
jf+ib7zV38VDW39/t9fv+tef/H8oDvaRJf6NyJEv8vn956bq5ef/6KlaiILpOvg+UVyu9ztu5989
VdP/l61c0lfoZhpkxHn/rW+U5r+Uo6Th8cTpnnoSUeK/NcG2/JfyHQc1JKJhwLyO+39pqf51XCma
tlwTRnlb4m6BpHORDP/p9aX1YuY0ysQCPzMM82zOMLWFTZTfEwcyfQyyF7d/ujP/4U38T5/IjXCl
j57y8iX++okFQJHaZM7nUGfrNbC/YZPlZv1gl5a9gjab/MOr81f55h/f8NKzNjzahbbl/CLftA3C
OgsnABtTVajeNJvN5ygy2v3ff63/9DG+YbmOJcmrUL9Dkv50I4MoGDCJgObyAkVktOzp0ZL8vPz7
T7H/Oo0py7IMn7ge2E2Kp2b82v/uOU0GqYWHiGW3g2C2HvDnqSus+gSzEFxHVZAACzff5mnnRJtW
mCrjEEmIO0I3joM1alwaqRTfjYPrtNAoDAeMLXmERQlqYAKdvcj6qDfvHRx52Yp2ET/Dt5OvNTbr
8kJqSArkcY5/Qw2+kTsPCBxl6MzQYNU9CNp7Iy5UudFj64aYpyCz/cNN+HUEXe4ByS8m0mByaagV
/nUElYXCbKKTcGmN5vSYlb5/A7uo4djmeEjWBhOY4D8sc//zI00DST96ZFd6vDS/rHKGMcloaNJw
SSukWKVdamEcREOA9zwNydKYjN3fP+iLauNPE/7lQSN+MBS204v+33Ev4+1P4ylrSjjVYyUohc2e
vdTDQAMN0Ad/ho4QyHEaQbQB+aQg1NmKhsCtI5CiqT9U1ePfX8yvhK/LxVim8k2FfQHG169fn40M
qRmUv+HZYnRZOODouluv8GnUuuYEWN0NdCyWSW7LCW4OxDxMNKC+F1OC22pLJcSDGII2otkYgmY9
7i9/dj8DwsOytZv6FCMS7EsDbEdbvpSjsNorwbRZLmYTsOkCg7UgeuYSvbGEVDB5d0MP7WPz91/z
94Hz33uZyz1HX4LIBaQadgvz1zhJDJ/NBOooWOBABvQ3yVmjdbN6TYL5TP7XqUEn/ll1c6xesqwg
DE6r2bO2k1mFzdobVOQfLIdaSrX4+yv7xbhxuTC0FMzRvs0+i/Tjvw6GtKfsgHOEJridjAOozlQT
ElqMM/VZv/mnSca/2FT+OvhsaQA0URcfy3943jbwayYFnrdMbFosidUgZUmGEiObO/nxTVJoRMlh
j0I2myFC4oRvL6HmEUqVjBQzJL3GhG92zID1L3WjAgf+t+mFBz+KAQ+bBZWghVELz1+kUKbbF1/0
+XAcMNQGy2ZSU4taF7jD0hKyp+nnjR0QBiQqBC2AhQKlzfbyawjK9In0327adKIGBpfaPfT0jjjt
Bw3nl3jlIUC1F2B/pFBYJPCcRndC/EgZRdPwa2Iz3tRBjtQ0zOiMPfCZrbiHZcq/EDDDzztd1qar
uu+Lq84NL0fjqh2Q1YkCcudiZo5P9taYmO9RavGBmr6ns5N25dVHX83kvlasd/7WSSXNt4TqXwJC
oZZno7IEgRGtyWXnjDvO1cWEDb6O5pdIeXx+wo5bb8kmRDmexwXfoLdkVuysMQACEVkUssFLTOrL
Gjy8xnlKLvcdpryRHJey6VGOunCcNykRw2Kri9o+GyYcB0R0hJEuclfmwUqa6TCv26Z0+t1s1nhz
AmYbAG4A2acNbHK+Uts62liN5cBRtvQ51SznBF72sqoH7mHRAV5ZWSKV56ruupz2IVqgnetrdFJj
lfIjKUfKdy8aE/s49GAMH+YUpFqNCylGR9z7DpcjPHd6CTPm2WWe5E5ym8cXccLczty2uRm47syJ
/PpR/n5NAFu4H0ljdMlHTQjNvM6n3NIbrSOuzxLmVB+SSRD6McWD7l6pIOChJ0+odHbCSg1QTU3S
EDMXZb/Dzy6ng0XrAkm7d0ksjzcFqb71NublOHOP52oVa8U9omfE8yq7srnUWCausMn6NFtPmcP/
lGFtxi/t0jQlI8PgU5yc1h2dXduHqWWSxMG7m6TRge4xv2co8QyjC4gZtO7sMowBZPMo64aTDBQR
8qwXDhHbAdG2mmdTNdb8ksD/emmG5HJHIhNSae65JZDvWXEzjRlT61Ex+OstFmtu7JyS24iIWngj
HoQyGqZND+ADjhEvrruuRwsP/VxXUwX0a7LPLTsDB31AnNLKdAwzWud9p5wnsDQ8ytb2uG7LDmVy
K1FYzITsMe8hxFWh2+9igjDqbd3YefbZRWVnrEOO+y2eb8loiOly8zBl2hrIvUsTjAFFDFQzmuix
9dSH/EzfUHOjmt66PDtjxlr/oKeYOzlB2ojv21Dz9xIJWb/jRFmD73JdYZ//uJOUbfmAyQu50nzA
HL1vJyBqNCEsfptlt3O9TQbCoBc6kEPxaWufsVsaDfechoE8m5WaXkyfPdU6DGPNu1JFRgy2wVZf
k2dCf8K+x8CLVJM7u3rCW/2szc6VJ/qzjKCm07q6Qd8y1AenwOB61HTFyXXP66h7sGA4DavWLZg+
ct3xuHjnuV/SIdhgETP4+MqNnVmH4MK037DweF90d+OH9hK+cJWbiidGdiapd3NtKlQ7NtPmLgVY
zrOltx5vUNEw1HoZm5eaVsztUOjDQDCEPXdaZ2WJiLkZEwvfQel9pXXcVZteBBP31kj4O4wQ3vym
C4LwqAts0LcjBJd6o6K04KFqrfvDrMwpGxdYkOeCRbzKvQrTAJirx7amWLadmRprYhSo2S0tZHUW
SZyz8d5gQbYOOYi24faPEZdmRpJsbYgWgAbtlCtkfWBa6mCOBYtGa1+Q8jiTsA5eqmjWCrZ4uexs
i2liqtnWo5qr2ULUNtCaBeOZj9UeBR/GkcufRDzygtm/T3KknGICXyYTEi/QhA0zGxRuZo6wu9xQ
snlZqloRmO7GG+glfsa2AdjOLHW4H/XMJwLBYOgwDLnPAu6Yf5u1ozvcMv109kp01TivB7rg/nXv
TFV9QrQ4wgZQYRS+A67j50MKGwGl64aXeYok37cbJIMVHjOLTN9dXmTPmeeX1Cl4GRCSeV9Y4K3u
mt14QDzF2OUdnUNP9RUGJrKZltVgMSiCghCjhWlU8YMJNxT4oJtzT+u4YoJEQcV0RZGSfy/gTEQb
RiZK7QmoQY4fPuxCVDm6YbbJWI5AfkJusY/2bPG/Sf6B1VF4PJBLKkiyNHLPFqsUnFywlyhXycqq
YhEe4f25/rVB2dM952Lg91A99a197bSMIh4uCcULgNIhRWOEYMO0VjEQYlJnyza9AyRQevfjOAhx
h66yNj/sKW7G3WSafXkrM4nijZkVzJ+UjY9+c3ZRivu1ctM34HjRq6BnjwAHsjJOpJ6j0GccT+ju
e6rfiaR56ceka9C6iY4CpQVVHE3AGQ6cKNlNjry8jFRHc0eeAgYeK2BsXmXKR6WrRXz2q7H4dMjo
QnJlwdAZxLVbWZc2l+XwpSJeAGnThk/TV1mAyplghkl9X47l0kUJtQbdOC3YNe2cfnqvWf/zSp+a
/jM0x6vQEzeQ3iF1Gv5TNepuYyFUbF2kj7SX0mXYAtAQSX9XMA+s6L7Thx7n6yYYX4XTnIXMpiOK
4VM7KwVUo6KOfRG0TLrJVzTjJXokDC15F5CbEEVvpgdUjjtsPMWQt5bxaNXPc1R/wijt2wUA/Ixo
sagtCXiO3lK3EStKsVcGMRV7OLnJPi9Sb2UBy976l5S+hj6fFukN4KU74pNB69qt84xcPF/qyvvK
2Z2cYJnGu6jqmnUVKGcrI+Mn9Lwlcq9ndABbWlTRJvOtu2nGE2f4dOkFJ9vRbFadHR5g3is6Jp08
ZU3wEDYB+7EkA/EHAwj6WvkVmXO+FqSiXBCW+S3RGkTApabaBqbxXqme1OtGKagabQ6iYXiK29rc
KZXhYKxSdYhbuEuOYQ1AHiOVbL2sKa5qWrR1aAag2o15k/jed2wlw7WXdZ/zgEuomyy9tNPERsLC
uK7SMGfQoHQtKkhNK1px1WtlOWrlN1V6nOPiiZ3TfKD2cRRlhrFD91GO0z+9N1T5qtLoliR7+nF+
WH4lzPbLxIEfPKDWLBfEKpC8bLn9KhPJ1TwLsdaeYz0Lso3fwwFMB6oCOBxRmRmwecowPM15HN4A
xMVs6UMHPbAup6esa7w9FR0Mn7V0on5d5pKZsgsjvE0B2M4EXy0S1Sa0VvlMvBv4D4lZhRGfnIM5
cN4Np6yuu6m4n/IaiXsVhNNqatT0XKuShnJKbUES1H4gNDr/yX3kSqY5ggN0gGDquo9vWm4wQRFT
iB4yg+/jJqV86aAvvQ6jPbVLWmLjsquS4DEpcI94MWoOE077NnK84wzI/blhGn9kz9UvFfw+wd6F
77IZO02/pgpcp1j6ZmO+0qJOeTT9jOasreCyDspHKV/qa1gKIkbbT6BPmGchr507AhzTPNr0jp74
+Bz1lJAX9eA6+iquoYFY7ayf0WdyBski9r9DBECyKt/N2q0w0iZNEy9n2iBsKA2FN2d2GhvXVZ5u
3LqeL8IvOTe7oI9Vsm5QbT/TYXQvHLqqepAR/TQVVuYKcABg0LCGRdEGCd7OtA6ugpC0PLjtbncr
HDV0NPAbOlGZ6L4pCncwg8DN2w25FyIGnzmW1IZGOyVU0Sw/ejf5BOiZfNe5q+fl6On6p3Z79eAD
lTaWuTlZYoElO19Rh4S2DH73uha9P25DFhpC6oA3wRPA4NNk7g9SMloOIcAhSjDRd9fKlAa1SZ8B
E9PIvr12wq0JghjrDkTjyVPmW2V0c7SzyjJeZkxvtB0t3SDk8roj0VAteqOCz5h0cl8TgP4z+h7g
/9LvajbZHX673ggJh0I4UqQ2McxWLX+c2PaurVzPzdHqOcjdw0UFSjIkfblG867WTeFle1XhN2Kn
2S+SKAsk9JlQm8vaS4wzeaxkTzUu4Us+79ya7Xm7nzXyRLMa2p0ZeYoKF+i0t9m0+s9Iu2m2impV
GFuzs2WxzIYa32cVFR7YOiek5N+FI/c904Nhs8OcYGf1pWF810BzDTBfFSZYXU4/MQxcUHS0+pdG
kU5rM8M/aNQAnBej9lxWg6H+6knePcwRYZdlYXdvbmertcJFgkMT9jyiARCTZ5rL85ECf7hKgRFv
Wmp2W0RQobOe7GbIjhZipn6jXbPOmKYVjQPXjIZbxhGG8S7TD7Sc7PBE7jhUJSepzScUlcJhFTNs
ur80v8MN1OXYWmWVxiTWmHN86Xxb2VmbpK3n6L0WnMdoUUnZ0Yl125OcyuqeIiwL6kBD52zVMVLd
wo0UAY4uEEqnRVbvsYC9D1VuXNFPsdWyZYpH7aycLKZjjRw0MQgQLPKuHMF6CTmsyOnivNKGNiwg
97+oO68eua1sbf8iDpgD8GEuGCp1Vncr9A0hWRJzzvz156HsGXexaqqO5lx9sA3IVsubO++11hua
imQYJJUQLbFB3yup8INbnozLlAvRJ6AKVbFpzJFnFlVXgoE4Q0Y089XMm3GRb5/keUbHXY/l6atU
znHmGnEwcP2KEDBxgeUJEHaQHL2wFrodQtvWWzCnyg9LNw1vAqJUOQ3JNtWWlGaRcGzEHORVL/PZ
QCEOetV8mE30L2BOan60FTOBuwjNxfgPU0Nt2AUqYT5lzZwcsNhEeSoLQl7YlHxgNVY4BW5VRNbw
oqvnCPby6GOdqjaQ3DE+uWuQjModsxsaw/XHSYRcotSWtM2JenIvFIxZ+Yr4U6Dfyfw4IwZOjxdX
M5AtnAvw5MxiSbIOuzxD/TTHNek4IzPB5CgqOUUvEKZe9sRWQHfOmrUQdLQYiern1Fg8pYDwFc0m
qEvxJ7hisoAjqWTFIXKE/Tj13ZS81DCeykOIIwbGFWRLD0D2RxhCmbaYmS3oAoda6RRtsqyM1Z1P
trgguRRK8gGsXt1+1oOqS29qiwQgIlSJpcC2V/iZse2akiCiJBMq+wIZz0biKrzpDLlXvioDQPB9
7CszXrrLtaZPBgtzKhbXmcIq0P4Um1QT74MQy8YXMQHJsomUPIarGQhjCheoyGtbImeDmBH2QRli
WxZ5L+J1U3MbLUwwWi1SxIVktZ8X33O0MoFuYRXXibzNJitLP461ND5WE546rTUUoNXiBp6OkFlG
/jCG6IK5kHRiFm9Ra/jpmuDiXKytVGQXgevdppqPA5NfDeNjabTi55YNIdtyPQu9C0ClgHtG4Z0b
2dKadF90BopteS7qCNUXRiq9RYbWmje9XnXtY6vpUA+KKoVPOxQThfV5nukzhjOTcMhD2dQPZTxL
cOKlWBGhxviAbxFnrAPGqi24fMhNBHrqzYDJH40sjHGLzMgvbTp1DgfQIzGizG4bIYbsiYkWJEBT
DVYDsDKyuzLj34BYBKHIGhr9yNfA1JnqeBNK2qh39kROItvUVhPA5Dfl8JteymLtSgL0K7fhlkPX
DXuuxSRVRia522RTNSe3aBXy+/GclGgAhwjqPmLSxpDbSmCZ9b6P0bLbhxJ7DMd5jQxjIfeqeRsY
Y2Z+ADA85R53fdXezIrRhU+dEM5oUmVYHR3K0Mg0V2zL9qVvZnHcUtPzgbb7WQsfoJUX35smMdvw
CVCt0V7J9i/V2/eJZ5WtQnWXdCvcSwp/q5qYPuQ9jw9Eg61eqvqbRi5UBVy+WDf3LUSH9E7FAw3M
ie+Lwo9GZ71vglbThj/ZsP+xmL+uYREkoMBCNV9FNUWWxKX49K7mwKHjI3WCNGvHK/S2gEv3qGno
X/5eMptWDAWxI1WkmmKa4qqyAT5BknxjrJ3Un9r8Tm/CClWIUVksL1vSnFeqRadja8AGW4ploqwY
FNFXnYqzAU29pHesAeGxxJBmDLplJVkAbxh4u4ki+Mqt3uVJtWusMo4fdfKY3ZUMvrxM4fEUmyCk
0YTC1V4Ek70qtCZSIA9AhHjXkzdPHMHEf9NrwI2YxP0z4wCebCalKSWj5AFnKmZEfJefyfqMo0jF
aZS8eVRIj2MX+dmN2gdtfp/inMCTHzAy+jAQE30IRo027qWSUfYoWrAJpHhiUAXkf3WO3BEy5+X5
PBlgXQGRgLYUUFAL4MHy++9WTakoUgedKHcktUy+aiOq5KglkMl1AfJlf5hSJJkbTawtHt1C6T8C
8MYy/re/YSmUI/pEOV03xdXoiiVm5CjN5o7ca/68b8kyT04QWP09QEgf60tx7r9XhkQSv4n95gVz
RXRhL3+DdDLFOvtHkZllkSj5pDablBHQ48X1GVcP1bhNVBPgoWr2C5wu17UCzY9S0wFCprnh6XWo
fcvEtI7QeDYq+QM3efdRGoxM8FQAPuOVBbiuYLKpFYWo2xKp7Szl4+NZwuM1h7IWILtMQgSD1zYd
cPw2xOk5MX1N5VUpSFcq/esq0tIktarlPFOB3CDEdLQwFCWN1WRqSmRrw/Ewg8bMbHy3ip/UEwx0
pktZ+SGV2TWAwckpRrOmTDlMNBUk0/XVevSz1Bh9ShpQmpLxS9AUxW2NvvOVs/LMeKqYb5kck/wj
rev9ZQ7OdpJJ7whZLD9MmjmQ+DG7j5OWyA+iFJGdvby81jVARlOlBmtptIZWlro6x/q4qGt5STq0
rcGKCsag8mpgVGjNADLc/3ZjOhtJ0jRZMU1q38dTRxI3w350BqgaxMWHMCrm59Hos4OeV8Hr5aZW
lH5DpmOAM8CO6QYlZtNYrUwT7f9CRubc0bsqh3ar8k03ZqhGmcN9GaPoPJnosxCZo7DRmcVokI7M
LOGJxxf/BYQLv3v5m07HmuqvoXCisIK5o1bHiZYo0TAIcryQzQgiVMrf6F6Au4s2bbvUGC43d1Ls
Bz9H4Vk2RdmEssUZcjzcAiw5uDA8a/+qEQUo06IhYpHClcSC0gzS25TWij8rIZUePudKj+lhMl39
ljNdV36hgsBTK4a5Ps31ueQEUQwISQNpE6AjdXoLK52ey+Qxv17u+LnGWMv03gD/xGP1uN9+XY36
ki9yiggvg9CewkBonyFhUIChoGZ+v9zc6cmga5rC6bwAp6yTMnpVkzoeMZN3ikEi6x7+KulFEcj+
K++504YAEyzgcG4kXlTmavtkoVrWUVmnjhHVU3r3q37USLoyXDlhTw8hFgv3Lip44rKPVutUiAQc
0popQRsq73c+JsuNPQjZd7wjM9fCaLm4slJPj3RDRVYPQhVEN7jE644lKM5Kaps6ggAnZNt03Tg4
Te/PxQEJ0pw3covnx671zbC4vzx555rmhGAGAXMtV+zxWjEJgdOqxs3LSvKp/pGOyCW7ZtsD4G8S
edBefThOP/CjzusrR/1KAXA5objDuNzlXxco5+Jx06g5G+EAX9IZdTmM9uWEqz2e6HWF3FuoNS8Q
QHBdKiUtTYkbykreGyzr/glQB4h3S2hJwkhmAe600csOyFQdGMjvXh6fM2tBR6KQq0hSrEXe8/gj
ib+NiEdw5uBnChB5DAMTqR85ab24jurviBTUpXe5yWV7Hr1pmQ/eeyaJOwVN2vXJjTl0VlbdkDn6
HFEyAb2Ov0ukpnV5C35xVOwuzNDPLat+FpH8Jsvg/v4HQMgT2c8yN76+emFAE0LcNxphEmKXk5G5
mXpp20tpY/0UfaUj+m8FWfMES6n0TyGUyO7p8gecObk5IxGiMbmVOL+V1eWl9U01TWaORn2e1Kqr
odqL00GwKGdo5O6VFygrlr6zsBKTNvMEP2oX5GEX4TWFsfqVY+fMFsFLUFqEZBdrM3m1BJCWFpRW
D1OnhCdYbwfc4FsPqe60AicWV6h6UXjUncZMsdC+PBCnJznHt2wSZgFbxYhydRL1vq7nC3/WqSEd
whsvo/oFZsvw1WDbXos4TvsJLtaSFpSWaHA7Lw/xdxHHCJ05qiloUIospsId2t7skMSrUbKqGtzs
3Mxswo8NtMvpyiY7gYjxGpB0DgI6qelcWqt+6iqxlAH/0ulVpEKfAQXgQ6CpHXZMYwj628EMu/6c
h1NV2p1YVMl2LML5O9859i55MYsncKfBnbg8/GdiD8JLY/ksxsUgvFkNiabX5aj63Dh9hEogaPTE
MRp8aHaSRdTptVHq68/kl1kXJRQFZbblVgmfUgEst4PsfnETDxmnB4GS2l9ZHKdHEwcdADXD1KGG
g1o9/jhTgPsvK6xL8FsipEFYBIWblmaHbSUZv+hRG2dywJeHZFnsx4fT8paCSUr0z9Jcn4dJyxWV
idyNopAN/o0YloxOXVrBcKV3Z84Adj+oSK4I8KgLIPtoORL+pCYiVCQlu77vJBACM0qCSA2EaGOa
wVxTkLYyPXmi9m19QuhjxD8Sq3ek1yq1LK58zglYk4hH4sJSJTQgSDSsR3s0pEEfEwraAhyh5B5K
aBLaxligQW5RXtNsbe5AWUcDqjauFgg1SiA4cij9QarCOtiQ0Qy+BrFh7WMRmMoD2U60Df2+8O/6
QK6VGk59iUmc6UvRuNFFChQOau1T/qalMVkHUszKiDmhSWqjJJffeGMbCOXPy9N7uqYsmb+0ZcGL
yEMv0//uDEC+CuMV0p2OhKVO5YSBlWrUuPHwcToSgNE2oJr58XKbp4ccUMlleJHX4MIzVm3GcDCs
UsBrnkedCv4F50GK8pHSiW6G4dHVhMLypDlewvCulCV3ZRAhnURhAAk0CWp15YjoMSmQVmLk8OdB
JYXTG1GpeuhptcMGbSZV+QTHg8FH4gRe6QLVVhyjDRX/dVQk8kc+WSfyTX2vWfsepzd9o1mS323r
eehiVAAFck/o2oTm2+UhO90cBikHLgUD/i+hsrkes6hCSF8eS97cKM85KYJl1TbrybaJthmZVrax
yHwNuwLUVn1f8EjWHAWJDO3O1/M8vnJDnowoX8MViYgccO4lvDteNWHmG3FnYAEGxgNoB+64TY/+
R1aO+LhqfrvtRdCSntjjxIUhH5Ks+TR14u3lQTn9Cs5AcpIkJGWZiH71aJA0mRssiSkAl2r/A8ks
PQXaHQY/R7Tbsdit4Y7D505ryVODsej2fSmxe3/7I0DQk+fl3Uasv845Z8FElh5GnqPhDyt+CMto
7p/wbho1z1dGFVBvO+EwavcR4iq3QldAnsBasp2vhBQnm2oJlUikoOtHepSX5GpKGrzoASsUDjyE
zrCxHAvwu8HQ/gvIuirZXO71udY0izQD4y4B3VhfRTxTCizkgL1ITf4RfmeDs1oVNiPIuUjPr4zx
udawaSPW1CC7oOJ/3LfYmCfFLxG9QGBADHdNmeYfK0GkoBGDW/ndpAUDyRVLQorHny4aq9isaOEl
N/UiJKRrE24jooQwGKoGqHvhFDXo/8W8sZtgBIikXU9efPOY4TMAKJBXt1++Bn6Q4nYB3Z3Tykqy
6kprJ08+OgcNSpQWYP6ScTseyTBTE6QZrNQBm1dCme+LDBBki6LBx3go8R8s4AYrdo9snHX320tG
IcONkTpxlcpxfNw0d+CEIWaIgV7DksmsVjykhYTmKuUL73JTp7kwdCnZBZwAJA9OMxTIVvE4l9DN
zsHnI++RdziRJK222ENaylId0xWK0LeU31IQGMD+uGMjdI/sSpTj1oviPDCufNSZRazpBDcKFDbu
vPVDCkpW18nU3FhXFAg3wiQo+Q5/2fphEZm5csVKJzGlQUvI/XOlIzXKW/t4tPMmLssJGIQTc5UZ
VLWBHDz3aCdmh9SSYpM40pC/moapFocMLjlIL4p8yqHhMVDvxzCkHmL0VoZxfBzUP0Oz1kbA/awd
1yDvXhwSDdiNO8RDeo1jejpQ3CpQdlQZZwKg0fLxpyNowFdmEk+SISRJGSa6HmzhSra16xfNXLqX
F8vJC4gqmkRSAlYSmRh4GsfNjbzUtVjucL41gBoAhjfaD9IICJChi4wbiDNY7V1u8nRyOKApcKgc
aQZJhlWUUUl6rwpAmhwL5DWwhVneVmlc76HzoySvT9Jeowi1Q6NlvNLZ0ytzYSgu6R8KPMtHHHcW
zcs0M4oap684QL2zmK002DZQ4XmG9diM3YqFpN7p6STdxFMHXmdqgNHsL3f/zPYkfoGDay2VDc7z
1RErAhgOR0QDHcuMS/8hoq7/BBM+k7bmpAaPccRT4taPUfbbZ3PcY31sdoCk1NZHg4cSY3DtWDyz
5KjpEHRAaIZeKq8+iHyUn4j1XDkks8lrQoVJXvzeLMBLaoUaXZl+6UxzHPlLFEcG0CIddjwLiR6B
Uwb2inuyFEeuFVpsJTRCAtOD5NMiv2RabYE8dhFS/7dKKZ82YtuCgBs74A1e0gOEuCPfJrf7QW5N
LPCavEZzqGvk7eW5OvepLBgqvnww23H1qSKHttByMxGU6QPQ4UnqvyPF1mFc1RfTt8uNnYbfnIs6
a1PUUSWGObW6nlJ8ofIeRg+IJYgQSH9ECpoGsSD8pIoCmalQ4lLejGk6Wg6FkFC+1ayiKm4HNcW4
cEb6wthwa2va3jdEtHYuf95yZh7FEQYlExQ4ltQgb/E1992o8iw1O1GwU+qPtRvMQqCCjURR4Uo6
7HTQUTWjmkOJG/ac/muY3gVlIR6ApSpyJpuqkX2aE7R5ucOqPofw5wPnu9yt09ZMjiHNkLGxYwOs
S+pUyuGSDIlgC6mGqKIUwl3BX7aUkfQEyDVeeQcYp2cQaAWWlAgHjxrJ+mpqgxxgMNqgzjDj5Iam
n0HH9CTpAxj2YWHIuzzqfaDpeV6IjK+kwiggeJXHXTMoc7XrJ4zCv2tpi++1BUVrAKPWCDyxU9C8
O0Juo9wj7IJccieJkUHmQoCc05lxMNm1hsTGVimNzNoXWHqGd0hg+UjnCWX01SpE3/LKCRPkW8A6
jHpSmvwIMiwpVih5L8gb30D06gFtWFM5jPUIzNz22ZvZTdrwKAfUWHcMHHKYpmpHjVZ0iavXwdBx
d2VS26DDV/HZAPNVf4t8Bv1cLC7jxx5Zy9FW1QKfi1TCax1TdS4r2+rCagIEazI1Ram32AFnypCI
ttZaYnUYp6zi7J7HHhs1vS2++mAO5+0YyTJ+lPmci16f5928Bz9ajd+iScvD12w2q/F+AnUXYl0v
ZHy9IYg0OVOoxWXFiNMYD8DlU6KaBwYJFoWpgCamijdyUzHK2El3CHCaQRXvmyEvxjt4aTRW1oav
XtkOp/sOgjIsStOgkC6dvJxkGNAmyLXUydpiEV3FXzRyxFEc/ri8EU6zkgZ4Ju5jomOF43kdZwDN
VHxYFIh5WXC6QdouzoZyqXUYx3QFAF2R1Mxb2iug5pVorj7iRoo4S06qfoS2aaW8GUxjDK7cl6cb
1FpI/mTndeIE9szxdVFIc2uiHgTCLegxcOX1qM/3qpWIUAvJ6V8VyVDW55zJYU/6k8SszrW45u9K
OeKTVgJ4F2Vt4ugUur75kEftgP0GRbqPaWfk846EmPgidxnxNxnjLPTIPZriNuwQ80BzVRO7Da+c
KfjdQ5izA7EyQwWTQOh/8oIBNAqLJi2cOgt1cIagOWE9Y157LaBebraj055Ahe5QT2YMl0T5atQV
JEeDySqRmIzNklxVj1EEUm7DpvVRmUSqWijjK0fx6cuIRkk+6xYXAIHCujqnzn0GlInrVrQycdxE
cs80+NCaMJsI8DW3uxT1JcTc5QEgJNWIGkRS02PiMjQ9xjcUT8LffQEQPfAwAvKCgAabcHUnA4Kv
qxjxe8fPUCskriigIIZh9jrXiWrZl7fgSXxKY2QwFqEParH6+mUYI3cu1FMD7HMS9O5LNmRV9FDX
AsJnKJQbxg4gZ/tt9hOh8i63fLLJIKwvWAXud64mJv14upF+DkAHoDnhF3FX8/aeCPjHCY4rv86K
Ky+d0+yySXEBEBsDSvXlpGQP258AHEugBYOh9Ni/tHV9j6+xCIYujrPc89Ugidz61zNAiuc22QVk
+Z47zeeV6KOy9GmwNH4ZzonyNSjlHJd0Q7ZmF0RnJN828hS1JsjNsh0XkJSO27SYSNmmqRtwekhM
9sVdS4BY3zd6Mj4TCCvp8+UhPd1BYGyWkiJwTNIO6x3UGr2gZ1qDoDrq28WHAhfg3DU6OWv2hR9k
hP70qLsyj9LJ84KshrUgplSNUg5V7uOJHCqUOKhnopIf8nrdxAYqpe4Ea3X0cIhVSlLwFRnUuIdr
CmoeiZhXBK5h0wR6iOMKorKCtUuz2ZJvmryRvwatGs/fGg08+g4NJjKtHSCSyokT5Chds0cP8koX
TpYiWUSCXyJSLj0Arcvvv3v+Kb3WlYNVd1jhBMNr3Kn550KYy60cNvPu8hSdXK3crGw1GmO4WJKr
zc0SCxpJ6OC/SEZTuIJQgo1muTNklxs67ROpQgpibC8ezlzjx30Kx9bvpWLuqKkK6X0kiKiAKuGE
2B2SS7+aWtSMgh/F459ndPPP//deCGn1r/98KTL+Xgsivf8T//zfCSz9f2RZs1yFF7SVuh8QEX5M
R+pK/Im/HGvkf1Bwg1RCUoBIQEMZ5m/Lmn/oSHlwSPET6Fn82lH/8ly1/kFoSFECxTINTReRI+Av
fSUVq9YljcNTQgTcAPrrd/SVVtgRtjS5M05obiJSe1SPV7cxIDINxVPoHfrdvJldaCg73kN2eD9g
GcUl6F4Dkx3fRCcNLlab7zch723A9TMN+uUfyAK59fRamV66BN/Bnwv2aL2+F1Vb3fqnba02Rzeh
yUc8Mdh5/KU3v/UlBmkf+mZb1ThJ5ZsQcf8C2cE/vYf/Y7O/4tW/Xzh/NbsALw3C7WXej7vYDfKw
iGUMtvJsPePb55WO5Yof/Dv90G2NBwlLyuIw35Dkd6K98rP+MGwmN4amjC8cGld28F1z6jd4rVfG
4/jeOP2u1Qmu9EmA2i7fFbS3Zvooipum+gLh893y/+uUOBr1a82sl1RVl0Or0UzrDl6yu5Nxvow8
K7A1r/cUD1/7Z95e13I/y1xeGPT1C6eopE7jBmYhG7DO563ep/aQ3EfDwZLhFPW7Mt4b8Y08ba50
l719puEF9QmImOTqera7vEnLFHJ6vxld5EG8ALPOeWttUy9ytS9XWjuOIf41h3+3tppDnVcBOvQM
rvg0f673zdbPnT8IML3cEw7JJt7+V+2h6EZOcblmlu95d2dORd1MSvird8om7XaSHXjlzehITj7b
OUH91vitG+1fPfy7xeVqfd/iZITwqOmhVD5I/gse6Xbb7S936+wSVcC3SUtYyiV93AYEe3RMTB0t
npGUw42Szq6YPYXkHC63c/wM+Ksvf7ejrA47vc8RVggNHLmMb/3wFif/1fS8a2B1wunTiLZrTUfw
6P2pcnj7G3+HlaoTOKEXPZi/9YI67c+yF97NDbYfuTVG9AeZYSkq7ULzqvH75TGTz24oS0eIguAI
hbHVkhsjgFkzxEob5SoHhy2URT4Qij7mLi5Y2wwZt9fZqe/FDafkVkM7ZoOu/ePljzh+Vv3V0Xff
sFqEgtoWcERY9nXjQTN1uvSWUvjlNsDhMVwnZ9a7VpaveDecku5r2biclGoDTy5Aiih57mT8ZFG6
yF4hBSAl/tlMb1qe20iymtvaOITJ5Fb4N8TCzuhuTOuTnGMatYmTtxzbRfBL5DJf2+ZgiB+y4RWq
sJ3Pj1XhBcrkakro5MIOqB0s+q9Im1iL9r20yVLQYOFGgqcu/pzUF0V1xR612tuivgUVCX14lyR3
TXgoAnVXzB8FbFul+wn1J2vr60+Thl7RdKilxAnLtxbv2hT+cYbyvxDe9sltot3HBuLQm1C80aTa
VoqXcthIAgLO5lZsBjeUf7bzd4wtTJrAlDkL74Iksbv+W9WG7twf4vanOLxmw/Nojm7dLjLxWz/G
4t0jt0qWLgRgcytaiEu7M3IDhfpRxSk5aEunbz9JOGTMiM7vMhVvTwR0cB0F9gdrczsvwseYSis5
GGX1xS+2IrrLsv/Q9t9x64rqzwUOVLCMq/ZjUiEjlEU20tV2GbpiTXJ1fm01xatwUO09Y0It4GHm
9B/dCGanhXswRraiwGsK5eVBfrXEFwM+/qjdEJ2ham37/l1YvQ7zBs3/EdPZLiDvcpviMVMVD+Rw
0QpEQyR9zJfkYfKUBndd96OHPN7fVAygQs6q3avVszQ7GhosOMdCJPXGecJQFp2BYI8auzZuK/0b
4ieATW/G8tOouXE2I/W10yKM0vgwJN5bZGiagLBN7fhgVze/yPFrCx9manYlW0yQFEeFzyE9mclg
C8ptT2FFmkdbz9EwwiBafwOjs00rLgb8StL6UUP0EVyXLiOei69ruFeH7UyUGsLRRWqkMf6Qwy9J
v4v7L4rYMdXP2bhbXI/K+6p/0lQY3BiON42rU5dIDrDNZ0N97HM8VsMnq35DAFmI71vha1zeTVik
WuUjphYpWR18MTxc1WzKayGuEl1+LxYPCdiJNsR8TPas9kU3l8kPOk+Mn/F90vDzlAtWzU8hunJA
r3R9Tw+S5SZ6t8XVpIyLOecg0d9mShs7LmzXvw0/Rq/4tqU/O5eDDM9U0wn3InK4m9AbryGvz15C
706Z1QOlAhODVg2fYFU1wfjD3F0Jdn+B2S6dY6tHybhwVEuFFto/UDdzVGd5JYyfl+dQ7ppfLJJ8
DvKfHmbFbvENW8Mtuj5XI4tf+dP1Z1iEU4hSokALEel4rGNVy/t2udX7+k6vWQGoX/V3pninT4ex
f57njZRC5Vdux2ED495WZI42/U7GA6+c3Fbc9NbLyAT4ykYnER7i3gtsfEheAtTZeea74lzj/vSC
JkNntt6YWQ7saUcU79LoD5x1I+1QjK+dcbCKJ3/aKOm3lldvH3zWw7dCZJOgbzpeuZGXybvU59WN
rBtlLSk9fTYaZAOxvk3i11S711NO82tP7OVVdKmt1cWcAOse0OYb7MHJ9+JP0Zs308eUyAUNoP3o
VRuYZZtwh+P31Xfouft4MX0FzE6Fm5jqeGqbmSqlDtjM7qx7OSG1hnxAJ155ra1UrP/crO9bWW3W
GU0NcTBpxXgY8G2vtpajSF5qW3f+A8x4JzwMN8a+uBYSn+8czVOI4Tm6hrrV5M3QNqRZydpHPsQf
Rtb6efmx8SspeDJ5v8Rh/2xk9aJZlDknioOoQaTZfmy9jorcoL/1+RfIp2h+HAL/c6bN2Go/oODo
JPn9EAFkgNsevLTFvu4+1hoOx+aj3+FrLz2YzQfDfJKhT0axfjurWMcudxtGzM287WU8LLXkFgc4
3ARZ+lXtWf4P0ZgPaQ7xVhg2c05CbGY7Rp9Gqg4xV0dfc9NEqQNZ1pGnT4P0enkMVviAf83v3wO9
WkU5QgqYAjEG6hbVAi/xsh+pyWVuo9LoTW7hSkAEXEW5tq6uTfBqXZVRYyFsSLsjWtJOiKE1J2MD
NdO2HO1Ny7eyK+6oEF95xF7t7+rkl6jhzsICkqwtu/nZR/bsohRxGKEHOPIfiJuqG4SQHevKC/7c
hYOpx7/X8+o6wA5GNjIR+bPeejXxzdWvVLqX4TpZysjJ6jK4eZiQq2lMh6HtkA0cEUd7HsdDJpYo
6b2FZXZl3s5OG1HIgqgBJrMmjUhdIxoD3GA7r/YZhndogurS18tr8lobq6URK6WJrxltqMKj1nzN
6i3k6/9bE6tVYARIyuT4vthZ8yGpblV9p7dX4ukVLO6vnUW6G1wbSU0qqsfnc9xWY98rtNF4yAa5
ked/7+4wW+WNY1Oit+VbfHedyE2d4BrL68ytBMcQVB43A5SbNXpEsIIkEAIUyxocleTZncfnMN8p
1YMp/cAflIt7e3k8V+XsX509anF1lBZZjZDRopHWeFgUGpv5hh2NGbD9v8uYXm1vtd4n0hhCvLQn
HrrcU1xkir1hQ1Yr4D11PU24Qgv9q3+g+hWNGYWkcTyZgx73op9xbCBEelvva24kF40AWzr0X3Fa
dbNPlwf0zB5gPP9ub/WGaTQDYyDDp/wZEZ+2XwWzRGHsyqG0HDqrQ+OokdUKTdEBFqaRQUyTjdnN
dsJlM5eern5v4wau7ZVFcn5V/t2n1RqRpr6MRqSKuGqWLF227TbNPttcg/ydiy+OurVeGzieayhd
/vkmG12EaLfhyxJmZORKkq2/69z8PrbhoZMSkm+u5QevTd3q+JqbpM8ChW5KgdeIB0n7XBYfLq+O
M7cJPYQVQZmLNOSvJMq7CKpOFhaSRBNj/TJPD/N0Zab+w3L/u4HV8tOkCQVUmQZq8tVLxDKKNhwV
jwzuDjuj7fjlcofOlSWOerRailqJrPJc0GD0tZftZCftom1rIzYHE+v60/l8/xYuBVXxRQHEON7O
ZWfUkVmyndP93ehKbrf9IHjKU7NPD8POdC537szdrAB2+3djq7t/aLMOfuLy5JjuR+NgFrndYFnL
q/ZyO+dunKOGlg34blkoOHNFs7Q05Cqfg4/mVts06Dsxc6ld7KtbZTs71eMyf5p7uemzax6xQ0p6
sNpRoThu2cfJI4AyNtpVfpNrbxZFG+W3yOR/ncDvmlgtycyyqrlZpqzWX6PwCccejCG3U/Rm8Kv/
W29WixHj0hjlYZrCh340dwKu5GJ7pTtnFwVVcJQ0wJ1TFDseMbmUA2tKl9cBqQCRrCbQ3zzftuHu
cl/OL/V3Da1WXyACc6lKGuo3kze+JIdS8oy33uv2rUOQkRKrXFnv5y/nd02u1qE5gNlNgF2jt+j4
23JTODiH5Rwf8oYUE+mOy108u/j+3RwF4uOhxEEMdnROc6G+E9NP/nCIr1EXwZHwPzm5K981slrh
kolrhLbM16QgrdgnyNxujGofGdsOhU8FvT9Jor/tLhw2HejyuXpTSsXRx6+z+THFFQGj8sFonNL0
ZIVUIqqAuGsKmot0LR4RuDynXh59QLUEGQ/9rphFF1VRRAPfqhoDe06n7qcVf6sm2ZWrH7gNYCtV
uHX2Ja8Wi8dXsdlOyZMv3GIV25a2rpLizAB9f5Fx6tDSL1SQ7KEEZOnHnlrdVn6Jbfy8GXsVF93J
/2xYPwet8rrsR27o9oig6dy8pAi/BcFNJP4shtek3FTxmww0UYnMTaM/VtJzgBhm3+HaGXJMAxnT
sn0FzbIUNE8rhc0c3vvGi6F+bdUtkXOAz7TwXBpvIfrUwrgLsFyM0XsehS9CivGcsY/DHySPBfO5
lXlozVtsdO1FuQF6iFOHiKZ+UoRbIbHsTm7sIOQTyEKBap8Ct9TcqNgk4iYxn5T4RTPdWHtQZa8l
756Pu5kcYjl80aI7uK6ID8BW0QsbBV2rVp/rUt92vvGkm+FGkP6oQAfHWuUMVFMQVBmrbxViNsbz
jLINUhZ2BtXODP+I/K1A/nVCkf8uwPQ3FKKDqm/FtHGmxgI/fygyNKull8h/CSeOK2yG7NjCq1iY
naz7rDX1Fstum8/uovBmlPpdlmE6oBperblpG6FguNeHT3kPMFC+83G1k8pNIOwNBMXFapv4d02J
JvaT6dt1Dae9J3CPHob5HrI7+quA/+xC3/oBLtIo0T4G4qNeho6GkkFNIT77MPIdoNsLMvNC5eTk
tgX5Vh4elLlFEEF3kXOhFwX0d69gxV/etWffMO821Oo8V2tDmM0lkgylH/mACMr8fLmBFY/1rxvj
XQurY1yTILVUfwZg7W256XeV23u+re6aK2fs2Yftu4aWrr67dzVtitkpdCXeL8/MZFt7whY3hyvN
XDnKjXXGD5FnvNBRoiXImtHLf0Hi1l32haMcMOh0A1f7fnkIr52sq6ds2YDORQufaL940Wd0FwP7
qj7N2cHDGgoS2SLKsY6sCkvrE0PG17bdlHttB/B+092222tRwdnl9q6Z1XLz89AXrYFmkkC2J6xv
kt8Dr/613N61sFpuapxUo7YY9Krk2WvZKeTv2LNdnpDlVXByC71rY7XSOr+dtWKkjcn3HVm8Saab
DGVsv3oK/WtEpfPL7V1jy+p4t6zlvMcGUqMx6UHdLgs7eo2c0jO26iZzg011ZXmfXWzvmlsttnFO
Bswmaa7wU3eEsZSjo27kV0Kbc4WZhQmCP9OiEoZe1nGvcmVOhMhMFhpGalddaCv1UzLGW1w5M3hQ
eX9odaeCzS0h5q8j2159av1nwbrBbwWxL7RgTEfpv+e5hH/yR6UjgVOph0C5xsJfFuR6qt9/5+oR
VXFRRMjOs5z02JEaJ1RdwcKQYLydjButAiUa2X25GS10ofeXV9m5pP/7MVqLYaklDiGY1nE273u3
v60+dNvx5n/Yu47lyJEk+ytrc0cbtDjsBRqpmGRS1gVGCa0D8uv3Bat3KhPEElU91z3MdLd1F50R
COHh/kS3VQx4BT+Pu2EfmfFetr6PupQR87wAnxyZijZ9Lsez5SbFKcu0XIaDoIepQ3VgIs2Q6z0h
5vdxltYZJD9AwASTHsj32T6lGrskExEnHrZ9b3HNbupXJnDpTAPAUQJXXwIsUZlt017MujLlQdSI
PYJKB3FhoGDDyGZlLc/wxz+PnPM4sx0qjCwpohFxeoOzIcO7pfu02sQmzbgl4MvtCagkKPJuIUq6
gmlbOlDPY8+2qyT6jcT3iO3nb0J42/MrR93iRoU2EdhWoONzeCJdblT0q3O+EBAAjRVneOTs0vY9
8KnMwFJN3yN6fD/dyGic8npkiy7vMk+B/Y/eMme/xZyiX8IUooDFL2weylf4xqUoeNeaDQGtPoAC
hJY6mbRvaiuG6UGKtOz7pbrUrcBe+PcczAs9XFwDBJ5BWbTZyA66yFZuxnbiaM8w1dPh7vLQu/xK
J2Fpe5yHnF2UDeAyCixxccWURiVuC+TAaxp4i9We8xizLUjgA6XWdFgw9DEnszG6F4nWlizmuJab
LT3cwDUEoVRSIVsIzdvLZSQVQceGEXKYERCPPrC5gMUjzCkyFx7Zegs4pgB79RbebbUJLXKPgSd9
f0rILevvcxU2Z7XNi64W8yvH0MIZ8Xn+IPMB4+cL3g6yO6OoKvQq33yeEdvIg+uCu3aWL2QM52Hm
cLuAyyoofNMwzUvU/kjKW/ja+xV82R+/X6sL6+Yi0GyeScBpYDAikDi6QG9bpL2Ro3Bl0paAcBdR
ZqsTYoIT7EYQhaXtSoc1JpPflLfTDoQkCyhtk7nxbTQ9ho/Wg55irBdXa6fu2kBnixe0njrOaXtK
SAUDlq3o0b4w6kqfcuF0vRgn/fdnl2EytvAq1TBOIUa1666PV2Qol7bgRYDZ1SGXZaVONEC68x1c
72600xyChj4KEysn+VIieRFrdlUUagsxdpri98aA7Z6a0xa+XXprVx62vFk8fL8SFxKJi3B0S5zN
HZRzWHg/IpwkA3clQqo0hs/fIyutzOHiQgBtGo1QHrjMOZkZ0nADO3Yxbnltn1R2yV0zfybe+XnB
ixB1RQS0dalY3OVQQtgPSFqDEGz3HLem2rxCvEtvwq0UrCD0FyeNRoDMKppn87clAy1NtpyQ8omT
W/IHyQcArYBXBMc6/+DrSCBxQEQJhM85sgNeYihc8chrYaaiIv0SrpTBAx/o+yhLNUgkX2hTAxuD
Ec0b4lByjXMg/zBzm34yIDzjwp8UhTa0fBJzdNew9ounOZQ8QezTQGuf62pCn0pMk4KuBS9C86J2
R1u2S2cNbMzRDz57FcDwFo33T3au8CVJBoEuYQcMqzeEVwBZ4WT2iJqQhfYgnBfK0ULCZ5WbxFTM
Zq33v7hEzmLPziRYP7SN0CE2TKZzEhqsgMJcbzXCmmjF4sY6CzQ7m1ow50QIbGEDR7up2Y/tdR2d
vl8fayFmRxIadNUgqghRhq0eDY9yuiuklUxq8Qw/G8Zs845jBLMP+AVBrQoTVZ9a9v0/G8TsKQvd
+YhIBAEa9TBwL4xg16uNOXqbfbfgZll4Cge2Km4Rg3c4uzq0ewbIYV1wyDMsWtzUUZuVnBdMsIWQ
ePlCwgAyVVCDn31+uO5qDcviKFLhSsZDdlKwJ+mVSBneuz/GbKMEd35xA+9MXcQqlMPbLr4Z0htp
OFX1QWzFTS67DJD4yNglmPhw0L4J3msgmyNTRiunglB3D2Ivo5idBgtuQ2NlA71aVYAln6pHbGyE
YDxPDCiYr1UIcUjZYbSNBMXA+jS2d3znoNFQysdJuFeSzM2DbDuoJ6bN9UB7iaqNCl1bjfEKZQuc
hSqVOnCQYrqXCRoE6XUFlHgAaQZBrwcvLJ4m5qoK3dqfDBnyDQrAt0dWag1e2fbJUzqhKgHHi2y4
AsFUV1n8bfEKBbhmuJrgN9bD2Uy9gY4wVMPu/cDIYcak1NdDdxzkazB+xvIYdqdY3kyNJxSHFD45
DErmAV5rUoIyBxxVksyKOC+RYL4AXLE2tnAVbkzCQKTqOQvfqNO8Jlhj7Ii9tC0jG/rIaLQQnau9
EMIOyUeTPMADxyhQfVaYK7iapao9wWe7dJlxD78wR823HWntVoAanY+EWkStn0lvGxHUJ2HbcdNh
GHGOaRzGcptLOxLaEnfVVbwOMx9gExjYtdkwwUrGRwW2qOQZepwWVDoNodqW2lsDDcLxpY/gnqx4
NXT5fNYBhRUtuwBYawi51DI4ttl1XbJeHCl7rgMGe5QdiGig/nNoYAkJ8SVIKR4IxNvjnOzBXQaA
vnLhkwTnJUmXWf6On9p3aATs0YY0OPZQCvwxncKroGj2GccbjCJYwGbBi1ExpsyG6cddwV3xjFNw
B44JzLE6NmV7N8KvS4rfNOmQV27PARnE4bYN4CyINVltNdRyfUyJBs0HnjHgC6q3FRA1sapnRHHj
0AOWvo6IzXIZXHgIGHtA6+2hlBHWWMPjKYAEiTa+l6Fk+OWuDJ7UKLFU5MOMZsGDkWvQOOhuIS6N
rXSSlEeASM0qVK+5dnJj9sAkspW3u3xgIdqUOZVohtUbqXFCjqHZgFIwQRMCjq07GYZGXTjd1Omd
GMWniTAbRcrhQdw6fsp7uBk2MdwN+7Q9JGqE88k3+1ayarybKxX+i6EKpgbRE3EyQ0iUhG1va35o
a5oPmUwsrFyGXhWsBuG5Fdt5syvgE1qKEDodNCufiBfG+O8LR0TzihPsFr9dlyRmP5Gt2vVwyrR6
5Z60MrjYoDqEeicRe0SbSKFmmZUuDCo+iGpI05MIIksO2oHcQ1QCCPnaBywwYOCoJDsiVKrr8uSX
plg8cP49tLr1qefNumttadolRQOeO1zM2Ecl8mD6A2LFTcXaQ40EF8UBJvxQOGxMITBTLrGgAHvD
Kd0my1TXR1NeSU5ZBXXNVnai+kepHAV6kDPEhO4QMFudkQjA50OIGZZjPIGrtMDqbElsIm2H7CUn
8OpUNICyJUC74d6iAMoy5ds+Zaj0pBsGIegWTW4TpnIZvOZD/2USFR0GsH3ZuLn8EKSiHnQhHF+w
p4bGgOeiOZX9YRxEyOEQO+HabYw9MKDgUgYOW/WJ3vexKwz3Y1/iN8XjWX2DC5THRfcJGnBi0W8H
iEcIA3DtCQ8xSsmGtMJ9VXC3Sjgc+eLRL1jstfQEp09HVLGk+Hu4AaInybjD9AQHOL2UfuQ59HZq
eL+dGsYVZDtFIUv2HSU7xPEeLqlmUbPAsWe6pMJTI3nywepWBbjE3WTMdeRvK3/DgT9EfLcvHA64
3UF4l9XbMHBk+NnUPnqBIoo4oHC0Pd6Q4U3eXo3Rk9zdRJLDMPskew1zHpI4Lk76WL2KJRfmyDgq
drTFq9Z7mvCEoYqmb2xC6Ai0o9hS/FEXtA0LOBGbe1L8wrFuD4E10a5qJ4zuRM6DPTM2RAG+xU0b
MjYTvjXwIZuIKabg18isLQrXUibZMkRf5X0DkSkG2x6xlD6F9PLrJO/i3ATITlf7u0aVTTV34krU
GewV7QPN3qG9hulb330UZayrgT0p6E9WsCn0JjgKyxIuucjQ+MCE6bzsg5YS3QnoMmvPQfjehfd5
aaChPfbXCpyXAtbiuduxJFYH/1Ec2KnwFtXHgr9LQ4dHSzUWrtvoKoZAueAJQasPAtLP5JDlb4Ww
CYUTU5sq2v9M49bJtk034wTyQQ9XMJsnD329HXwHbpI6K19r+LbCDduzepfcqYGXYRvy2ZZPYr3D
Bsknu6KV+NImReVEncmxH1X0pqG5Xg44jcixmX6A5hNODwqRdZZ1wXEQg32n3deAA/r2KG2bzlSj
IyRLAbN4y3zBGnCosrBGcaWx0MsMfql4H+RwBOYcMvoG2l05GFLacxnEujx4BE1QBZ7gwweLbzUI
pw6Ad95/kDWImMuPrbgPUwLnN1vgjC4Fcbl48UGTiGHwIOymKAbx6yqLvCi9EnjTV6+H4XFS0MSu
PF58ZuProj8y6cP3yeHiqxvyFKgswagDlO55nWKC0HrTIo2Kd505WpodbYL3yMAHMOtED1a5JqsB
Z++DLFZCnjQI2NnihtFpHZry5uFVf1/YubFWml16joAZAHovdHPwxJuliYMm5VqXo4goFs/sdDCM
Mn75fgqXElEJLF9MoAQegjxL4BumGweNxeGJ/FpV77vU+v7nLz3mIGUAuQGoGUDBYFYyg16+H/ox
9BB5GGA3PaRfS+DRIycd9k20UqzglxL582CzyplaqUzB1YSCmmQLDuIWpHaMIb0dkw0s5EBbfRXg
RJpf8TUOwc6YWlzfyXGSWPhwA+0Cm9uoeuWgxjkMB5j+6CpUwNj+b2LWHwlq/J5axlX5np9I/f5O
9s/lXH2Dxnst4OoRBSGBYMff8c1n8nzxD1ZOIjJeQ69ivHlv2pR8Sn1A+oP+l7/7L//r/fOn4DR8
/+9/vRYtLF3x04KoyM8FMNBrOlsd9Of//ecOzxn+3Oa9nilmfP6BvyUzuL8gfQz1Mw3/B4ATdvWZ
ZAaPTpYGbWRoCVMCAF5ovyQz8EdYWi0AxkyDr80vyQz1Lwix4ydCuxY2ELAP/BPJDJ6+NH+9EgGi
FKG2AtEASMlIUJKSZi/RwlczJRdzIIk9Km0Aw83DYIYGBSj0QKkancU/EbwaByswWF17goXzYNfe
dIVWsg2BWvts6o4/A1/oLVzu3K+/z+zVKqStzzQafh9icraM34O3YvSM8GDCca/zerhRVhktdLd+
MwdztYWkHONapTGRkZmKzbmq+So5AuQA1mr6K7M9b2nk8qTGTAhtLMLsgaxKuL0Wn4BxgmOaMhkr
U3l5bvycSgH9cugcQeEI6w/DPqumwr6TC7gUw4I2yUaxpZfAUiy8KKgYiriNUGj6PuBlJY3G01TI
hGC9Qp8T1LYZmi+RIeUUCjFFif8E0/T2b/VO6e99+bku48wO32wgSlNDU1hnx6sUCDUh0znY4qAk
nZqyth/LB4Wayr6n/B81Tr8OcDahbCH5aT8g8Bifsvieb1cqubOm4dcA9IuefTHwwyXoXCIAfXd+
UFbVgHePkULBbi/UOm+WDhfrgf2Hdf6vgWcJQJpyDVfRkck/aLeyMdKrEcxTnYy6Aj4X+kL12ur8
utEvv+IsCWgTaLTx9CvCsgI4bpBsjvWLbLYmXTP9Q7NdQ6nMKrBfBzmrHEYVFAqg1tzr7QaJHFKr
n1oujDEe20dV5yzQlaxotRG9uC0gnUO1o6lT5SwXSYRRRZUCYWMPD16HsRobztOrUDZuaUIhwIS0
Cg6haAfMvqEAjCrmFGoLP3nL/kci6cjjnHTbwqPHJUZ2Gnr9+y2/GnT2FSWmV/s8DunRWaU66XSu
01P0+aUD82NirPrAu76lrFg6LLQIqCQebkUV1yacZ2ZRtXLqy5YInd5vOFu0CkfdTWirg37wG0zs
hYbbZbTZuhnHsmwLv4LIJ9gviXVL3N5+QoNlFRXyNS++DDRbKR3u4YZodQfO7LGoGLyIjkqAms8K
gP1yodDWFKjHsHFBXwgCpvjr5SkDtFuShD3CiHmoT9xdMqwEWJyx8wizpRgFIp+PCVYD4/p7wRZc
7aD9AITciOw/u3S+Dma2FDp4gndVi1CdHbiCmzi/eelc5ghf48wWwdRHSRPHiCM64NVYkVW/9I+T
xbsgq7+tbKrLi/trrNk6YIaMqaBIiFjX/rX6AeQIam0AV5mq3nq8mxqNsrKP15bELAvUKgmljETs
oCDwOEWc3vtr7hyLe1aFAQoWHjVqnKsUFakY8iHBBHKvvoPKXmAxxqt0XR6mO/DQzZUpvMwRPqcQ
xlYQlKT/o13YyzWe5FpfFwE9IShDWUJO16GNmHQ6yiYg/a3Foz/uV0ryNdxs/iBGO9Yhi7MvD83a
p3VkVdqpmcEHTysDu7xN/jeSiqcnyDoUc3c5sJbRprQXEYlem9G9jFQL4tBoSZQW6xFrspqr3Mke
RJsevMHDSvSFXQCcL9QoVBG9bUiBX0YPoNblNzKmVdInmzdkI9ikWwXXJuOtgXJnV8vfI8XTBFJ+
yF2B+ruMlY686Ps1jqnpBPRBpHMmnKfMTo8kozEbr96DY742u1+5InBGPYs52+WZPJaaPNAT2FNB
fxlcyUIJG5JMayWQhe0AOiqL3jxKCPA2+ExWzlI96Lk3Bc2Y8c7pTH+Dl9dWOmQes4HW1UZbuzC/
7u/LaLP1iSrToGbAVgAOrvf3ISRN1CcZmPr8owCZKLRQAlyjYn29zGhIeHPDLBJOLvM7OoQhVibG
Q6fHvBFDCXUKXS14Y9awp8sj+xVm9sV6gUnDSMaxksEEoQlflTV01Oc6u9zbGAjVoKfJBp41s+sS
So7hkKv4UmF1W1dWyRFDGN7UOHV55n2UrUwkFhNv0z7VxfAeBE+dI0/9GP3xEY1fAyrA8DvA1oMT
2+V2mNqcD6S27XSg3jTy3Mtrj4/FmRTgbkvTAmhxzvb2ONUZS8Sx02GlC8qTQBmIG2U0FUoGj96A
1TTXGZaXD2K6yTEqoHBoaQSYiPmtUBZMW06Dj+Mshkr9tq9f+HgLDWCjY967zF05vpaH+O9oXyB1
pTYqBPsAt4Lkb2ovt+MrxdIywFLhW/OGju2q1stCLnQxQlrJOX/TkZz1Y7ZBTNER7MwatolRPGYe
rS7Iax14eiR+Waq/ZnOuAR9EU9iKKWYzrPajf99x10rxvDKHX5MTjAeSyfAPx+EFBu7leDRlCLlJ
1nAsQ+1dpwg0ClmGPLIRH9BoX53AxXPkLB79pucHJdK7sEgxfyS0OiZHNR8P0wytFO32PxzZ7MLp
/KLliY8NEKLU5LWODAGXSZdPk+HrkKi7Vo7y3UrItcHNTq+ihQon3BfoguytQgNdO9kwBtGb2sy3
ksNZUFJh9f5h7cG/uFBQfETFBuYyXxDaac50UcBjoUTchoROV77Gf04shjY1lfSlTG2UP2cZGH6+
KBMRx6YgvGbjbYJeua+snFlLwziPMbvW2hwy4WDJdnrJmckAi08ftu29sfKRvqZclyOZnbwh0+U1
bB9xk3nDTtoWKJAIuxYghgffpF0ZwQoFu3eRWW4Ycw2eNqta/DwhFaj8a7wooxgszvZb25RCzRWY
R/rAGUAOAMDFjCBXamdOZEyGlpn9rs4tHlwBaJWvjJ2eTvMTBXud6ikLcDmYS383qkLAwscMi04G
LknnDhsGYNPa+EeAfczzWSya05/t9IyNs77QsP8gqVd6pQ2KnAWgglV5kvEbgLylywDW4CxM9WCy
JM8zsFwlTVjV+KwKMYCuoGB22vbqYZGS6gPmE1Sp1bxvLehsxQbJ1I8lh6pXJIu6RgQ9WjVQ//r0
wTSejWu2XKeE830yYFxQUTVYi1byo32LmlNqoV6/llkuXeBn0T5B/GcfDXTcsGXgZqlDHNOmmSzZ
ARkCSDdjtE9wKG9NweB1gAvi/RqPZfFqhf8ITdmRQX/pIwaA6PnliFNMxJYEPfZzPyoo3JO7tcL9
gkIDndVfsWYn9VhKZBiSvtOLEU+fyE1Pqic5oQ1NzBjtkegIT3oIY6PCtl7jWOjP0hcX/F0EKomM
jPpyZwQKG2RdB7FK+ljofB312VPnNqgH8GCKm+iJeCv7fmmdnkecnTpj1YdcVny2RPgNbQhBV4y+
oPnXfkfLbL0brbwtl05Z2HyryAhxXUhzDzG4wlZV3iEiu6FP2s6NPBCE3NWRfX2qYy6hrkTZXXCm
FWddCl8cajZSEaezBZuSclRwrrptCuFKNLtaj3WhESu9/cZJvjin8KSBngiMLsBoufyKUqL2mdQi
cnavtUZ3rIzCkJF4coYIGrmu3a+vnAVFHTraXzFnK6fqylIZSzrawRam3ZT4QFDKeilbrfgA1zaj
YL0WHiaV+hH2PGBC2wzuwYnNCBsKW1I40NT90OjjG6V9Wllji1/87HebrTEOwvlxVON3+yRFD4/d
p45csgVj0hRuOKeDHq4eHwRjuAtW5eMXN/T5zNCvdXZwpYUqVkWF6L0RPcsbHu31K8YS8T0EQzKi
48+DKzL9TF+905fSvvPYs0wzE3CpwsSOjtx3crPZM0buKgeKuEAXYu8brOPf/KOSw3nU2RHGigmn
VT2i0lOENpcCS/bKT/ZWuv8H5ZvLlTfL/0jfVK2a0FYn8OymZKe0SkVqPYc6YeUFkBXBvK56Iy1c
R3hKoqnNafSsnouzwDwW/YKWR+W52cQqJBzZyeg4T222cvDCSj++X8ILO/oi2uw2Z9MoQvEZ0VII
YJBT1tx+//MXdgjaqXjyK3jwy1/w1Ek8FcoYodxGdbdocVtw6Jm4xrRbKLUBAHsWZ7YyuD7P4YCN
cSDzmk6diWCgXQiHGIDjXeb9zrNubWiz5dFM2jSWtEArOsSjmlGQgEYDbm1oCy+Ei5HNvhDThHEt
+fQLNRZJb/vGkpIVwtdSKe8iBh3q2UlS96Hcwsf+ZymPeOUphIasrKs6OdT7NQ7b4pL79anmrNYo
U5qQyTFv6vQUhV5Qlfr3a26p3nU+nDlzNeUzLm5ohHg3GskN5ajIR+HQgpFc66NXG+2WW5vCxW17
NqrZNRUIXA0wHD4TMRVk4qIlbmhLWAO88hbqno+A2UOUI3lgVzXflnIrBSZiIpVyQtX189+ffb2u
gF0TRJLpQhQ/+HtIt1hQyAe4VqcCz79x8dCxzJ5UFwFnF08yqnLH0/mFjPiGuhwQvTLjQ/17zUt6
iX4XbXbVAEozVSlMexGt9GDpBaplBDEA9ZHmq+vvm9XpnB0lAR+ETQ+yEcixwiOB0ElhQOjEkkZ0
XhJzvfOyeHadf7/ZQcLXGhrQtHVVAyqpZEYe6xHqeY0JDedSZz4g87ueRC5+Q5Qr0dJHAR+J8uWW
T3t1arlGooumONCXuO9SVjedU0B71x7hi9/wV7Q5sGYKQCsQUgxROxXPqMs6BRKGOEYbhHG6vewb
a+2sxSNNgDs6snHYkAN/djm+pOnaOmhkWvKYdsV1aCcIJm1aj2b+grdy4iwUGRS4vqugxqmgDs0R
EkpbCRxPZxPWkag74/V4TTbUXSc6/bORncWaXQhqkfJSREdGY30CQK4zCAgrjmpHdrjCI1t6oSoi
L8OiEH0QFc+a2TzCNUAQZBXXzy66kdxuS3RcDI/E+Q1Q7ac3z3yrnwebbb2pKAee+VwmcnYsMh56
7r7OakbcQEsLkPJAaa9qDYA+rtgXWmsGefma8yy2jCJ9KFmrZ/Wh1YabJELTFM6BjAtH2hLEA6cn
7DVYIXd8I3hMHbrBlO4ztXye/NBjJPklUA9x0+qwRtd9lTV8SYLy9g+ZvZX9fM90kyECvde3DLgw
N+2oi7zdvvOO30dWo73Buc5pQd2SYnB3hpz+xm0H/gYQMyITbsfsuWyIkVScDbPH3RjcluTAaS8j
7PnSmDUkIpgtFLf6SoF+j7KpOqBxeVT2Q1ZvFasLM6ijDoZIRDBz4KbBPcpIazpoBIapl4KRphHZ
VkSDZVH+zyDnn7oCuFLNrgPiNuaInrYAIjYem0M3HGpXtbrPoHwmqzvObx0eHKcpqB22SA6SAsjL
hpVPQXzMxrseLhqQwSzE50K7m8THpnsKla0QW6SPnSjbk+Je1Z5a5SUSUXIScjPggj3fH9PyPo5a
pwwfWvFehiR/AVaaEKc2DD71ZLJhUWzx8jHNClf0JTOpnilBO5M4fSLukEIPzimlzAmzH+yUekQQ
AP99rFCkzD7SOvTg3gwxMtRo5Bs/AIOFK11VcSXBqyDHy8ogk2XHbtgl7QYyHmbY+SaJXC3fkO6q
GH0n6e1EbJ1Ahfkkf8qLSufBV/EHs8sPirbz886Ist7zc+mmlLwa0ftY0flYdftgK5PSKqUrtXtQ
NK+CjKYoX8F441hLSJaUZgtC3rXaXpPUDUjgRBJeYs2ew5qTrwgIDRnE1TQfztq+V0DoLemcabjN
4tBtCSSZQzhlkA9JTr0kpDyMXgK1LVcdDogr8qObXkZ2J4BuUEN/TUKRPd7n/qmEXwqL/pasgJVl
dgIsZEQs/ruM5wymt0CRGAUoqcN6S7lrIgEScViykskVH5N6GqPnqj+oRWAUkheCX0DwT+VdVUpG
1rzHkjN2DjtsBnbfjddSwOtKdCrR/JFrXeOtgj/2oOIMycc4XifBTa66RXoIVK/vDhUWIilhNb2V
02dWfi2LDRt9MKon5C6XBXba37AcBPZSYqlgzCTZUVQ/itqoofAv8ZCNQe7ebgJlp8iPA2s2+Cpc
vtfCKzKoVtG4nHpdg8WllJteuYPJLLiT27T1BtBPmmSrDge18ci0y5NNEj3WAFj6ILZF8UcdUhqR
nk4vpDNa0D0EdGOEjAMjZefDil3aav2Bg16FBu4kMCSkOZI40gN2MgsNeycejGKojLYx03o009xK
u48uddPgKYOcXtlCAUKDvEe4GSbOyoIHTT0pykbRLCl1q4bYfn7LDc+VrOlpBTXUIYUI5y1b9mBw
OIVilb0Vdnd+u52qWpfAlQiROhIUq9GzHdtHGV4yCg8IswWtVTOSJ72d9lHLWxDus5PqAaJ2Zg/6
dVe4PVQKpYY1oYORj0+kvm201GyK0BDV8Yprk71SyDuuJFdhwiRWVECvglWim1a165ar9ECC4E3X
HTWptsPJTZr+pmBBWc7Da0WFnVE93hKQS+Dd2oMwlcNMuuxZL8LUFBOMoibc7PB3IcVNnEa7GGpa
UeBo6s7PDiVob7H4kUEUUWFGHU4gkrqNMk+GUZGqHQM/BvWsM2LpNist0jlMLOgizPhSKq0BFlHK
h9hq8AVJPZH3EpwceX1ImVfZ3xQhZX+2mpElGjiN93mg6DjV4WxsCjUyb6gMSioEBwc0wPnC5ou3
VIUT00ZrDxmoh+nVxGVmLKLem2zC4oZhNnlboxUJxbZOhvv6jRq6VeKGUgGP6swZwXErs+rER4kn
80dQKiNlQ+Ab0xdkL+QweSJ7Seg2BYvtyb5l3XHINjV83CeUznmxAZPvsUbjn4MYZosvm0MuHcJO
Zl8WBmgZpxj+2/DuqUJoIcduxd0N0ECTbkh+1wXvRD12cJfScC/B2t4YExxlzyPcdYSnLNpUPVZ8
kl6LmVNLbuEfxha84eJpHDc9OI1imeolCycNnH69L9lJAqWCRxzaOIEjSLQfggwNZh78R/UUJvgL
BDQrAHmBCRjCzoHK3D7K24eG8Rsd5s0fFQsvZzHBima0XABZaTAZRbHypseBfMNkkiW2woYVQIJK
FHhbNfs0JJY8XuHSBTuTPE0Na6hB9lR09ynmqY7uffCLleotDzY+QCXkho1fomDbd/ca2fkxo0f9
1TAaPvOUhq+BBMKhrFkBqts+/8K1OdiiD1UdWoTbBuBLMeoTp+IKnZLNGMKgi9OcABdKqwhOz6um
XO6GsjOY/DFjPjj891zD4MiR7Raq5FWJ+qqIvL8cjTJgr0MSE0OTipuwjcEnEDVzJZlceiCjTo7G
o4LWzpcKEBIuLc9HrAvaUgVvTHhgLPocp6h3lDaPrCvfrIT8mr9C9UxGhQYhBXgGzLK8FI/XMuLQ
caEeke0NiMHbEdWM8sd6lreQmV/GmiV5qYDPj24I7e4ARneaXB4moEZ9D0EbO+ZtZk268mudhgru
IT3nQekHLGT20hnCog3kBEXDFC+BaAMLLvRX4s3fdZr/Zw/9i+OxHP5vx93Nc/5f++fxfcY4wp/5
m0Ck/KXR/iQa9XBgheMzFSjp3xvy3/9itL9YReHABKLVC2rYiY/zN4FI4f6CDgPVyIOKCtYlft7f
lrsK+xdId1BPBEicbhLpT+hDXx44kgyZB2oVijY/fQ3PehqRKAVt3QSjWZvUBiaxknfJog6exEEK
czYxx58vmXNu0Hxn01gKgkEKTAPnbo48iXg/7GJSjci+btniujh9/+PpLj1/PqH3xEIAhoXamMSh
1zdf6YMYIzPLUH0SH/tJ72FoA4vV/yjGvHpXKS2cx7VhNBN5y8Agbxo8da27sDwO1CSoDTPqWbOC
SF11UQq7PWT44xGyrzyo1a/fj2Lhq6MwIFEAqIZ1+eWMlUIg5ToREgDydQ96Krzu3PCG15Fo/XHD
/GdH8Feo2Xs9JQpFLiJU4sNRuEBa19jfj4aemLPvDm05ioLBVmG/uL3A0b7v/LjGfCl3OfsSto0O
4YNk8FeW78J3wcLlAJcAs5faVF/WAkppAAwsbiYzJlZBruTGCqaVm2hxKGchZpMlFUgdfJmD/6v0
GMP1AUlHW4ATtXbH8gtTRr1MIQRFRzRnEAwly+GNr2Gr4PsnbrSBtdh1BphGaEESwvn++3BLE3ce
jZ4LZxXaaZp6kOYC1uT30Fh4/IkDVg48+TRqo+wkBQ2ela/1pa5IF55CDbUhDLXQrcUWagKSd5Mp
wD6Ntq8AaADjHy26cQfBd8jvr1qnze9aGhItcIAhkb6I4hxskzZdzWexjxXiSSBNUC4DLXyvtRB+
QjnnS/48EP2+5zNKseVKq0KBr4ASFCPL10pax14vtR7Y73gHqUC0BlDNgZpBh19ATW2W7fYV+wzZ
dqPrj7iuTB+CGhqrIomEhkKh59DeiCeodkG0qyuMqdlATkCV6qPWgDBXtpURKKKujHKgVzxX6iOK
O3pQ8D9UxuIKaMvBhNBXR6DgdpEE19TutiexpQI2XEulE7KoCPXkR6JOJx41bRi/wfYwZBqdVTs4
U9cFZ3dSaKUcYJVBY5cabf7BWK/yD0X+PrTVFnjkGE60xPN5yNxMicf4ItRG8DLsoHEvxkadsNsS
qj4RdHQg5bPvY9Zk+QnGrhOB8D1yLllJ7lJfg0IKf5KH0ZWgW5FJeHk1WWcFg2zG9VVOqkMEz9MY
vboptEQhemP9Uwe+tRixuorfWOnux+J9TH2o4+TGKEcnjbhsbA4h69RNZXcZHjV4w0mAenUktybh
LRVkS+IgmcpXpqKYZISqKY72gIN+vzV1bjDm1PwRsicM5mA6QlKnGa+EptDr8EYK3gClhWGoLoyH
WCQwqwfwIFXwdrkhmgOrU0X2+ITeRPLoQrBYVKCAkF4XRX2KUjxFoNKRv8VQiYiuQHnvmZMsZN44
ovJFUJib6oMkpboESYaItSIJcvm8reJX0+T/Ye87liNHlmV/5drd4xi02EIWSrCoRW9gTbIbWmvs
35e9H3uebMFiElN5pnv7ZjGzGDNGJTIyMjIi3B01g2rT4NUpx37YP7fg9oFqLQgFLU7eNMmxzDYl
72W9rWYORCr7xB+yazBbqHln8YYzG9+KxtfjK7lxORHPrcDLXot5H07HVoEmwf2AN7XcyrZ8V/Wu
3ID42S3Ky0xwZiQgHBjInDy1jcjJ+avhJo0vmmaTNlYt3DchKHbBuyNB4dWUIs7Br07HCJAriNuG
vfGStY8IfZWfi1Fjx5l2MWSgWFLQP5SmZNNm2aEh0xOzxOlWlvJmWUcZcvIu7I6BWIe2umAkUR0z
xSviLt6O4sy/di2/OFFpoIQDzqd6arejoOFsoGQyFZxpTCClwSjacCEKX4VQ9TGQuq8QanJ1o2ce
KFbCDB/oNoe2ZzdGZjA7aYgyGP4sCqUYWeUEKwIBlI7SiRG2VqM6YG2B2ATKMLEzlce6amxBh/rx
KIWghersppfdcZhQ1ICyAAQPljm0hm8i+D6KqMUrPtkJ3FaOHjLjqx4aOErQsUWzStCgy+mOIJkF
HyvnqzNvc5AjVTgJh9GqsthLUqeL7vRyo85+9srJXtFq9ozKN6SqtKEym87h5cAqterSSDfNtxL1
P6QqWbLXQk/hriCjAUmFadwFeEcXk6caOyHdSRhhqZ1Mui+lLzkosQpADreJMV1EYzDshaGQTHFY
RmhNEGkGeKA1KxxYO5QcbrkYG26aQPoRNMdhyO8mUMhB3BEMIXX5pdNQKhprkDQluP3Rlga3eLKA
KeUmAQSk3GN40Jy52iQTuhMuVA66C7mQ7WZVG10OeoRxG27zNnbnubs26gzxCLUTPobcRZgpN/OA
3Y1L1LGOVQDtCyXFCVBEQu5UHmVQNqjp90LKXK3TbJFbbpLOMJVgQgGsuouEV3W8lXDXooBm8ZPk
GhrKCG1t5fqwSyPOSg3I0mYArgsXk8G9Jpzy3EaVKw1KYyZhZpiSol2DHQKHThz9Wgn9oMGvNvw0
RXWzrvajIZt6DUqq6Ls6HXqURLIYPGLzfV6opgia9HK5CpcvhVDsougywEeYMJgjSjuFO0J4hA+D
F1B+uRnOca2k4FuaLrRY2U84ri2Ieid0IVqZt8C4RnYYbgo4wZxs5/BxiPFhKmA35ts8ki8rjNLN
wnGpQOmzEcTLVJgsThjupQSzKgGUtSPhIM6KAyIHyG1mPOoIRxHccJFxh+RQWQon5B4aDHCiD3A/
GH4x7sbeniCrrPip9KSBOErtn+TlYCxoUCy9KeqxNyylpeijO3CxW4Hkp0K5SebEl4QX/HnyZ+56
CiIFOuSQuHye9e+47gp5RH3jayBOG7m8zYPSblvjPsq7F2UM3KEE03o7uaIm7welulSgmZ1LYe2o
6uiLPQZu6tAZQB+Tak3uDIGUOoMhN5beYwgMutXeqHBu3ht2Xos3A3S8syMIiPYJhiSCr0bS7irI
Lji9FKmm2kDJPA5LFLCaelc0C8gZtOCijXIk4hxyTEKBMpWVYYVAqAw5+uk5KIKKUCgdHrFmGMGi
n4ch9zwkReo2snonzeVB4ITCzKbKRgrogaicN5E+ewFIh6BtM7f+EM93qgxCuqiFmrvqx7WEYnBu
ZVHhqvmMUmgLRRnQVAFVpBmRNTQvo6Y+Ry245/irfMrvpwGKJWDxwxqMSbaHedwL6EqNA4i4S2FA
8RsglAD8ViHE3McKXP7BciFz4S4PvvJKDLUc2dKM8Hbk5+/LBBItaPnNdp67vRCh0hs5KiZO21a3
0nB2UHRO+EMPUoAlRoc2f0gET2hdLbno68TuESajrxyIHqfBV/AfpRRAE1hsdHnfaJdV6Y5zBKmO
R1DPb/KFq0wF0T/p9MnrQiCp+sqtyvR+BJMS3mP3gaY6I0J5MDxG9V2lchsD26PlgS0jR1VlfHRJ
OSZytS1j3oKQpR2FASiz+EcpwQ2tSTzCATdA6KbSLTF2EiOC4IVic2jEVHN0MUx3VbWP2u9TdZFK
4IAL6tcQe2QtjYpWO8eLIJmCsnOio/TOxzcR6AqXQbQ5dScXsYdO+t5AMUyP/IREsV7q0bhO0K6P
7Aj4YyvK0Rrp5tjHBZGbvTwEXg75mj5JrptI0SxdqnirlFoeYIzcWZAlQTRMt7plOAgdcBL9V765
7WM3LdxFDS5iHRkhd2zHL8BWmCOPXw4KvJslNRvhCSo6U4zYyIux3dYD1HhySxuO0pwB5HdfI54E
U3FdDDj6WazsRqOYQdkVV/ugHORn8t1E0MhJVeXzIi4xLBeQaRmpaCLLZiXVX9KBP07IAsQhtRLO
CZsvOilDqlDQCrrbVB3yG3XA1ZEgZcXd0OnK13a8kb6C0K7Omq0yd4QkSpJGO5lAhqQ/6RhGlG+W
4DUBdSOCKVfs4wZkci1aQMvDUGbQJkK9M26uZhWtuRSCtKV2AWjVJi33pXQvCq9Zf533zhjdBaFk
4q9yOZoSwkZBKwGMPQhGEmYJ0HWEjndXXjaiupdrAHIL3O+lb3DqRYFNR4YojgISSFCIKdXLxG94
lCvU9igpXhkcExGaRCX+utlJD7kOwr9jI3K7qlpwnV4PYXapGFbHOUux71t/RqgJdwvEdBsfHHt5
sBM1ZMrGfYKPxYU3c+SVUWb3oY0jlIS4adrqqxqkW4TnHEnp2EJkObWi0CKi9CihgM8QwVduLwtw
8WVBAFa5QXDK9Cjl3zooppV6bnaJiuaRpafVzVyjExOmx3Dw1PRR559n6bsW7JfEzxQ7Eq+E5nqe
dkV1beSFyyFPCJBYqgvoxBRHbY4ZjzcDRK+06bpT28syEEirarImVf4agvZO61B+N75yIkJO+tgY
XqFum7LeVpJZzNfobpjt7PDlnVa9xMiLh4emuYkwcIfEu0QH18m7JwOtpHG4WvSHLD4W0DpcQqh4
GRz6lztcs5aA3oaQ+iTbwmeXCgC9OLTaFKdGTgbQrAtogxlCwMuM4JlpkVp5IZv9PNwZ1eg1c3tR
IUZrGt4NIlj1eC3szCpLb5VKbS2Nr8B7LGIONZVy8iiyS4xCwb2mPLtQ0+U6bStPyr1FsRu1srX7
uPDLbhNCHyqrQJzcF24BGfeuBBvnjNYLbpnJyIEAjfsnfci38YBrXom0B8azfa1IcPrIpGZIULNc
AgiVLrZ+UB4VcJhpjnwc7R4TZP/FcDVdg6ffzlSRwKhLSasmWCskKNflmOKqHkA/iLTE4WxWxX+t
IoHKAFh1QPQvgDrp4/u5KYQMmJyYx7j/q6DaQbFBH+vt8/3/gvj/kmF0sBEZugBQMC9Kb1DWfy6Q
/9//k30tXv/Hb8l/2lNertU/9KNqLgr/AbkcYbRCvVgToav9q2guGP8RgJpHIwNlcfyL1H1+1sxV
/j+gdCMlLfwmQZbJ1NPPorli/AfQKzJJj7li/GFV/DdVc0rZAiPDEJUGmAuuI5C5w7f66kn9hTOG
MZTkQrIlc3QI3U5tBbawWzpT9/GqeAHtOeCh8nX9MO8kX2XQc3wsM322TlV/mhoEMtWYS7bsgfLX
7TaSp4JzhzV6S9XtPtuhAsA8j5I+aplkl0Pp8Spng7/ODLqnVhwOfYQmeXQXIpEHVBrsrRhf4eqX
SOdAXItZQQz//Ktw9OPXaMjAALbXNR3kaR/PbNGKY5Gqi2TjCbKHvKqHGUFXPRI+iMhh4Ss/FmJ/
GQO7sAiecLRHqADRL+G45HEr2ZX+nEPWUO2Rivbzrm0YCEiWIariG3fplOv9KNnCUO/mVvb0of+u
ohubpCnjC665DSqTv9dE9UdidRxmmYfTRgKoR/0BZBpF7oKsuG0FMP+QIR8G8+Hq4kAZQro9OJP0
XGCKyNsWeiPZcI5UAX8ueMR1q4yfGK5BHPG9HPpzt07sUB+x0TSuntHdgiyJdgS0y5WfQMmP8aTS
L1FdTp97FiE/1cb9bJL6mJWRVVkkY2mtI7gaqsszeGSs3CeIX+CPmNxXHy/jT/Zoijt+QZUySnHm
CW0IZ2q7aaPatW14pV18Yw1ZUoyVn61RZ43T0qkwKqxOPShHwZXAtJXtNbPziyMgnZ56I7qN0z8N
AFzJLhryF9wTa6h01Vvf9xQB+0OJuy0IxjlAAllA9hNFjwNUU1JUhJMbHTTJsXbFoyKGyt13hi99
TA0+L50KeqOySHI7RRLUQ0EmGHwnKBvOih5aGzTx5dtMOXRTGG1F0jo648AqlfyUpcBNILSWQIt/
mGOQw4tW0Zo5YKYLU1vwI0XKpwXSAwGJXnRFJyGOZoPsGvx1hFFdcOcGGBpEVRcvNe5iZG0m47go
tFBwPYLuLJoQ5oxN73R+Bnig4uR7AFNA+MVCrp8PO+Df/Og6XKsnUzHjrHDaMdfxNrqR5Wu1ZkRu
SuSU/pDIhD6a6aVMkCrM0eBtWxF5wkbdT/wlUOyYKNJAu14ErZWrjGYapc322SrlnxnUJqMJ4qro
MYUbIuFFuD4nk7OgNbxBiWEn3xiHxQHnjatc8naChp5iSwy8x/lDgszq49KHvivbWRwkexK+K+PL
VHiooTEO4vkAgLb+Rxt8nIgFXtTIsY6VD6LtzkSb+sGULhpHIAA/DLIXTmq3z1es08jyH/L/T7K7
TsX92+MRaHMVtF3Kq6qD+CpUN39R7oIBFzy2lz8O+OlAxNs745/PPSCtHy3xk6LFogGed5Biv9G3
ZqBmJci+yMZ9guYvArx+UzmYpbd4szikD5pNWrTz9fmPTfbr3O+gLlC0MSB2VyDdkfNvvH5IW9Zm
kiN3zgB1XQoTp4txAK9tHd2D+oWnXuaPBOldedO/pIP9dETeDu7J/pXxxElqBM+J72cHE3rb4kEB
/y2621tWYCMf5vO6AOrGc4iwGVKnUdJCfgoLhJpezq1leu0x7Tlh/vjrOLotq22/7pfvxqhTJ/WJ
MEKXChPZw7gvhDt5BoAdauJL/+8mdX59wXdL1NnLuTSvwOSPZekXHPjqZ9DQ/4nHvVugzpjGAY5Q
5AIS7GAL5QGjYvEakOh7bmeooyUkWl9JC645edhPDTTED5iwRm001DdNfNm0psTvimU7cIwAvR4a
fy9Mojap1eNYHKtEsuvqfkkf1c6pA8ZpIn/izNIkandqjC5PTY7oOxsX4fzYsACRDKeWqL3RhUQq
wewKCKlxl7TA2cR7SXfG3ksEBX0wxmr+ITd4/2LUTvWgDMlCvodbY+CTBL/hGZUvU9mWLluhjrU9
VKQLFa1oirDEpT26i7yDtjrXMF49DBMy5QFVmZdh+XZxaaOl8+VtlaGPolSMnHH1eQ7d7l+xR6bc
YGhUWUzIG7XYc25nq1uUSUEQvWwxOOTMdmmz6QgodOCnwCBTriFNHZ+mAmx2bu+Em9wJfPmW8Fhg
aHxnMPNihqfLlGsMS8V3NbpTNnQ82vx6KVi+xzJAucMI+MgkNPA9XX4seXR3gU/ZiilSuiPgKEAG
JHqPPtQhwLh+Ku4V1jwh46iRMc/TVEPnKwxEVgi0ojz5kqi88vXD0iXbtLhKJe2JA3LgfNxlOKdG
bWDDxWU9ljAYRxbo7/jMaoan8ybWnUTEwDH0GXmIv1IHQEm0OBE41I0iv7wX9jVUmGsbQCEQMzTW
/G+5Qn865Yk96iMq7SB3UpC+BxAiU9y6eBuD4J71El9NS0+MUR+wHwZJjhSyuAB8helrHl8o/JcZ
DadpJ6eWId4wvibLIHUGlLLTcl7F6oaXYk8o73Kv285P+SF7DqB1WF4SVC6eySg3MnUH12OzJIEH
UldEDNdS+Y3YBNXURrhFAd1549NcDDv0S4iHYnjqlcl/R4q3n6+2E3uU63SFPgZticIDoaBPnWmT
2QHA+PoNUStQrw3/X2JzfzrPiUXKeepsmeowxOeVD+p2BDKXcIJ1YA0NzA59DplRu6XowD7bo/xn
TuJFHmNkjJUN4TEnsgDRuoMQHIoM3Tb141uSE/NgxP+p7/GPj43Vk3+yUMqPeoHTBVVF6M6aTQEh
NoC3+PTqvLMybNAU5nw4G0nRI/MGqsaM5dmadADvGEYE8ok+5T/vK6GDJtTkhqpGScHmt4rb3OhP
/Cv/1NrSFu9BqN10qMT5QM7Z59fG8k06dAq9lqSS8faGGR0oW4DfTLuIgUzp9wT7H90ZG4ZF1kKp
LWtx/IDewOcEtOpahkVJM2HWlW87XPANOuYmpjEVm9VgoFiHPjmpRl2LmEgLawgaIrUQ7PCaA19V
glOY7RScDvI4JeJCmLQQwAxWeZo9PrBm4MnKzm0x9V5so6DVi4kUIEdouEHxbXGzElA340ZnvX3/
wZ0ASVB0URX5t4rLyXMx0MNuzhI8wlPg1Dyy2BZyVF6x09AUxrgwRlNQbUi8KGF41HqwezdMhZ68
GtMOkjbY3txpOQyuzI/nHYhlgIo1y6AIxUIM9IsjpAdeZ5xExt+nHwol4KaR0SF74srDxAMglzDq
TOs5LsBgP/dGok9AIi8ATOKpk/i4+uz6bnkOa7MBgT9UJq7EB+1JvWAeu9Wn44lRyvvhcryy8Igv
41VnE4LUyM0ehq3okmYCazp+/Yz/XuGnLD6ta21KcMaF5Muc7aAGCgE5T23VP0n83hdFZ+7yUhdF
LcJOnjyEACBDjnWWvp73t/VT+74Warc6UVf6UIKNTEPZRd83ooxRhf3C74Y/awe+r0elMhO9Bbwf
J4jERujZWZApvQxcIj6Su5nFYvRnODpdn6+Tss4THW4Y6Xe68T3VWDwTqy4Hkm1B0zQJXWoqFAjZ
nGtNi5NKwAqau2yARdzmYNlC/ZYpaLKe1Z1Yo+JC0PXtDMlNcoGW14Sqr3JSn3chzYhAlz+cd4r1
58CJNcorIBUInQpijUDMfrB06peAQ3vJprHGDYtVctUJT8xRp1fhIE0+kNdAMUGYOX2cG/EiKjYg
zHWSlLfPL45ljLqnODUQuhmjK3aA2exsjM260WwhcxYOg5GspvR67vi+NJ20dk5uqr41ugUZAQLT
NjjEm9ZLPR7KWigBFgADuDk4LJGHfIPsKKuAu/oIObEsfLQsChHGrSt8VNJ1aD0w176RO7JGDlbz
xxMz5JicLHBK45LTAzw3lFmArjKYgIRpI/UsM6sx98QMFTtACG80/YDTpi6bnrsepcu58lOOcfsS
R/uUw5xYIUHlZDFtqzRFq8Lvi2C+iqvkLlzkL2BQcEKhug/5Czlnia+thqnfFnW6nVBoE1SrJ6yL
azbh8BCz0vvzXgCtsI8rUgIIAPci/O+HQBjR0SFiT6ztOX+oAE/8aAZDbwlfEjNJDZ4DKGhjvK9y
8yi3co5xfhlfjG4VFKXQTgKp1SUGWNDbyJ11nWHivBvo9KwQRGmbvCApDAAXHSaH20ejjTD97rT1
oR5ez8cjhjEaYpthcEWHjDB8TvNVFaCM8hkE/paOkX0ZzPXF43lzjJ2ii91xDNmxAGNeQKIUTh29
xmnjRGr60lcYOS6NjJFvng8PmAH66BgD3zRin4owN7n87KWa35eb8ysikOszp1anc9quGMM5rmGj
c8He4EA9+sKwWg/jiM+E+2m2QYb8zbCXS5D2MjyFcVNiPvHj+tI8U7qgJbYfe2QB6bbbVBtgO0C9
Brgxk5p87XNC0YfINyhkzIk400mAqku+xYQFHj714lSQcl4EKCprrK7VmkueWqFOcxIPM68tSNRk
yJ1Cwl1JNrpxnyqFJ4JtqokZLrm2fyfmNOqOVNIZnYsBr/R5S3gpVWjq/FcYzBU3OTVDXYiKHtZt
ruNCJJpihFf9x4XIgnqupmqndqgbMann2sBUBgm5hO14wW3oxtZodxfRVqnMYPmDZ8KpPfpqTBcA
JsmlpWOeXktuc/VZzxlbtBY1Tm2QoHzid3wkaZIwIyLyc3AtjioKwxnUQrvkQVWf1TFmlNxY5qio
IZZRGasNagl6sO+jCKxqVwHQJUt0WGaPET3I56HvfMjMgLYEdOagfaCWFrQj3ygk1509iGeDWRCz
+5a+J7SvjZehRHve3vrS3s1RSxMwpqh2E/KloNZ3dSMDDSmaxRRdqApIWobWOm+O4lz+URc6XR71
cIhAHzVIIz4lBJ1saZ/Zw6b2OEu/XbzFQg+osb5HX+TcZOkfrQ7cnhimT7UKkQgRbOakarq4skX6
TsEmKUzhOn/M3qhhEkfhTPUi8Y1NaLMy77WE8dQ8ddqraAmSmgTmPH6YR19IH+v4LkbIPP99iXec
8R6NOuxh1XSLAHSnXSqPDfiJypzxznwjmj9jQaeOtyYX4ihqSK1mUMHicisPYOET7OFGv6xtIC+d
0gcLJpTHFodg5OuHcTM9nV/k+q3z22fp7tCSiIvIcfgJlXxd6V84YTvqjGWulmpP9kunzoVWTHzC
kXm6HyLE4Ij3owdykUpWDg3WxFpezy+K8WFBdfsxpkElqB048P/bPeSVD/1W9mbUiHXogiW2Xpkv
oQfSQuChQDHa3BVbCDm453/Bahnzfc0GT23tGMjVFDbwUUCc3crt/NoLntB5e+EO+SXI8W0JIp+3
LasLvX69/9pOMIp8XHgVlkNjLAjmkwvYF1B9u3gb2Nmu2aHBboEm/GbcyZvYRqORseLV4AciDlmB
uokgytSh7Bbg5ETSK9LAfFntc9mpUi/LrU5lhD2WoU9720ppk7UKeBitbnDLDGRtwCZH170qOed3
cTXQnKyJ2kQwQajlAvpdWwYjZPgKDHPEXZezfd7Kapw5sULtWcMXSSWC4dGWgsyCpBYweGF3e97G
6jE/sUEdwW5p0UQAQtnWGrQMU0eRKwt4r78zQj7nSSah9XkVVR0+V9q4ooEJfR48eayUiPW1iHuc
GAFoMwtyDeMwkvhtFvHGYbjX6iApNEF+OTJd/CvjCvNWKR6hwYGkrITujEhHiUyu7NXc+MQQ9bkk
Lm4bpFokae38Fm35H+93VtLK2HpCeHX6weY47YcS/E/2HD/w6QtXxaRN9Vc7T3eoBC5vkrbH26Xq
zaGLALf/BvaHv7NBvVzksc3bYkGrtgYIvtkNQLkE139lgq7ogaRpWiKFFAdUILvNQNgbrPSXInv6
mbS97zrNShNjdHHWQoyzjlvR4sx0m3sv0n/lX6uP5xNP1qlIGaSymC8LQjIh0pu3PIaSU4e7IIVK
XH/kOgDCexOiyozcYnP+UzJCJ53a1NNSCGUK20FPBPQM0Jx2teolMbgztJIx/L0eE8AcLgiyYqh0
iSoORpgjFcShOBbyl2lm/P31xfz++3RdSlLiMtUy+EW6+Hl8kyZOFF3Vpf8nn+zdCnWDNrrITRK5
u7vUxYyarte2AtB43ISMvVlPTtBd/fm93p65JzFUNoIgWjo8VGrFRKLgiF8jYOY4Z75UDpiZ38ZP
6sZ4YskSMHbprd5yarWe+ogASwGyh/C3LDohoPPnP+H6k+hkZeQ3nNgYijrLuBovvmTPb1WIZXNH
0qnXLw0oy6X75GIChrV2I+fPouz7J6UuWBAsh6Ey4VqS0+9hYk2Vl3EP5xe3nvi8m6DuC57LdID4
SWe8uNTS/TjdGmlqiYrTyNKfXYK/bdG1L76aBSFbyKUB+ShkzS7nSJ6xzV2WgNRqwvq+YRL5/ycb
hgfWINYTDDW6N7R2nUCtMXay4KEGsFqZGOtiHGSJukOWASQF6gjHh34TKJD48FXQQcTKuEbWL/bf
H4/WxAJngdJ0ZBSUA14ACPZGn0HAZcvdAfUjXwBJhsZYF+No0byRmSZGVRmR0FE8ydpXVWBkdusv
fkkCQwmgg+DNpLYpF5s4VSacXaLkrFrVMXSK5/yg+i8qxP0K5ym6R0PezTwsTbs97/erCcyJbWrT
+AUEWl0L22pwmSWGqSZfWilmfMH1tO/dCq0K0YXqNC1yhRSmrIC9lEAZ8VQLqlm2Ngjpw9ntMq8V
WDWG1ZEK/cQsFfRlseCMkRxqUCT4RKRFTMyitaBP7+SvDSh2M6sGZTDjkzJXS6UGWp8VahTD7ISH
FKikFKEE/5QI9uatkjrjCBINdMZYItbrlQDAT1HhlglunNrKOVEnOZeQw4FpyBId4zncqnZviy4E
YZ1kw2+YQoNkIZ9KLL8tCjTUbRKqFA12WOQ2uqegld/sCHaQ4JTZJfzVloF+Yo3azXiqZpBfIZr9
Gp5PblS/ccisCmjpUI04fzLWvefEHrWNWadLfZFjdWTsorxX3NoL71Sb+6La4ATb85vyWWTUb9cT
WFkCCQCk6yGeTb0nUg3jmXOAzG5wdU90EldBYomin2jzGzDmnV/hasA+MUbFnanWu0YIEUpDHrxG
0eIa8+TMnX7Qmv7mvKn14v6JLco5c5ADLnH+M11G1oByarUh+UIOOVpmZ0tadczfn5G+JJpU5Yqu
g7XKVj3egTYEdEU1pyUgYte4ZBakSKfl80F4t0e5ZidlVc8NEV6baWuW4zHWMM23UfVvLXdYmn2V
b6uRNc67Grnfv6hMuWcTgrREGpCN1eA+XBLwqoyhX2X35zeOYUWhcr6kqxR9kUk2i24CRmnBWNbz
LLj+emb5vhaF/IqTRCVXB0Wt30DBEA4WzITMzpgLZAYbsIA9tvvCmXdg2xcP82ZhzN2t5hMnpqnE
T0y0KgCvLpJaDtQ3N+LgjOWlDtayGJzv5TSbQsQaT2aZpA55IUA6mCeNp6C8lrJvQeFl2lXC3+X5
VaRcCg1rwnQ1gTlZ4qdzrgWgHsFpUEPxWgVTaN13/nk3YZmgjrfEgceq7wUsSShsw4BWS8yCOrNC
CM0LAJbUFAV9uCIoFkgjctoY10DKWt09uIwOrMmMdccH7wqk1nQgHqlNSqpWlxvCVlFno9Vn8xag
UWtqWwZ4b/3DvZuh9qadtFGNZMTgCTSfeBXYScSqH7FMUHuzRFkG/U58t0l25uiF12/P7/0/XFq/
10BH26zsy7hu8alGa7CFPRGqjb1lG23EBxbFP2NX6EL4AijlqCQ4OlXfcSangKm31jlLAj/v+UWt
J+WEd+fH/tPhVRzbdJGimeSOwVbahF9IfSc/DOYLBH7uyfRZYYGOz8m2hcWaI1wPEO+2yfV2Eg75
CnF9ImPa/Hbwk2OzIfBhdv62+uY9WSJxnBMzgPf8BEjNzXUBJo8uu5LK+3i5GTlGpvEPZ/d9RVSA
r3u1TKoIhTnCIQL5611kq750Jbqd1z+wkMrrec27MSqky0qhZuIIf9RAr1nYcrwzQndKnPMewnJF
KkCAxZJfNBFV/z7ZSqnFt5CXMlgtp/UM+30pVHiYtKWeINiDMeP9tB8P6aFFp0l0RZBJYHyVYY0R
KGilQB7wK74rsKJQardZKmzy+V9Slf+s0L77HD3LzPWNKGpkrlP9MtkkM4u33QMIO9/IjdLjaP5Z
mvT7C9JjCnJWDaFGEMRS7SNBihNMNdvnPYEVAGlRFbVsjECSSJ8XdLLqIZYeekiuiX6ELqhodUCv
GE9BxUipGf6nUl4+9AW/VAHqsk11AJ1wU0FxrX74y5VRTj4qMejTZ8TbDsqqUACdNstFm1mT01nJ
llXmY35HytszEF/lAY+9WjLJMkbFxIvPAkspqLizqjVTbTGN9GHWQZMzzQfIXF0xlruex787C3VV
atLQacuEjVTMBZLr0ob0jVpf3LCWytg8eshDm42C5yJ81xYssiD+btpnlVXyZtmgHiX4jmEVkxGL
UZLNMgWlqRpujCX4k/r9+4mmJzkGjR95pUB2GfNXreomxWS2Feh+GcGJdYVo1KUI6uAEsA44x4Cd
Ibwakav6IBdGgaPzID3IcIXzX894qw6cXI5p1Td9EsEVyOvfOGp4/RPeq7vWrfcEt2jcRh73yjBK
1vD5HfnL/4y33sKJ0UDOdEy+o8RBrkmC9AC3+WAt1o9ZisiTbhkGzzu88TaGf2IwUQIBUoEwGC9f
MsgKTDcy/03htkv/dQjuS9lKJo9hkvVhqUPO55hXEUcMrBCV39wpvVkyI5DXQmt9hu4VYcA3QZTC
Glv5h/LR+7elzrYRCqjk6qhByoc3PP82sgVIp70VITo8niHxzlgp4+O+pZgnH1dbOI4LCrKbstsZ
0GabTHB/J923YN4p0kWGVglaheeNns99jDe444lNsKfG3UBuhRAExDrUHzkFSnh2xcp+SOA/46lv
Q0IndlIZoKQ4woOvBic2F6lOFgdWHjZWmpfuIGd/9Uwy3ljcTsyhr9AIRijBHCjI+7p2tUFmBJjz
2Y9BYyNlOeX1IsduGYublNuuvvu7nSHn4mQJc6WKWd/g76ffs9ZTwJ9nWDVzRul8wmiIVFYQQNFa
zCOcLvBxEFz5ttllpuZFm7exKP/vlkRlB2UWFn1OlqSlbhj5k+Rn5aUaMmXeGWHRoBYlhFExjAR8
CVEIvB4yG7rnHmQaTc7L3dCWr88v6x/KUb9DhUGtS6z7fghIGgCxS8AYLivgxng/9Ipj7mlW0JsG
7AbXsZtsA4dhm3GADSo8jgPUspQC1xx/NWH8EwLT2/CuSizCRxxi6tR4irxsz+xZMPyGbh7w3KJD
VQDJwuDG16MHrhM79herwRBfZUlP5xd5bo0Gj38+HgUEDxFCSTjN3LirVD+bUrMDqVxd/EUwJHao
DKjvJ7kOWgVRQyl3UbYH2aCbaU99zaDBIVfHp2AIbAE8RgItLw2kqFMlTloFrzRFeoHibTHdJ+km
xGgg73ENVEijy/Pfb/UKPbFH+Qg424OYUNbaqBlF2lNh3Df1H71p3m3QlRYM52lFNuMMQPzaQ+1o
A71bnzgD8OGMi5KxnE943ahImrmHy0fJ3gAfhfiapYzGyup1pWoQy9NB1sLTcLFM1NK6J1QmSyM7
+fCVU/UtH2y1eZvo9+c3h2FKpDaHF8GRKDUwNWYbYbwH6/+I6LHshIhhaPWzva9Jok4RZI57sexx
1RuSE6SOOtzkCmu6eDUsvNugSVHSVA6XZUCEF46dTeCQ1bNsKt7i5GBhYYGCGAuiKTUKJUZrsw8Q
+iD6NM/oFNfQ12acnfV3BJRPDWiXQQuSJlfm+CgU8rfBLbfaDz4Ujy3Zzv3FIYjgP1rSiTHyfU8u
fW1K1QJkrjip4M9PVAuKJkHHKqqsfrcTI+T6PDEiqhIflRocYQQFv9hBF14azHB6Oe/XzA9HEqgT
M8YSaXm6wEwOKhLxLgRvjGrKUMyKIkx71NAO90LO1huMRqes59hqcva+RHoGo9SjRZtr2C5LaHtJ
XwJWhXL1SjoxQG1UPBhar5FwVyo7Pr00ygeI98iQvTz/EVfpRvQTO/ReCYI2TyliHUEX9wdpDxlt
CzS4jxGqYAUQcBBhIPyX36oXzA7smD+A9SGpTRzlkY/iuULKJl/LxjVEL84vcH0u8n2B9DN9GGVp
4kknSMbg7XwItwTat2zkJ+VLbwvOcMAh8xsPqh2zJ/zl2aYjiFJXcZL8oKomEq9gVPIVp/1RIfBV
5/xSGS5DzzIXSY9mlywjuwihNCcqZlD6yrKZmBOFxCc+pRcnn5T8kP9H2nUsR67syi9iBL3Z0rZR
y480mg1jnOi959e/rJ77jvqU+hDXrGYxEUIXC4VCAYnMi4MnKmqidR18pnfXyjb8KmCizX9gAekh
IoclqZNusYBzYXCFrm1T1jDYedM7k8NIAus0IP0svcQnn8lXL8yP5fHZPbS6tEVEVnXO7nEwMIy6
utoOomoHlt/ngYh6979h9+rddmGX/a6LVYpFLLayhFUyT+0BusJFgLkZFdbEHfUwI5zlU1pflaEk
CnAWPX/vrA5sQ5Udy1AfnhfCLbdPuHXe3ItlTUmGOIk7wW3Xp6H8Hgkk0Oj6WjDWaCIzEOUzEOnC
glyHEGepkRRokdvu8Tg6Tr0r3jNuRGgLAf8ZOaAVDKRf/815+zDL7VcuKgNk3HGXFq2/rF9K9ZSq
B6F63LZyvU5k/mWGr9pk+WxO8YB6Zu+P7uKVfvXb8vrD5IpudzfsRCIzvQ4zurDHne5+if/FXCT0
Tr1HhnrUjqlbv4KJOXk2d8uP6o6WKia2UOGuu1gazEWNDUBQo1PbITd9DYXj1FFrYw+sT5ELtVNd
heQ86BF5M2ElzSF0n/GqRPLoZA/hc3LDrgFxB9VHYuOunucLY9zVCtaOtCuYsRbbJrNx9kfg31C+
L/z0CwXBv3rKLoxx9+hYGnISGTgDoriXZEj7UW54NSpeGOBicBKp6dI16JiqwexKbr6HKiEQdpnT
IAeyRZ9VSocdoyTb/oxXPePCLueO6mJUpdYjKibQP8qDQnOsbC9TQf/6EOGFGe4wr1WFOkeEJ3PU
QPy2yHYSeJf7RTl2FWReM6FxjCX0p2Z2p6r4apqls04i5N/a5rQwbQ2o/hX5AuWpp0FNHAgcVbYU
gu84Wu7kug62vwn71v/sxvo5ZFwEPEDeRX1hVXK1CEZ1r6z7WdhtmzifuC0bnENBYzRPIYbIyuJ6
YNgAQAWqx7R2tPO9xOJs7P/8CZkPvwwgjwsXwDA57mPZfnqHiCtxi2y7gc63P2Z5jtKJEQ8auPkh
H4h6l/FjptpglBXO2VZZjnIwuSDrLr0SdbUByHHhpUiftz/u9cbiX94GCdS/X/WyGhppzWAjowXo
EJvRYVS+GPzdxR51gChn4d7/AFVqhsV6OHF4J2QYVnjpZGJzCBO8plcaay3UrJFMmOtJzm7XpHcT
XSbiKbE3fCU5yWdosiuoJOfx9yXayVpqV0AVU452Pdn82BuZ2xshKaYuYX29zuteWD9I3rPhYQBe
bIEsNV2fzrmwxu1OCVGtAZoOKGj5ks+YCyaM50DP2rChZJW8aQdGnU+RTJJr5HpPcW1JC2iYzgn1
mfc79i0vu2Gdy8in0K/nDGUjlPCFIXFsjWaocBEyoHR8MwJn0YG2g62zfTVO6XfpXOsQd80xcqns
kMWpDeM800pUTouVrKjtQpFaj48yCRallqdzH7OdBGtFtZotr3lpbtENOFggkAnd0RZ/Li6bJxXB
1Sm7mW+5ySsRSrazDJ3v3Kej2DQZc9fyRoF+ImhKNG98N23ZbQPaX4lDaHAVbLHITaOIgASLtdUd
Q9Tewu96Jwd6G+63F8aO2ca+fWrjr3KH4T9YUnNvjG9K40EAlnkoIQdCjoNQ35DL1CIlrQslxItv
ciRf9M70sp51Un1GASgRC9t2SOPc7Lm4vFGQKExIWcIhm70avusjUXTY3iKI7v39bonGKJ3nEYtR
ou9LFZSt4UyhrY1UlZxYB/8uAbfL2uaMdsGSnVX8IVFSCMQ6+M5xW3drXrAXqpnfd3oZWPGpi9qd
NRL3yvU5FQvCSKIuy0BXch+sFS2oulrn8ys6zS2bjoxdywNvut3scWrvKEqV6679l0GLK5Qv9TCU
9Ypcc06/9dbDIEJdFqKx2X2hEVgY9tM/H6IPS9xxVea5aroOSdzM3jtIM/491jjqE1rsgF34tBZl
oWHVCLIMnIJ31QESaW+G13uh3dr9lzwwyB7sdff4WBp3Zku9D8fJwsV5JsRD0bJEF7Y37OGNFaIa
H4KBxyF1qL277vUfZtn/X6x0qvU5FEI4S1IcpmFHCoBQy2Kp1sXfN2fZGEu2Y0V6MIagNg5GEdsL
dSdTjsF+xoWZscK4hsrepvmke23S7lJ9sYd2/dqlqg3pybtOfawMSrrvep748fG41KrVlG5MOlao
kV9SSTn1xm261sTLhTLCZVSGGaeVVMEX5bNkfZw4kfW2fTf9Q/70sRAuZExaKMsp01Sr3keX8Tm0
rypG20J7vM18sgW/GS8AWeXihd4ZXaen6AWMUAIo3fJJSzHmXDgRqECt98LN3PTLem8+Uk5yvfT0
/5ERxQPuU67rMNSJhGUKu3xvHgrALcX7cTc61V7fZU9UWrq5czDHfdV0nad4YnR1ZomminoXxrmd
kfna5gkzxE/TAXioVBEjqW1jNxQeLcMpDccqCYAQ9e34frVcTjLiBBYD4AsA5oDrGY/1DoOezyI2
LHqinnlX1enMj83iBwTCGLOKOQYuYVB0GNdvcVvfSzZjjJ8f8Ja4Nxz9Fwq8Dsu2URN9Mj39JFFx
mfq6XFhe57hfZjamohVvZSM4zXwbSvdWT2UflB0uDpttD+IWA6tF5ukO6AW0zV6rfaU17e2zThw+
niTcsuRsNM5jbfmTVnsxNBTVu24+VlAA2LZ0vRd3sYNcUO6LvBKzHlWB5VA+L07jLc6C1xljNGjw
VlJru4A0RmvX38xdfvg3Jlqpj8rF57qa/sUX2XgDeh6lW4EnghFw6m7nxo+w7IBclBqP2I6mOJFc
mFGLoi5CxuOgQfaTSToPv6HIAZSYfFOfqCBDfmUuyvSrnAhzBWvCTgexYwa5c9PVXgsM0xre7Ew3
aPGcagwMs5GGNKBmMzcTCGgCcwcE708YL1ZcHUNyFNf4rq7/K/KcDz/iRwziXtDyOUepNoV+6vIY
F+5CkbAQp4KfMDCNuF71HMl5C1XBGfVf7Ucy+ZIJ3bVg+1Rs55b4YNyp0MdSDosZ93kLQQD0dZwI
NGfyc25Ljo5iY3ZHRVLKH3XuGADXbWrZjOQokoJ28rMQnY/2Zx3djNKhqF08gG293OvDQSuoagVp
mzsLubH24cp0mxvvDwduFoQ3fzrG1p7yxevAwgtP4c6CYk1GFlr4tmKNXk/hSb1d78D04M4HC83H
GQVJ1jkbURWitD/YQv7xaWKIfN2iijNxAhsiEmnhfkigF42LYoFYwd4cHCkhsLREZsGXLVRhEsuc
TQQOeWfrcxCt92LibTsqcbD5gkVdDUYsyDgSSwXmigeTysaII8cDGaZZl4RY1XHjzXe69ixoByG/
zdc7zDdsL4T6WNzVusy6GlvsZTXOt7NxqKrn3CSyI+pbsZ9w8fzQatUUQsaxxOr442tFORe1BC5m
LGvagjgQf7+YZFcQbaOoHLXbb3+n7UVIfHa81GIsoM6CN1T0GOmuVf7e/vvbi5D4dLio1BUqb/j7
UbYzlsep3VVkI4KwwSfDkZ5bilWiWJTu15vllLqxr90yZIzut4G2x33vYs59e13bjizxmXHR5aJc
Nqjs5cm3ccTUQ2kL0KwaMtPOv22b2k5ooHn/dz/TpRgs1yzITJ3itb2eulOhd7YKckehqQnULWWM
u9ktsS2SnvlDZTpZvO/lXSwH8fp1e0ncjqlM6tYyMD1vAUqhAkH69yUVmsW4RnXZreSHcXjvSy+m
JgP4t8snG9xnsyD/kExtoaK2kt4XmDJWVns8iGcRHgM1nogSveUug08GuU+nF2s6ldmigoEAgiEn
DcQOqmynyt4sfLWkSEWpT8gFOGOBzJ25rqpbNm6U3IzjCaw727t0Zvu/uN4+rYj9hosIl625GCor
2ya1/yEo/Qkf9bSkwO+Xys7sF0ynCXYymPac/uzH9JDkd3003SaZbitG+LvT65tJrjrHkpI7K+uc
xRzvlHC6xdb8ToXyNEGSoVkXW1bA1wCkhlmBZm3BiGKqv2UraEUnEzL2dNWXJxP6tDAutEqZEYZA
FKtuGtb7RBJdjHjY4iqWNqCYGJSSfXMVXGnuXqSM1Azl8BufjHOZWSRLXbHIkYo37uIBhOAmv6Og
95jy0Exl0XyT9pMxLhVb1jjNqqlG8Dgw8J4EiXc8FALVzw8UuQN54vhEbLUsQ5R19UzBphxHMBcx
dm3T1v1lpz/+h9Alfmk8dUWiF1FksDHabtll7ctYP6XCvdATAZEL9J+scKHKysNWStUG81jr+qZV
K8oOZu22AjpkhmJHkVIG26eOz54/WeQCVyUKbV1Jssw0y57ZlAwYy6JfbEogdyhicv5h8skYF7RE
Se1qNkWFAT7jLr7vbPQNUIBwhFtwOb6ru+GH8mt7fVzG8ckiF7hyQ6gqKZJUzHV4ivgjb/6ztOzT
3+eC1qgq7Tyj4uGu2WhL02CXX7YXQMR5/i1X9FmeiVGnurGKZ6PbzUE73i5mUIUPMllWoL4WFyzU
aajVWcH5xSQYWs6G331JAvNOv2EBIz0gYFAUXVwG8On7cRFDL4qhVpYYqpDdY1Y7bZ7Yce5mM7FN
pJtz0WKpCxFD56aMMJjczi5msrxxZ94sPpKcL/8hJoZfFP9Qi2tt0aNeVt1GmFxrNnaDJO9EsQhW
khiIuJj5Z5oeG01fNzhRE4QfLX/tHq2JmiAhrhD+maa0nSq1goZnAfjLmrG0s2x2NOG+GX7Pkd+X
jrzcN8Y3uSUyAipc8O83OdKzOsmBX+k8IBFQ1QONADos4n7xmfpb+QWaWxpVjuXRnJ92jwsZljGO
ecxyHX1edmGp+0WfIASDTb3EIG7Z3UVr/7sYo98sai5R40/Q56gr6Digu1WMKxWhiUPJg9TDaRTN
QcaMLsOCMMFPqO8+CtCcFx7YnAGIaIlXGhFyeOnYSUmkeJ4QM0PIPvV+q7xrkmIP8u9WuJVbipOW
nbyNtI/n387Utk7X1sCdcKb5Ts4NV5Gka6AiAM/BnamlOBdJyz6j6LCS6R9knhEAtxb8hzqZn3yI
Czexroyy2jNsZFk5aYfZodSRyveYKvURx/8TI7c5ZUpWIGDDoK1lQBtr71kZEbUg6iDypNy90ayh
AKocVwyswe5HO9kxxEf5as4+pAMP/UmZ7JiIO9TauMxEqwfTkkKcw3poXEWQgrGpnMGwiPNFHC+e
ibts1nxeWxPBejTdsTVTu7Hk9+1LnFoKF1KiUjBzecU2jdJL1jojhu0VhVI9pIyw/794P5VCpIcW
u3UKzba0wGhvUo0AyhCRweReMoWWVXMVIRSFmBeTqm7dhcngGqnZ2hOIAyI13ylVTfWTeLgYf5pM
Pi0x1BiFCny+f3FquBhowRM79UM8qRAI/7BrCPdscMHYyyQ5EPv7GyHK5JIUq4zldEzP95B6mFO7
dcu94edP8r11AlfqHj3lIAfuSSCyFiI54mE2iryKbWjg2JXtrshdVWpsI/mlUpIRZ+zsxvp4dI1i
CFYrGOxt41k/63vG/pYBL2yPkO5ioq6yKx/LoDlSfIDXPdYwMFZg6ookch6r1dUCrA2iZG3ZZb8v
50e5fd0+ef9wm3/Y4FzWGoWu72Xkz/qD5Cfog5TH/jU/zvBY908SgWpdRxXsru/ch1XOYzsrqgwF
MjBArLld7rXGW1x5ak0s7nro+rDC+SWInzHcy76f0B867V63HrY/HvX3uVtMxDjvWFt4jZqCsOvM
6QhUxY9tE//wjP9rDefiyUXUMkcQdJojCmed96dzK0R2dJp8IehRTTXeqLEFYk3nEsaFvaid+27J
0AUXZDdvj73wuL2g6yHyYz3crdVW+bq0Lepyo/kFpR55KJy1eYmTewGxcSbAasQBOn/ci8WkWiX1
EP2AMb1xlLRyZ110xTDZba+J8OZzenBhRocdRRHBMF7UuZNiV7rbvkYhzfS37VDL4eJBGLdjKkV4
zERLaVuCk4FqvOqpVwXD/nyOdh87xEWE3GyHCMOYqpuPT6HyrOn7THtahL1QOeEUmJXilCv1qKC8
josHkTYb8wTmS7fLdun4MlDa9tQOcZGgr7M2LC2corzAIzob3uRZgmaaHENcF/u2vU3/UOb7+IJc
XMiUoluKCl8wEYCBFz1oFAK0YrRuND1Lglfqt7rc2mZF2CXcg4fP4jqUu4zBZ1chswHT3EGZVhxX
b3t1xAHmQbR1KuYK+r+qmw03yZI6oPyx12W0QT64Co+DQfg82/kNb+RZmKKFESYII7Bw0zezeJeL
R6nV3cjcIdWyt1d2/aX117bxDEwKeMJEPVHY8fKKEuQWj538kAmSO4jg0QpqaybWRhlkp+IibnSa
JK5TGbKnXbQr/X9XwYn6hFzYaEN5FSYZOwYazzg/Ca2bjDu5Pwjj8/YHJE4ZP09jge5PkBlKxEJs
l5tXuSp2otKiJkEyNVBr4gLGaCamnAlYk8FGSlUvFGztESQktT34i28dwGd4Su6k/bSj+jDUKeNC
SY49y5EvAVL4LUp2oXVYlaftz0jFD5mLHzF4T0qzUFRQkmgY5ipRObGVbyyHtlKbwqYQ6+FHaSJo
b/Vrw5LMyFONe7O8qzSiak+Z4Kr2xpJAmqiEiQQytCAdtsPYUyTiMBHOx8/7tmI2lGOOd+o8aG42
1r7W32bi8g2tLm97f4hje27UXRxb0ejNdgoR3qfZOs01KO/62C8j80soQ1Rafhqm5GurTf9b4sSr
c6diUhjgdJHdeTxCHa9Bt2rs7BrCRPXJXH5uL5HaMfb/F0tEmxEEYRrK9mV3WPLDJD1hVHXbBLVf
7P8vTFRjtepZhstXnT3LtAXjOQLFHjV0Slnh4kQ1DWs8RxWKJFpiD9G+iAanMvFPTjgFlajz2A1d
CKVVmhCR0r3m4xAF9WujOZ3L5G3KAHU1kuiEWhsXJpRoNVJ9EFRXxnSkOqlIOEsvNBN7TQziaiRM
8aAOrc/EsKyxWUN+HOaD1Bz7yR7IQgJL/jcuex7HYYqmVadA2qM/uvqyJ2EWfL2VMLAIRTOH7OYQ
mQwP5ehNqeyrCDvWgfh3vG8CMbUtZwBgxfBUEOCdBWVSG14ZrEShiDhfqvJ358+zMRf6DiVkpZXs
Rqx80TrJhUSk8pQVLr8QyzqbuqhHc09F1S5MoKcKlvBa2W2fZMr1eUBzFymGqYN2zG2/lvspiA4Q
q31OF3vxz71mdCSIWEhVLXg+NTiJDjZOuP4fIXWMRzoS6BJbb3IhpIE7P95XRJGX+phcJNFro9VX
HckNSIDjat+nT/FEfUgiq+Fhy8BpanqqhCpY8dlw1RTEd+XOdA2nf5efjKB32qAMpN6husD/UOH6
K/XledGrcNFEU8fBS17qvXGcAdRO3fGog8liRfwSj6wURHOHEWGFF81qRrS78xqOE62YxPud518b
9WYhVbIoM1z+IemaLM1M6FxSoIs4fmHV7B4zoFRfkzoIGotvF3canirt2M/ngQlGbpy7sy2/9ai/
gk3Ot/YydQzYAd6Ilzx3XSvGa1NkuN3mBL2GbAlC3bT70AosMZpAhp0c4hZjgDkqVGH4WhSLF00a
2LhVIAs0IHqIOMCWt/VzuHiTlm2BAUuUW5hY1grJasER78W7P2zSJCadSpN5SZ0WH1rIepyWFIhx
c3Eq3a8FcA7pfte9JuveqAo7naEJSIRV6qszd7vYZV3TBXHRVNntDfQznwv9v2nsgJ1HlkwdkA++
rSsJQp1HA5IvsMLuVl15HtPfxkwNtV131gsz3G7lU1tmeoMebeMZd0yqeLRBD3W3OkxWHSx3xFe7
eggvzLH4evHVrHGYtUWCZk6oLG4ul6BRb13kYbYiCt62I/IDGX8aIhe2uB0qNLOMBg2tnsnJvmt+
7od74FBd8xmcQ7ZuL67iZa7l5mAWy2xciW/b9q9eFRfm+atiRd0xqwCmaDOAqn01dTqqLELuHvcM
bSA2Ns4rZs7YVYGJk2/yPdKlILlRDozcS1eD/21NXLJZiKZWL6aGCtp0nAW3kZ7q6GnbxNV31cdn
+9Ssla1caZhDsk53dsBi9t0+PTTERX79sruww18HpbA2bYmSknpaDg3IMUCi54Ke3Rcx6DtixBhX
3mE5UgTEhFfwTFHVZCUMBYuet2raa7e+5PVvKFMSb+2rSe3F4pS/H7Olt6I6Z8Nl2XuiO11+sNrY
ibvbcHBimTpolDEuhBixkY51hpewJt322XBQRDXI1NifwtFbltkF+RxxxxBRxOSiiKGu/awZiPmJ
KIJVKU69sorA5pCc1IhSsb2ajV18Si6KVNoMCewBGyaIP5UxtBfVMxI8EUq0+BViXZRzcCFD7cdI
Tgwc5ybd6aDsNeyJenBfvbYulsNFDGGWOr1lNXDZPPbDu2xQpBfUGrgQUWutCEkinN9R8NVQcxNt
bxkt8aGIIMH3Yqe67cbOhMvpc+12/XSC0X0vxsFsJXdpDdBKudw0Rk0EjTN+9VNu8/H1LC5ooKA/
wvHQaxYkAYKqiRGkpfgrA7h6BkG8nYS/wCb1HobdCfoudpkmz+sSgTDDcI0xdfMKUhdqYpsNJneH
CKwJ6qMoLnYmJG+pHjvioDl6O3qJ2tplYd5BiNqudPDcDnMMgXVxeFLNyjei6Xtriv4smyLkRxoF
vGzVcxtjMD0E6syUf9RycqeWvW3ppT0Iua9237S1ea7qIaj60FtKye40SHtmigMtAGetJWDuusMA
1JbSDA0QmjUEHHRP6r5GU3ywwuT7dozfPr/Q//x7eDJDoVCjCFCFPNaCUX8uBsNeGjlY1YjIN7a9
UTs/IS/yjRWyh5U1osU8pbvY2mnlfTx724vZDhAar2UCEJyQ1B3qtEDg2IU+PA0juvTq/BbKP4rU
oODj1LfjYkQf57rSd2gXrOXXpD4p5k2Hm5LiIaa+GxcmOnCi56LGsEzpaxMrtiCeMrJ0RRnhQoXc
y1IoiwgVIaYEzYduOU5UhkSY4LthaGNmQwvyWsbyN2PkX1scQ/j9PzkA3wvTh7TpRWnFS0AT/Nb6
Zk6AhBRfo1X1RZBbbhvjib24rFbjW2FF1izSrMUsq12c6UW4k70msLz8hekRjx4jARBIem/C6fim
WJgLXddKeKLHzXRXhakTJjN8PDpIg/qwvcDtHVN5yhelnPVWKZA26+Fkr/HbnD31jb9t4/qwyUUc
5/KjLu1XaZkN9KgiDwxTreRY3T6edLsdvoBj0dEAf6ZmE6mFcUEvNItaSnR8wzS0nHSUvy3Ke1pn
RE3xvP9bVxT7GRcRz+qmUjZbvBsZgrN6ZEDY2Im8+Tja80G/0fcT6nF9kLjN0bjXvfQLhR25jiG9
+LjMmS5+gV51mRaWWOgf/ercFW51d3QEdK4ggUxdyfhjW8vlwmGuWoUymoi+UboHeNDOp5u0Oir5
TFwkxLlTeWJjJanKqJ8Auyhvop14ih50Vzmoz/bkj17lLrtupz7OxGZSLsMFyEmeCitm4zRl/dyY
L23nkw2z7eQdzDN/3yxVEMaxExHox8GJ2i+GfDPl3xfovuiBOv4ijh07Vv+8WZrIpU+amVarDLIs
t//KYEzrMaztOUILwa72Y5AH8morFKjkepX4L3cEj/PfV1hX2VLOObBGaWXLh3nEQ69y9OcV4n4A
Nx3S76vXB9Tg1fbOaSIXYMq1UeekQJ24WO6a6W1Kvq+9S3xNtjVbX5MLKJ0u1ZG6YOIgC1/F7Naa
f1gNBkR3ffG7F96TOrMT6uFFLYsLLj2IUjGPjuC8DLkTjhh9WSXXUGLi+XodSn2xZ1wIiRpJnsYR
PQt5Xo4QktgZivFV7OebsDMau83nb3HSBm1l2csK4ZlV77zYHP1VFTVbGCjtYp7OgL9zeVUVpJWa
AsZlhuxmkmoqBCIx6PsY+v2x9uSvrS2DwrP7seyotjyvMvDJMpeHWVApxeAEjidgQ4+L1zlVYD02
IGtKXcGpPYbpXb8lrgkmCZ8yTm02F31MdUpNocOqUewp8mNZv/TTftuHqdyZiz6SEEbFnOE1Wg6B
UJRONzqZ5JW9HxsESvh6nfjDpc7/f3ErDeqQ12GE0lXn/ZFM0N+koAFnduSrBB04kS2dL8gLU6C7
GbthBtKh6W600ZHq3hGKYwPo1/bXIzboXB28sIO3mxxVAsJpHX6JDK8uDhBi3TZBVBhRLf179Jy7
JBL0CS9t1HQeS38+tq9DDWUcxZHt6C4DBcLztkXi4/Gcv3IMghRhQRNKmG+V+rBgjiKubytUXrbt
MO/diJ48TGnVTHnNYiysyQ5KsjiF4VlloCSZXUx2paDAQ3jgdYD+hwfyBMCDaKFSoZz7QvWNsJtw
A/ZfW7CjjEfji1LYIDzfh7vS7vbjyTRs6koi8jLtk2CT1QEHXSOb+Bcdkp0cBGe0iz3T3KZme0hr
XPQwprms0/gMa0PcsqeT4BmO9iAEbRC5lJA4EUd4+FJfqhgOP7Mb4tFgxF6sJKgtnKrkZkoswnGo
hELhshg17dNCZsgfE3w2GAAFYblbishcnLfajo8pQjElJMdO2Yaz8rCmZByMUBdwKDrzqUteSI4Z
4tDxYCZMRwHtHaEhKqyvQnFfTg94CIkSUfYh4hUPXpINYV30FVAL1XpdlCd9vUVZa/tUk5vDZShG
2gzqWDH0YWyzgUhsTmznr+Zbbg9f12D0mntxN8X+tllqZez7XkTiUZxBKszmj5PqKJveOt9NFhEX
KRfnHjrREhZpBhoEtyuPU+6J80HLn2YG7w3+t7VwKUcc9lmiNFiLpmH+6k6ob3KqhkXEXp6BpoMI
wNjMAHpXqzPhqVpIO1l9bZPMzfLCVuZ9LD9tL4r4ep+gS4MJDjwI8Lgd9M9GDCflv1vZr9InoSKo
YahkkYcvZWYkjhEKW+dkESOUjxke36y9FLsg7rbOEzX9aQLPJTV4RpxiHsqEmsJU6gbwMNPkVs2N
WjzOqzO0VPGdygl43FIWK7lUA2PuCkmG61J7TozqJtWj3zVaF6oRv6PxaRtW9GoWw0kyw/0COYJV
LYlKEfVKULncRItbXVMLREX1IQySYxMUjnTL2FKhy+Nj1IwWjCIesDzGaVHFuMykCFQ8scN0Aotd
7hZBW9jJPrnXnPzBIBJkaku5wJIpeW+ICQvM9SHPDqqf+V1KfEfiNKpcZEFOEqdthm5arD0Cltt8
mYffZrOvhluz87Lkf3zb8fAmycjjUNLAtRLf6IfaD+/X4GZyJeSTGTaMgmmc87iNq5MHNYmTBeTx
iHopy/sVf94PL+t+AZFp7EjH1B/t2hP9yVec3kl30fMKUScmOBN/+x+fUzzMaVyTROhY8aM1g9IC
TM1wWpJynkgUeBYnDGDWhtBgtfJySpSHqtOI7IdwSB7cJDRLKiU9invmgKJe+lxLB0t4zShZVsIn
eUxT3qdyO8y4hLr615o/tGMEbmc/7oO087X450oR+RFlMI0LJUotRF2eAkMlV/IXNZpR5P5a66Iz
lt81c72dk8rbvpAI/IHG45aSTkuUjLUw2bguk1dgtIwlRkoZfFHxBIiDYDAOZUXCLit3bZwHjYso
Yi4la4zpnfMrAHS+51eACpQm09ihwhdRaNc0LrYIpa6DeharFA+s4geZ7p0WDEwXkQiUlONzWQsk
YtuRsaSAzfZnXv4KKewz5ZDs/y8yvEFf1FLO8ferEvnk+BaVr+P8UkHXvsfg4vhtrPztjSJSynMr
+sKgXlRaNFooWw5pG0wYsRKW4iAbKuEPhOPr3GMmEbsSs5F4lBrtvgXKAYA2KT2lwMwBPm5Ir9uL
ItIwnTnnxaKKSBtKpQU2sNR/qMqtNTiD0MHMWxRSBXvKFFeBnZoeSjRsCh8yEjP4y6LChKK5kyNj
aYe37WVRbs4z4xor6E7FDhnRXD10HQQPwSKLHn7lGIaXxs78nQIJU6vjnjnyMs/aNOMpFVlOqyeO
YNwqul1lkt12xIVNRHyeWylNzXnULWR2puWFiWM0rQ2NKXstqFcB5fFszRfOMYhQL58U8INKsm5P
ReiNfeuXUhMQm0UkcbxyT1aM7RQZSBv/UMXEzvpqAerPaqnjCRP8xAmjIj2v4yOu8yApI+r05pdy
LzsFNPskGwzYTvG13jEuNgk4xHi2TeqKIT4oz7AkAc8N3QcWEwPzINl1bKPfYv5iUGQVNJzpbzWy
MTZEmL0eUVRdM0xFsUz+/ZMP+RhZZg1sjoJSPaja0/B5NN/aLD/m+k1VEy+764v8MMeFlK6tEzlO
cBJwRZvRT6FG+kqs6Pph+zDBhZJmXNpKaBEZ1TC7l1dQmM0ofKZl5C5q9SU1KXv/UMT4MMhlIzl6
ZMMyofKu2YzMKEbVv3gI3QQk+8YBwifBsqMqaNfvtw+T7DNfHD486eqiN+Er6X68QVa+l4LpBlxz
xGGgdovLPtIhH1LBAuoyll5G7Zs5o2JmkhW66yHrYzFcJJGMLDPMUURT8yer9RdefidA1UJB1doI
RBekWA54SIgLm/J79v8XX1DosmwQFfSs2uWpGDE7nNuR/KvO9gys0acuEcWoNXIJSVVobaoYiCqT
U+7LyraA3q7vQhfK2gdonzXnaYOcpJknNpB/xWhDbK5Di2tVE3+okScKxzwkfOQfIAx/bR//iBkE
4OqVBjeO9TS7ulNh+Go6ikH8q7MlG6IB8JlX1S5vocAuuiiF7XKHbBddb65+/AYurKhjI6txD1YP
qw7fzKXZWWF/r8mgJS2+SE35TSgwbtDOwVqlL9s7e/0kmqKlmKJhyiK/sWUEMjOdAZMxD/7/2kri
jlJ/ub6Rf5k5pzQX7tqg92b1iayCJ8DvwUoHXqcCcxPba7keOT+McNllFDVWEs8gEUmKdN9ZkA4v
FEh3xCDplH09ow4+tSZ+09I1aiIJztnUPyGo5Klx7YSF6m0v6vrJ+1gUdx2UitAUUo+Tl+bSa2ng
glOKfWIkDwPSvm1T/9BF+bDF3QTwsMgIW+zS5Mzu6mZe7CanzkfpEpp/FDb9+hvqwxj7vBcukU2p
Ic7pAOIqQfbiNtktJfVMo74d+/8LEy1SktLIMPKYrSe09FS5A0vWox4tDvHhrkfjj7VwV0CjSYVi
GSgx60rop5b2M60s8Iq8N2CLnQTZbmXNA1DZE7rVrszGDdPOSePqZcnVG9B12a0VudDMOkDk0Sd+
2tUDbqkWMiRNUy3+5V9KU7vM5srE01h4693JY7SN0Zfm1O6EF+0B1TAENQUNyT01f0PZ5r5/mnQp
5IWBFRYPye7/SLuyJalxbftFjvAgy/arxxwqs0aqgBcHFI3nefbX3yX6HDIRJnWDE0Tw0HTULslb
e95rKbt2t/ig7fm78ZerI3K3P3R9PLcUFrxW76Tei2LTbqVvgntkxuP3SsblE3MONymrRp96ePkc
UTWieOxIvhd7tvkpaon8odJ8EcXZ5KlKK9OsUcZQT+oBJFLKLn8DiZQJyNfVYZs2mO4WTbYJNJgf
XY3mhORajHjClA+D9mKBEVk5Ruqd2r3IVACRtGmnwRarWoaJRUgeXrIzc31WQ/BYTO1rVngGAMOH
2imS0W4TwWfbtABXorivtuaVpQ0qROmZT6tnMz621XMvWsIUSeE+WNWXZcXQJd3QDBWE6p3fkaq3
VQnkvnEtcAibbudyJH5lqbWAaW8k6Pg0uuxozeh1eRlA1F6g8IKvxANMRlKzkkJFHjI5P/iM7OFU
/YPU9VP+ffTYvp68k17yoBPV0Dc18ep8nFvNVjKM5gi5FkA6reIlCzNHVl9Bi2Xpx0641i06Judf
u7Ee5alk2Q/JkbKSt16Zn2miOFFC91Ky+ooV2tibPBGtQq1gcVq0QUNzPqdgN56x7rnMFpAkRPV7
gUqZnCsOo2VUazaTtlpfSvKlN/w0updSwTzrdinp6rI5J1ymS6HWoGlwTd1thhjDkV6N4ZC+dFey
X9DVVqfOLgbBq9wONK7Eco6BgttVV4GTClDrAYXozMtO9KVz2bhG+kEEaciu6jfLfSWMcw9rBuD2
PMODmdZdY72Wo6Bkte3lfpozHorSMOZ4iDQcRle+K0CmShMPFID20mPxpbGJ8VWe/NtvU6QcnL1Z
lDo3QD2kueGyb9tTOO4WLbLV0L0tRvSZ+MWnXk90syoQUPc+m0T80Vr++i+NUyTkk92uQ1y+E7/u
pExjHWoMG6N3DZv5WOUrfRg+pefWY4Am024q7PL9fzwiZ22KxVLLhU2czT9YKZPHEczTvScFZBd/
EK6BMmPyuyr+DMb4jm5dgRTLZLWd4cAauhlQo1Nc6OSmdn+KXOXh9um2TelFHPfM1rGWizVBAzlq
3md19boos2XVMSJAc6xnCespt+Vt29KLPO6lLXVpqF2Cun6uZgHtPw8m1sJQvW2bsxB57g/KeRHG
ufY5StTKynE4xjEGmj/fOtdHZkN+DFk+3T7Z9ou7CONenJaERZyn+HCLEmjaPixcUE20IqDKbdf+
Uwpf7lg0hZB1MbDwrEfgsv0yKdLJKgRH2d5UvwqXuTS5Hye97QfYwxYDZcSpfcylPGnH1K2P8zEB
dq+y2BogZq3Jbt6shzQQ8VqJPh3f1lV1RbF6sBq4GGM66rH0Xs+mE69TMEeZJ9N3MiY2gGTsAgjT
3VK5nTIFt7/n9lTJ1SVwbn9RDX2WS3zQ9I4BB69AImjcyV+dyAH3hSsKav7gaC+flvPn2TQi31PQ
i1qzu0R6Yi1mK7fr5L6vXtfKaRTTV5Kvtw+5oU5ElhXdIMSgAHbgz5ivqWKZGOLKdMAfLPR+jBpb
H0Qtjo1X/4sY7mhaS2M1VEsMBg9HCfM/Q2u5ajMDA0SyTSF5juhQXMRC08UwQ31WkFOud9puPHYn
yQn97M4IWB7bS3YdiKpXWwr7yxE5Q6qRiMRSNKMmf2J2u/SBqHlkbqly/2oS/hdhnBWVEs1qszQC
JiTwRLpjtvjq6P9vmsHZzlzp8kgysF7UZJiJk0wnUelRi0RwVxtW85eTcFaziLsBeRGyr6p+qJaD
Qd0h8UKR/gmk8I2neQQbd7SCJq9slJPcyX4NnOyqmgM6lYJQT6DqPLVHr6RlVS4QVYEpKgaASeQa
ph2Cg6NNBYgsIp3jKT4IkJPQciXKj7YMY0KedwwjDPxlPkZ+9/+TQvD4L31Dm3qZK+hc7ZTVO3rJ
0fB6W8TWTsS1NhicnYiitl61GVEr0cA6T1R/NlK7mwtHIv1DXmG1TR5tFQOaq1nbkxW+35bPfjwX
e/0injMc9RCScbYmxe3Jkz5ntiWCwdhWDuyZyQSbbSq/S9BkSha1K+6QEBSCE8cMv1vVO3DrDFG9
4Q+6cRHFnsRVYZMCF0VTLBjB3mcsLOsuRbVh37ndHQP+SydBXLdtcy/iOIuEhXklVeoG2lF4Vu91
WAoaBaGq6PI4i2RkahOm8aK4kf6xBnGeUZ6H4dM0H2Gq3NuKsJVoQBMux+HMUpbJVZu1iuIm32mQ
7DQ05Ok9ijegHgpt3amxGygMeTbKh9cy+Z2BBJWoql2xtl0oLw35lKUYGAcjb1V9SuPv7bjX14OR
PSed4Mtt1RJ/kcsFe1o0mNilVhV3aW2A4jnJLjn8A8TBj8pBdnsw4opqviLd5LcHJila+g5tclcN
Rrf+lh2iD2zcIfmEsYODqMIv0Ex+lWDAPu6UYonHbeixlo4ZRWYj2hESyeDs1lxpk1X1hoJp7gE8
S6s9dTupKe3bWrn9AExCKFE1U7e4YC0cIhkIGuxDrZ6Ovrvlgs4JVKmKLlCJrc0gqMRFEncecJJQ
qTSxSklPNLBsFvyy1l9xypzpXXtK9gvSUfVNtRMX2HWyYF3tD27gIp6zwy0l4K0MIZ6NyI73EdbE
TcBjVT4Qnt5u3+m2yb+I4szkHPcaNQksctfX8GzGoZz+ZmXtl9vkbONkSXTOU2gH41dkg/cRUKTC
Z8XB1eEGRSk9s02/e7HLkTg7OWjapLUs/CVBePh3gJPVKkTvSqSNnImMx2GcY2A/uJqV2aoSAUDm
aQR2mXlShRjot2VRfil8MI1Ul7seBd+yC1YdjL1a/6gsCxpp8v04xbvbSrG1W3/1xQB396vzNBW9
kcYK5n84LI7il24DssMcO65A88bMS+R0z1EpxLy+/eEovxi+KBrImtIOVKqGK1n+ZHjF6plJEGaf
tfggdwJ/um20/qsnlF8J17smXUdaA9hiOfXVvh3Rkvxy+yJvvy4qc3akb3AkXWlVV4OXNs7G38VT
lyNwhqIjcx8qPYs6MJy3upoZqONjvjrdKtiV3HZZimKaKrq01OLHUqdCmethHFXXkFEH6TGROhau
OUtP81x7RE7cRYZWYJ/RHqVhn6XzLi67T7dvc1str34J9Ve1rNsZtJg14tM184vcVr9bfuRJDnlW
nurv42IrDpbtnUTssDeGT4h8JZjzPHpiVZJlopDW0eMItPdJfyZ0P0inpntTyRO1/CUTJTebunMl
k9Mda9KrAmhtimuBXtqu90MQu8z9YMfRafYsBhM1VIQfmVMnjU7/SRM7T8aeFJt1GT6amOlhA1qi
dvGmTbs6H+d5wjotgMyOt9E1qzMqTjNVbj9Udpd4RJS7bdWWfvmAnAvSBm1uJ3Vgk5dYEvoBYkh9
5nyEeQf7tX/zPlfH4ryPCRDkNjFQ6lEDesAIg0u81O/fasOmz4y7SQXXqt672svtt7FpO6/Ect7I
SJphbcICFcvZjxWbjG62oHmcuyW2WuLeDkdBMLa1Vnd9pXxNIUrDqbNYrhp9md3kLHtTsHxgaAj6
5/XAIDyGXXkuvaEX+ontiP1yWL7GMCiWnK1TjEyheB2Gf/q2czJqPldq6LRkuE/1+pA1+G/T4Mso
PCTja1uHdgVcrtuXLnowfAEiV6zaygv8IgzbhxUgUmBWdr4RMAAa0dyyQLP4AkRL68lQJxCf5MAI
nuVPiYmKMOjuVboIajgiSZzpmdtETcMeTYqy/qTpJ9O877qTYT0Jbk9gVXmK0CU3+5RElAVq/b7B
3fWYfol3iG72tyUJTClPDSqDZBBk0agTLTl6gIY3dR9vCxBqJGdf6h7owEWJjI6hMlAne7Q8rLCd
lWBwKSiIszfrm0Ai83U37AxPDJrX01z0C7u8U4fGYxeEbnlcD4tbuGJE8K2R+V8eO29eorqoSIOC
64hqiuFbX+ed5bW7aK/6MDnoBoSebC87TRCibdchLi+dn+SY6ySJQM+uoeHJhrI65Mt4ZkERaI9y
BcfEUqJJBOm2bUt1TTE1Q9E1nugFirLklsVKmP2XTC/dKnI0UjiW4uvUn82zLoLo3Oo34Xp/SuRL
H22ZVmEZwtez+fL6hf7geVZ2yYfEGb141/iGM6AQ6KrYop12+jdhz2D7xV9+AS7gn9Je7uYUtqXD
pvIIYMxD0e0mU+CkRFK4+E0tNaXILdiVWvJz5VkuPi3hY/UXhFu/XCYXrBWqVSytyQInI2gTrBvt
w9S//fp+4Ov9/vou98VZyKmnmTFRxBM/MvQ9M/zmA0osQfKh9UaPufnEZQss5QExhkMe04NwcZCd
49bvwEVrSWlFtDHxO7CB8+6MqSpstM+PDEdLQ4lTBHnxY5Thljz2da8qqlOTElrHSDZiTfkmR5pf
d7FXd5/iZvCWJPMMnTp6ir3JLg1i8gHk5fdaiBhoap5L2KmEaA/ItjI7GykA4JPjsOb+AniBQpJ3
UdbuF320yw6BS/U4EdBbqlLyYURQaCnGvlOHoGjMoJaeqhRlcUX2s67aAyj9tCbZcVT63TyfUt2A
s5+dUi9RMp+tr6ZkeiSfHvt22OutZpNiRYE2dOI5f8RevLNgaLyqp3Ns1S7ptX1fKs5oJO+EPuer
tji0HG2DJPtySla7iCu7tKxTNRGH9KUXp/19SBHTqdHo9KS3566yDflbvWSf00V16uJrjlGNwpgf
M/WjMfW1rWXPQzmXdjH3qi1HQMmqyPyhyMvETkbFHjH3akyJaneLKnDpf/BQpoFJfaJrBs9aGhnx
2sUJXjjj5mjvIw8jY8/1bnZMW8OEpvbQp6IIkRmN3xXmIpJTmEEtS0UzUK9T7tmuaXIYd9TVA+rn
wsewbbIvojj/2yixnrT6qGBbRvMHlreAihNsY38X8F3kcNH9koWlYmLmD17XDBDZP78DRxGE5plb
CjflRWfifO6IYgjGRbB+N0qf0/LzOH6rq/M83nc5+PwO3d9gvMFu/jwbv4AwVxJF+SVEmc5p71Y3
se+LD/qZ2PkZu1X29CZKytg3uaEePABYF4NrKhshr0vij4qKIV4KREBFektaZd+3glLMH1LAi8nm
VCTV8gQcEahpsUlrUEADW54x4cQH0XDy9ne7COJ0ZKBrH8qh/m9Y2wWMGp6NdIt0cfv6LmI49cjb
3pRhX1G+yv+RJj/vVNtK36bJj5PX295uO3z+KYnHagmJFZLCNKEYqnaujNGNZBG8wB8yqYsMLgAJ
J3OcwhiZFAv0sJfusWxACayg8vOT6AttjbZchwg8MEsxxUOdpfhEalAD76sKEF1hPDDcYabblfZK
6Qi7WwJvzWO01HoqJQuzHL2r+MTRQEVfOO0O87tIFpPY/ruc53KhXITST3nZyuEPmsyd1jxn3dtt
pRCoHz+nJwNHYAB4Giwh0CZMr0rvUssn0zHDyvNtSZt12ktwTDg3QmulbQAnj+BYdUb1QwMAP8O7
LUJ0GPbvV6GNpsVN1DJ9CMv3ecmcfvA6jPtqFaNqFXV32Pv/3e5dvgxnH0bgGcurifSi85ov9DR5
wxcGI0lAkglap9bTTr1HffqGYUeRSxaJ5myGWmngTKfo9rR0uKstYE2EsStHepCB8aUkwz5URbUE
wdfjB/amPlvjFVT0gH9zK/IGegNFxCctes78fqIRtYUORFmY9kA+1PvORu3nQ7mbEoThmRu5oo1q
QTBFLU5fShAYTrGCUHg51InNsm/JA3NrxxCdbRQWdwqoQfe3dXTbCv/XPVMe7zgndb7kHdyl1HzM
ZAwe6oKK8/YjuAjglCOaY1kCgytWkQwQWFdfo2x00vwhNF4weHL7LNsN1kuswTe0qmFWsj6yWKyB
DvgDzP09gOF8ejfvQuA3rx6DUk2fmDFOKmiowKQwk/H7E/zvUQ2+v1WGdLFIBfFZ2Nh97FkFddQe
QYhoeeD2RzP4lhZNp1VLwfGBc8oOsMfs3Lee2mOJvYjDvxPbhagoKTobl/52Whhizw5hY6rd9aZd
GPuFiC3mH3oxlyvk/Euc9zQFmj7LPkfAOBXAVOuecn88Lg8zOLzd8QnGM/QKEe7LdnP8ojo/Iokr
W42BZtrFE95BPxC/m3VnpsBuUt9lBMWNZh0meXTNtf6a5WDjGFSB5mzbGiyzWDLGh1SZ8lm3Tmic
VCxqBUxQsUs8yYvftCC0WxvJ3U40C8Ae3W+aeiWOc34VZjlLLUbhjTUuNFBJTT7xxYnN5tu/EsMZ
tGGhMY1oDkgMo3bM4ovVPo19ZteV38aCmt52setKFuf/srEwSW3i8ZV3/Z3pwITu832713aSx7LS
LneoHe+AgHoGcxwaT6IVg80HciWfs3NrFdUx29UHd4LmlHF8N44pdlCGHQHq7G07t12/vMj6rUky
jPVCGtRoluK56O5CpbTX0a9ad5L3vR7MhYe/F3TVyQtRsJZ5XieB29iOrK9+BS6yBj+siWEIXHd+
Zx6mDwz00DipwFdjhWLyJDjwZpir6hSIGBZ4pfhpIytaZG2NBmbwWBxfeOvX0e7t+lVzZIwdr6KI
ZjO8uJLHmSGwzg9ylrBkqwxo8bVoTjoG/QSH2n6El0Nxb74FW7qqa0iAlHfFZwMsGaL32NXOyanB
371nYiZO3WHPXT2K0rw/qNBFOGcBMqR5s0khnJUaV1exMR/8IGEHAbkK3geKWZ5wmFv0FTlzsJCo
0oeqh411R+w/lG7fg4WQAuIBAZUPXgBBTCz6ipxJMIs0H/oQILFheSzKL5HujOPu9kcUieBefb+Y
VVMBX8ElyosJLkoVhMzZ620Z21bUkgEaSKlp8mGFhiHC0mDXtlaPRnvKpoNq+m37NSYCjdxWyIsg
9dd8pajKumG0LMBrvcc0oU1DDbOSdt27anrXGpmjj97to21mDpoKmg2VyIbCYya101INEkvCKv2Y
lYCeiuxsCGaENdpTDOq129I2z3eRxpvNBKCGvTkgvr6G3BCXULZjiSs5nG2EZV5SVcLbouVT0i52
PL5mCrU77VUb3Cau3BqrnaYvjSK/sOmDrgRzH3BJG0qKCHGhFNvYn3Xnd5TTffqgtA6x4/Ps9Q5o
doSgfNuJy5Vc9vCvgiesq6JIzfppOgZdizNy6s4pnB6Z5+LOnzN3Etsvdoe/RTBXIjkLrZXaQs0I
Gw6s7ibD/1gOK4itH9A0FFyrQEn5hnKky1bTSABTqKXVMxrzJBv5Ezh2j8UklbY+d6cpaQThzHZd
8ep8nH3WpiTG5Cv862CdIdMG0rmSP2qNYSvjPiUfzdWXpP3t97EdhV4J5Qz0CjBCNaugP73PYCoz
L3T1c4PJIClgWqOI5G1atit5nIHOh7oKSY5DpvsVEy2sSIetwsB0ldWeHxe/fJLt2FtBECWiixGZ
AvbvVxrbzMmsygskm03iTOt9rhVOBaLHRXdnAOCl8WMSiTBVt2Omy3H5trO6TmU+Day4hWYJdWKM
1Di6l6Db3fjTTtLc259z0zdpGGgmqkJAXcJ9TZLkKopPqNXp2AaVaz8vFrut/dtC/qAzFno/GOPT
LL4D1NclgV0NMYz4LAO8pnMap/gAModX44DQzNE/3ZbH3vXv7/4ijnsXjVrq+VCkGIRa1cKOcqrb
CpEEXl0khLu5OJPi3uoMxW2V1yqM7YQGt0/xB1W4HIPTfH0qwe03/wifo51xXHeSMzvFno2pSHvR
DuQW0haRtYs0TtupqcULXRrNHRZbPVnP2bnGiCOoI9X77OWtf4v2hje4BB203LFeQsw6imyo4Eb5
LhDckjSbObSksc5ldzQq0YWKBHA+Ny/LpTBUNIQ7jx6w1YSmNVokD723uL1TfsZQ/8v/9gn5ioFc
RGC4TpCTMLYgDdPMsR+dxgPrLUiuJJiU3bZXP7/gj1d4Za8iTIJb08qWFA6Mvbvf/f8S9u0A4iKG
3fKVGNL2qZ5Z7DMVQRJXDqEfgI9m95ns3r490XmY7boSlE+yHqcM+nAp8gcwPtmhlLuNJLkkHs9K
9q5PdD/3VPTNtl355Xyc9ZjLvtDYcPOPflCNdiTgNuzsA3XNPdbGWH3pkc355idR6CkSzFkUNS5k
Kke4WGk4TPpbVTxF3YuiPmepP4mYSrfYpIhMwAtLFeQMKj/SZ2Jpdp1jGJd/oRVSn7yWfuiGL8On
f1257Ba+Wdjrg3jad9PpXMnmNAjDknW0thV8XLnYBCtkWXQcwbbzF+pzJYVTn4SAE2BRMdM/VOdV
cmTloCfeqoL4dbEH49SEooori5x/czuEAnVH0ahMebRT0qvVSGLkedmr6qDwuctOlsNAtZr7yBUp
C7ujW8K4MD6W4ijUVTQ3UsnX1q+rqH68+cqvDsOF60UbJrpm4edrshqYS/YSStExHWZn6JOn2x9K
dBROHcqUrjmtcG9jOe8oSqumUQh0QSSC04VKGuol/FEMlx8XhK2iKUzRz+dsRijXTQFLhUh8/txQ
J4q/3L6iTVN49TU40zC1tLEsYIC5FmJs/Xs+PUwpuKCTe2od0hLU1yJKLNHn52OPvMilhiA9tVSv
XL+2azBp+2Fxbx9r0+JdHYuLOaZs1Mp4YUpMvDhy1SYPysxy5HZyLNo4tXAfbHPu9yKQbwmqhIyp
riJoQxp8P/S5k7XWiU7kNKbjgZL8MGTgye7CnaJ+un3UbZv30zjwjcIhrNdQl4GqoY3HIgN0/D0V
9SdEIjiT0CsDsB5GdNFwj85qVXYTB4UInECgiTwbA12GaM3D5d/6CBt3AgjIHkZ1f/u6tusjV1+K
MwpJ2QNHKUIdxnhmhc/03jgDcDzQneL5r9bp0BRXiIyxW41HvKurGfjAjAytyvo7C3WQvG8dJZuA
7YyJw7zzBEfbVMIredzbmjVLKtUE9o515qIjkPwCPUBj/CQs4LIv/puTuJLEva/GaMY6KaHu2ff5
vtwTdDnMPZRjQSenFo4FbdqMizQ+de2NxtBAeI2Ow3qaMUiAOqdUOUsrKLVsqvmVGC6Kj2SdJnMB
4JQFyK5Z6knlu6WLyMKZQb1xcyb3lkoFoGRrjVTBzOyFOiF1lfowR6d4ErS+t7O8q+Nwjhaj4FEk
5bi15HV0Db8JJKc/FPvIyT0x0o3oE3Gvasjy2ipL9PTk9DDLT4l2Ru22oCLeK4HemewTXkXumUam
MdQlpAio1yyYnq/wh74YQQN0DKGpEB2K/fuVtLhdxjkE4NSPyqLqUJChL2Dim3e9rQX699Qu0Df4
q2RVpzrAJIDdavBDSE3fUjCyslEa5ZMkfwkrgQHc1vLLz+cORTD5IS8GymxmeqjiQ7k4VSfKh7eV
/CKDiyrquEhmI1kwi/aoji5DWsK+2K5J7eXT/MTAuggYyjCiewRK2G0bKDodZwJBL6jqY/vDVHgS
OZRg1xGBSG03eykKWyo+kYpY5Ve1aBZVjpQeW37J6+Ap7vic+u1utku/CsK70cHJnGnfOssxwpqM
8SAqqGxqJbyJalkqNXT+DbStHjUY1Ec78ozWaxjfRYOda4Lu1babvJLCqUlOJi1R2DhJiKngGkez
nGhfYUcz9qhI1vaJ0IHRLdyoxbv+qmmlNJZGnAir2SwtRnmIMdkBkw8NDEahveyqN9F64aaSGhep
nMkq57SMVxUVyiR67OhD2n0v1rPSlrZSvtxWStH5OKsVR/D5BiA33SnuXX16N0YfrVdMxAvqNJvK
f3Ui7puhgUdSTcXEwxh5nfaMnQR9FjxtkQjuZbemUkhN32GNLgGBLXDFyqMFbIzb97U9SnV1EO4V
d4vea+OcIXzfx3fqgZne1VfRs8XOPorWqK45UIzmbvVSr/5HqI+bXuZKPBfdFBOmndcI99i7sgPC
LHcGiDWxWXHNehBtKDM1+y0guAjjOZiSRM+0tUIXMtcSOyN6kCBgvH2fAk3nF901YqxZFmGuaTSW
73PSuKpePuh55oImCUFIv7stbjvyuDoSu98rv9m3S86AitBYHb7o2k6JP2SYGW+/mtVql+FD0TtL
JtlW0zqrEQvOuqmgJgrOhklMlZrct2vWepyLCcMTM9xPab2TqTnOiWh8YvNGL1J4iFQlpyASNWGD
+/EZREJWDb4i6zksnEI4ZL2pjFeiOG+jhY0Uqi1wMtI9Y5rFMOGOMqBGtDfKQFT8EdyexX05LawH
Ks/o9s8I6ONdV/pFJtjaEYngwlIJgCxTXKMAEBpOo78lQ6CI2C027e3VlbEnd6V/oJqMl7JGvVNp
TpJ5KMwvZX5UFEFZTiSFHfRKCu07NVtLPFylfhkwLpBOtrXeD6uo3Ljtiq+Ow5l1sGaupWEhY5V2
7V2yawLtybwP7RwLcaLgc/vpXsni7HssycWUW0jsRr97Jd66mx+prTDeyoN4G2h74PJKGmfny450
kmKinwZvgtEqrzqptQ3wC7d8AzWQa/rlyXgxn4SzsiId5IxEFctG26rwL0l5IPFRXY6zaBN8W4RB
kJliUA2h/K/aISUUrHcVnm1o5kgoSzesVGSUoil/kRjuBtW0b5sEZwE0wn2YA6QKGyZUEFZsT1iY
l7Nw12WGNB8B3s02paMdiDF3lYQJYxRNIqd2prfU0e3FEtjxbSyGi1DeL/a0BY9Tg+fF+tWlmxza
3k6/ljsj6M+1k6DuvQTYhHWlo4gU4Q+P4Od5eX8pj3CWLRvHRQzlIuzwG0CZAbUtR5OULRbmokGu
bYmWjD+GpVvIUX7VFtIuUR2Crwa4tKuv+wo6siFILGHmkauLHjn7XL9FHFfCOHsyakbcqg0mrf6d
v+132Z4yzl9BGLCpmldiuBeQtEMH/iFEAQudvKbXdmtOHDUWDTZsB4tXcrgnkGH/NrZAdAquX7aH
JAeLE+2aQ+PEKMba8jNINA8MHlqS7BZ6oz4Jop3NqtuVfO51dCbYxmSCJ4hoxK7oQ5k+Uskp03Mf
+TnxSYkxtr+pVF1E8rv1c9ZjgHoGzFPXDc5Yu1VoOU0t4OtgXvKGmmhc4LGA0ZiChkhzgTU/kXdV
hAYk0A8eMdAAxOM4z4hK6zn2iBQjM6J7wxQyeLPf89Y5+IAjtTBfryC7hPV6MvzoIO9TzHz+f6pg
6rZHs9g+MhClDIPH8yuaThtjFvoSwHJY6mKna/6tDidvzkcnMRc7zMaXcnmvVulDa1rnwcj9tjae
S4AMFov8sOQGuAyTV9Iar2SKAy1fzlmH2ZYM0yzmakdy+4Zpc2e05iegtGA1DRsY/QCsmClQLf1z
3VYRyO2bwgHv16GJNd026xyFGKs/xBJQ3dL4LBvoIo6f1JI+STJgyNIP8QQkTHCIrsUCTJTyMavX
41I9183gGJNiy7HpyqaOGaXCncnwGSROTj2nT1Ia+mZEPwMcyCVJaBtTeSeb/S4sW5dMslO35v2U
vsvaKcxB5jmt3tCCPC7+plQTWkuPZP4ql50XKxVYWnRfDbOdNt6PFqYH19CO5fB7MjZeWID9PJE8
gt0aex20Aw1rgAqX4JUcG1/Ox4OZElvraOkY2kTsEU0+a8UOJIjUouIpj83A6HWwweZO31n2tMY7
rX+VEHgmsfwoNapXTQBvaEKzsTsZ6+N54RB9fARYuU+N/rFvErvpQesa5rpvrpI9kPnRCIkzdTGm
c0jk9GUKHqfVs6zpjI3/vTUyLo3I7SzzY9lUnhFNj0aanyZEHCg47IEqHYzm4CqKspdJ8yDl6sO0
Sqepj3aRhHqHBvrMCeCZy7s6j3cSGbxQ+TiO1p4OfWuPgxIUmrSbx+kO+5ceIMQwgY9t/7Y8lLrs
pvF6jpqXCNR1UoWR4Lj/aGqzHSmt3/fEnqfQNbXhrpGAAV8394um2YW+POhz7SydjP+hznbltBRu
OKVP3QTCl0m2EagBJbV475QhiMrOKafCL5baY9tbRjt6ffY6tIujjuthqFGXbb51ZelMhflKx+qh
L/OAKlisAUmOjK3Uru7xMdBMUuSgzaZz2Mt+YwHrLF8CYMudW/pNmTKbpNmHNXojana3DpKtYnpV
YLw3s6ur98qlCjTXMac9MuMdtHvjWGFyNLljaIB9gLlRgdn+g5u/WAfOzYdxgslRBdE1WRzzgA07
x3LS1+qOjQn9JaI4jJCpGETDNAZnwNV8RM0pgbQ+cqU5tWeAfmePty9wMwm6ksEljM1C/gM233fe
lCbIhKmtAsymLQRfajPjvhLEWfFCXdciUmFYy8Jvh4d2flJMjIp/TWL/9om2060rSZxKzE0Eg7tC
UmaPLiNGze9rRJ2aFx9E8FeiQ3H6oBfxEBsTcuGGDri+r3Mt22rTnLJhtlcj9W6fTPStuLivwfp4
3Rqd4tbk24r1aXoC01cn27elbA8PX90fF/dpoVnRhS2SFlHpq1b7MYtMr5fMT0b9xdLq/WRKd2aV
Bemw/I8H5CJBPcNGS7PUIHf+2MhONpyy0NeSQHA+pmm/xxOXZ8XFe/VoDbE6IzFZ30eXpeOsJAnI
UoAaFSBMLARlhu1o/ac4fm9AjtbSrBkOcbpnS7n/Dt+J9waYqt04FY8/pw3Z2mudxgZNanAzItWZ
Ak1UPRa9LR5cDuy1GPHr0FFL97qv7yonc7K9FGRY2xL1qAXazs+hKUqkaMMAUUPz2spAn3eN8NkS
7mkLnjAPbw/Gri4xGuT5BJji2BXdod/qmW5/aHdagH3fXR0gWrL2ItOxDV92eWb8YkAcVXI3VtAL
9AsPtCxtdQW5iNY8ZrNm15npW5Q6gDi1kwZbwMubWSSBSj9La+dZRHIVCqgGTRc8ji0tArQZ8FR1
k1LN5EzM2KEPPNTIGerxTW8QLa7eon65/QBFMjj7YoW1guIy2vQzo9OsPg49TiNCuRUJ4UxJPsdZ
TjMZyywIDVFDPpM8eQJPjcBYbvcSr74id2FD05NwZYAx+n3jyed4b9mzi96vE9nA7rgzHxiii/oM
tgk7fMt80da/yLhwdwmAv7yLZbRz/sUYGlEKAPqdEGNIJIa7zdgc6KQaWBlV6sfUsK2B2qQ5VYpT
S97a3qMjcVtFhI+Ds9FLZg1rxbqXbLcDkBBe9k/8dVHsnpG3oIlDO9t61uxp95ch3k9zzc+qVGg+
aFqKQJ+tNqK3iC0W7awFxP8/0q6rOXKb2f4iVjGABPnKODPSjNJKWu0La5OZc+avvwda39UImiVs
fw92la0qtRrsbjQ6nNP+gx2WS1aKktH/Z3h8J1opwqXTZLgb+JW77kvVHM38s+AoBXGUH1jpchNU
uiouVRlAhfknAEShHZZ/67GrafoZQBJTwMKJtjVFinHZXtzQJK9WVByb9EGJ0Dj6JImw3y4Fbkxm
AfbZUDCtzC82mnqr1mqHEcGiSl/6igZJg4WqpWsdLWpuaD6Uguyf5Y38DXsukEuV6RhLfcUg4411
V8uAeh5EEBAXa6bnIrhja4DL1jXAu8YAWPppOqG08DzVgPqfr9odW0ZI7TKzux2KYJWY64r9/Vv6
cXkz3mpyCA4XhgGjYMEo91NgOyfXjEZackUomqKvxwzorPmixsNKSxMtHqrfy/M+6g/Yw2l6bwhF
DA2iz8ZFaEWZylahyCNqLbaN6Clsg20PEwngYjBtQJundxjxXYfATJ5U7XH791/ypXOj4IJvUdOw
ngr0KhMNRY77RPmW/ZcB0XMRXLhdawzdR4woC/CRKD818TOddAkPzkmgy8UE8kwSv8pjhf2QzczC
STBeA6ADcK06Vr1STzwIf9nEfucy/HowwaRoGJWoT0ZFENc3JHOL5HYGgkRc+dtf6OIa21naxOf4
Pc1LOSkQGsjxF+YyAvn+ux5Un1jFWtTfuHQbn0vj6gJ6GHU6YYXddN/vu8DY/wJzG3YCrS4HhN8H
yCf7fYdplLSD4bGAQBwka34WRNfNvvCTGxGU0MXayrlWXOzTMopFsxHSSPmjjK9N+inJH+b5Z04A
1qAcTcWvmruu30Xjz209BXbCvwCwDSJlWgeTXJerNT+S6HFMUP/CRMB/ecCfq8g8/SzorWuHzGkG
GXnbTPtMzXZzaH1dJ2xKNaLViYs9v3NZXNirzXIGu9rfHw8E8nuGxWqdlhsAgmoeMtGTJlqLvRyo
3uyFC4SmgabsOkBkKd9W2rOcPpqyKH6IPhYXDLvQSnqLQEaV25js8aWTCpju2CV7PTDtyDG/RX53
EM/HiuRyERIVYS3XSgyujrXmZGD2M5rYVtIKrGe5S9JZkLVdStrOvh6fhcoRNYuMzWfL0ZEo/gqO
66UBtIGgRSQSw0USKoHoL+3Qvy9mN632U7Mfgewscm1BvOIzUHCjFhEg3tj6IYPU6a+0IN6JHykC
8zO5ACJH6ImGKpbH9PGgYhN8OBSiaqnACnh6b71UIwpsF0xyWLYZ614YoeJ+aNT7mcbe/xSV+ClR
bemytJYwB2W2fjJ7AzhUon1vYqny39mALBuablqYVmYQIRRUtVxQKqdab2oDaZ9RO0Pm9kAJqEIb
aca2QnyA/yCIfb+z6NdoYCpfgFuD5HZ2zUMJ6p7C0Y4M3rI+igCV+ETjgzQu/mXl3M6JirWaeI/L
C4lGCSBNcBo7kbAfz3ewP8jiAp/aW+Gkxws6rcAgwCAgRh3b6+6koT4mA8YJs9KqPQbmZ92Rd/mj
qFDG2f0H6VxIXBtDS1cZ5zrG93J6S6M7IP1tfzsuTnwQwUU/7Mn3VJI1OBW2A36E3Q1QoqfE3xay
rYf6aj9n9lEoStgYFQwRs2vZ+tlSDrX5tC2CBy7iFME65nsbbKeRNP0AGe3nwas/IaWBDVqOHkR7
06YHwE/5Ih57kVq8f6VjMnQ9RDY5HjtfFrSqRAFW4Frqq9rnR4f5haFHPQ9Z9QLOk8Rrn81PFKxY
8S49tMQVnOK2Ofxqop+JS2KMM6YRxBlHRkVtBIyMDmNfKCmEO+0QOeDyFma9QiU5L5uasETnmGKL
7S4MpqAKChAIG6ywdiWesRHED/X1qX6mYwcyixTYzFjLm6/W7nkNr0okokW8q6sFw0SOQb6o+YNi
iuZfRWfLuVqyhNZkRtDSpCc1PobjPkelqxf4Gp8e8o7wGtLO1AOJE5rfiBzuEqy+7FUHYOCcoqBz
o1sQ1brpUVjvFij2Wkk9k5iGVdfUEyROTnJq96Vv7lO//Ebc9Gl1DJ/gI2q3naikwt3YH/Rkb5wz
qUs9U13WdM2Vysixis+D8lDoXr7e9S8Cp+DKAB8kcaFlNvVMUjBxAx+cnjDvflUE+ZV0GnwLY3Z5
ZucBWrjbMi+JBGaKhtkNQlSZbyFIsaRLpMUdpwKEPb2RVNEK2qVvdi6A/fzs9LR+wiRdVuEJ/VSc
LL87qt5rQfS+1QHPpDitPZnIgu1ZcJiXYua5XM7Vw5FEEwHIJOY7r7p5n4RfLdFb7GI4OZfBXZvV
IjWR0gF2qsXQGWv6hD9KcP0wNvLQ+5ec7q/GcS6M82pQUBAqNfhSunFPu9vWBCvp/bYxbJ+ZwsPX
DqnWdKuFGv1kMVKHz3LyuKiiuXm+0sEpovBVV8XSVSBTj7jNvPBu3K9XSZA45AYZjpsh6FuC0VX2
Ec5qkh/Ece4LKLQuyzIsVCj1sQKIomEG4BxQ8l2ZBTLY9baPUGATCk+/WGbt3KFuBHEK2O1qP2ts
kKR17uTiTnuQ3OpZIPBSeHqzC1BQv3ewJGqruGygX+OxdWaUdAAEg3/74NJm9zfD2oi+Y3BB0JQW
GMuHhCGhlMTzhJwRddEWE+JlYbepKE9gX2fj670O252Fj3Scx8QIod3oKz7rpfTfakzFdvv0ELnZ
t+2zZC60JYyLGZEVpUOdwsUYcxd4iv6mOBBNxW6HRLzR338xpbCqMVUwCiWvhyTRAkmu7VF9UIAz
tq2P6BNxIUPtSyDjgU4BQAt/qYA/sssGA9QLANK35fC9Nt7H+NnlFMhKMxIdxKboa4IwT2475Tbr
vjXzp2Zx2gGIu6els40Wb17dq8e7vv+WJreR6DYTeZ/K3TZjM1BgJxssQ4C5fKp+Wl7jks+AMXZK
YovmMi6mQGe+p3IG0yRNN0wt5goYwdX0NTuY+8yZD4whCXOZgGgXMVKLgqfK2Y5qxkCsDJntBJPX
IwWK3fKb7hG725MroFyIkh+BCfGkYWMTS0afIlgX5IDMVV+wbkpERGHbSQh2QN87xApMOjNnmWRa
+Kp6akT3miBEGpxVyOWyjBnLG8vMT1pnmMcgTL+UieE2mmC1SRBCDM4iSmLq5qSvEGUSJ8LYaKKp
vgQ8W/0mlEZ7xEhwif8r8D/BHWdwVkH6oaQAt2F2+Mok98rbBez5Z+3ElpFDW7Vxj2u38j0RLe6K
zpaLMbM2yaXcQXTnhcF8O/uaTwE7EbsY1pT3xb68x5x1ZmP65X+6f4Aw+N5ozByL3vVi4pWT2Ybm
y32giUCmt+3yw5u4jcJkHABv5c7x5EqY6B3kh+0vt30VfHgGky4txqhjSnTX4BAb6FOeXxWi/QiR
HpxRzs2sxGbJHoQtpqwfe0MAFrodJD48dM1xkM2ZaaG0u0L1e0B0pAI7u6gCJTLa9KqMYV22gXGW
B+gdlSbVRB6w5J1dAxFOFzK/stfVh9v/TARXyUZmVdJee92J0YBau+50NMp1p3Nf50X2YFzN/9MF
fSZSfa/VPKhdGA2l7kqqs6oY1fLbebdtYZdvjDMZ3KOyoJlGRw03xgjXxDrf1bijXrljDJ4ZIpMt
eqVfNOkzeZxfdnHUtjXyYlehOzne0eQuAXNn9EOglkgMd2cAvI+WORRD3AFNw65+CPfRT0Yi3X9V
0QsuHd3Nj0DoFIgVGQl3laRrOVtdBu1YpEVD0+6CyrG8HpvhwPO5E6WKIrPnPLfPilo2wNnnUqMF
vjfiN1YYBCpdjOBnH4y7PLB/HdZWi9IzG1dKroBc6euR3du5DXRYwNtHbu4BvtIVQSNdTtbeBPPr
fUbUKGNb4QWxHH7V13/V4phMcfftYow6E8Z595wtkbymeNsmoH3J884fB+oomuxtn6bggxmcR6f9
aFo1e42R8bGffiTq/fbvv1hUtM704Nx5qEasY2Rw53Q/uwy0P/KSoNiDiu0omgwUHRnnyTHVFb1W
YRgx3YXjbqiPhYicR2gDvBsbS1qXLXtF+ixzKYESIyE60aD0shtRyiD6OJzzLtVkEYUJI1WyM5ve
b3TRNokgLPH5XzGhgZ3F+DygKqfaNUCQpPqUi8rnIimcy/b1OitlCGMeui+ZBFImPQJVWXZaCrSU
tw1OYAQmF4HKnqRFLPeofrLZp/Rk0m/DvwQt+fV8fLNpk1MntIqkSGTE8lgrnrDp/klLcqwz5QJV
+EnbD3K4XHVJknUoQYgKY0MmFO3Uw+wyUmJjrwU1bkS0lG9WR3PynYL1H3knwvlgemxkGDxkhNWT
WkskyM9ru19cVb4bphfZ/Fpl92H9bfu7CUzE4uKdXmcYNShRtW6ygy5hbw8jMFVQx6LxZX7gkD9U
S32fw4Q9HcFljRtRDazryan3wLoDnoMTHeV9/pxhWxoHuVfv45+m4OYSuDO/aBmvlLZ9CbMxuvuQ
3gDMZPsIRb+f/fws52ySgfTEZFUNoA+00WTHoggrMggu+rVJHhVVAw0KAJlNSAEfGEmZpq923foL
vd/W53KZ5refgTL3vUJyAXiAcYRNJE9mMJ2Ku3BfX6mfkL54+X35JXKbXYzMaf4vz4Mzsdw5kmWg
5pog7HboexmzE2OBshDFqe0sRucx0wypUpcMjQ53MR+kxsurzEnlY13fR/HL9jFufzQQY70/xW6x
dCzH4KOF2UOBp0iT7Iah8Ynq1c1eEcGKbsdfnXDxVx1LaSpiA+sU2l85+HHqp0YEBr9t5zrhwm8h
DVbUJVBIWU8Ys56aYPvALpfJzgyAi7tFq5KqYYMUajBjna4DmBijxJp8Nm7VoSguGsEXGAMPxSrT
qMkBWKG5fXi0kMl2Xmc4BHOpobCbITg8Hns1XBqTKky30Q+DghH+PRfHxOk9Nu5vnqwXURIjOE2D
79Kkuh7l0YgUo/PGxEaADxSwjV/LDxRPEKCkXUmfRNMB7AP9+eIy+JbNLCsriSuW1WBFtnvlof4n
dG3bnmXwtIKYIQb9EBjqXKO/bpI9bslpOKbFX7LhtcLRVHYBbunEBUNd6WN4L3QyrVt1cGlsR2uQ
1CcVWJlfDPVEMt0uuv22K2x7s8E3aywg9svLCA2RUtP2Ab0oOoo6ruzC3VKMu1TCjsj1WkFGNIBV
/udgfl7Kr2m2L/Xb1Khs0p9C6ximPsjmt5UTWQkXGGWMFE9keM0E2leYqmjf7ftA9OUunyElhgZY
aop60Pv424xlqOaMVaucnk0Ts+Yg8BK1dkUyOOMwoljNMx2FGWO5MVVfQdEpE00C/sGR3xThzkuv
e6mcJGTxxh0Wv4BYouwKp94xjtDlWgXxjCjd4Pdy/87V3iRyl4mW13WJChuWhVYFuLNOMh2MyFeM
T6HxLRpAdHOoRbXBP7zwfsvkx/VLGs+lMaOsNgE7FagTnrIje8MePbTJr0R4rezIPtr+b2F8/6dK
IzwmcmTYMvHl6FOtYwdYdaj0fdvSLwf9NzHcOSpmbmBYA1+uSuJATcydXpXutgiBBWrcpQwAfg0g
E6j8DBTt+Kc6cWQi6FWIzEHj7uUum+op03FNMlZD1vFkI9CMAkb0WXhMFN7w+AZFpCCsJzJGarsF
nbL1lTSrdCunfK4w6/3E8D3lXSHbIp5RgT3wCxzRMg4L1ZHCh3pl62rtVPo9mOXcXJTiXPxcmBon
WHjVLIMfTRoKOSvrGrUSOSixpK3sAOd8gx48ptnCBwOpgIL0/mXbRC6Xdt+EasxMzx4o3VJYo9nh
VP8eGgVgavTYY8OR5R6RL6o9CXTUuHg1LVNarwSjPFN5mw7gdjedWgSDdfEOeVOJT6eyOp7imGVu
DJiqxLLI4DODFA28frQLgreABoxlUExowFh+f3K5RMOJspObUAQEnLh8FQLUVlQM4t/GRFPA1UGx
i4xRVPwHz4C16EkIUgCLrSpFu/xadSQ784qAWb7pRkH4wMZ6tZ/hvTDSMwXOAuEHyVz4GKw07rqk
I0gS2aBcjNmJ3O0B5Tc7bOaqAGuI6QzAbROYJGcjf8s1FSD6gR3O5Ffu5yWX8iEq4Ad3auy0++IQ
+5jP+zp6CQim0Bv6ByAn/BXzQSjnBxVYbpM2pQyslQ1PJ0CH1U6t1+3bIA9ETX+RhuznZ05HJiVU
MgtrHGn5YoWfV8M2RSj0lz/e2yFyjhaO7VBMUf3aFWxLfC/9ioR2pT5mwmUY7ib7cHScI0RNPPVV
//t2jp3kAM53m4HcyTtRa+gCMRDzhzfFOKu05CquMTH3+nRBPPZzBMhkz95L1Ol3uc1Y5qub7lu3
u5P8/2CZCPWU6lj4RYjmLrs2nobQaGGZJtCsUYK7offFEYTzmcMKf/Mxc5Eri/yBe9G8Hu+ZUH6r
z0z0tcqmmPVvHrEb2Vq+lAJEk4FIXVuijZ/XhQ7e6c+lcTW/NLJMQ01Rbc4NkH7qs50BdQqz6k4M
TCvdMPDCqa8xDOErVouVE4AbhtExQrMntTJHMZe/CAEPb1Tfkgxk423kanlY260mPac0svNkvR8T
PegXNKpT6Z4A0VLSyX2sLHsjBhgpyW2t7dx8RE2EgiGkqwJMXPuR8rWK8KTCC6vPymsNxE/hlHh1
FO+T9Wc26G4bAZcrfW4bbUdW1Vv7Ccx6y9emjTRbbvuf+QSWwjX0mhkDuMsLJcmNbkw3vQyYEr2+
W5PwSLshs1d1oXbJKnV63NyoRHGaITuVCgJPCSCM/Eu8WNeh8bgwnbMpS23w0vlD196m83IsQQAb
Ggmo5ckOLyg76bJDLo3HoZpFHAYXYohqALtdZbSIpqlzttitqRyNJbxuztmcklviaMAmfUWd8okN
ayQ38+N0ZXjbLiCQyoNBEUx/FVKUoUQmB6ns0uUYL/9uE4jZ+7lifPtLaRKgkZZIjPvkcQKfkxLb
ZuFMukDMpYivgvDRogA0V2DUXNjqiyxeW20kbmYqf9FstGs5tuUc408KgNWyQnmGVd4Qo3WN2LRJ
KV0Ttf1r+zi5VOVV1/O/gQtmSqp1ZNES1omLdtnhn3LYc6kKL4bHYIylcG3jvoKquRW0vQTcvzzQ
NNWp1Fbw5rh0rBgB/x0j+XVdRTIauUkl8nuOKPEkz3AZ8lV9jIPt87tgju+EcW/sLovluG1qEJ4y
4OSfieSvWmNvy7hweO9kcJnBmFE6G1kEe4ykvTolTjarO9NEn1tUFb5wkcLydQpvBpIEihPv04JI
69IpAWa928kHCYvHqB5tq8JX7//2rTcJ7DzPEg+gSM6rVCE1VoMQjI/SrndZihxj/Uh6JJ9mp/mU
g09DNOF14Qo7V4y/woDPPJOww2eyFHuMU88o7kd6Fc0/1tKTTUmkJTsn7g6DOFPXXqnGVT4zH9BJ
UkpLJ0iZqxPb7q+vQj8J1oPiwAiDQoSjyu9z/X2sbwI5N06GVNGBeQ3/isoHSwK4iYbHUxZexx15
UiUwSTeT6Ui57PZ02GtGlNvTIjlmWhwzfQ1yJRfh3PE9/g9/Enc9qPI8VvGMP0mOq9u2eFmLz3nV
ufoCOkMw2rkqAp4my44UP1fTmgiuCf5ZyYvn5zIWPRp1mcG9NJ4ZAJgusO61E3HxTAKxk5baQhpm
rhT7QSCXtyi5XM0rzfXXOoRkoy51iAK2R/EPaKs+QvW+u6H4HlhhDFi4KuBFdNBB+pnaXf81yxZf
k56q9Ps0/ywo4DW1UHBjXQh25xcjvyIrDQYByAezMiDn1A9lfV11ghE5kQjuTqysOAL0ZqLjolgd
UtTAa529Ffh323HocqD7nbvw3aJMQy44xiiNztHgJlb+UI2N4LAuRO3z252HBY4SIynX0SIgZ72y
uocetQZJ94kpojpgJ8LHmrMbXONidp3JzZhJIXEbJXex13ksAO0BTDXsqDZuRevH7ZPj5w9e7fxc
HncbZZMMWowSy5SFvTiaPz/UN+GtgR02C0DBXueqfvK5P6Z3Ftrl6aPoLXKpGvHuWJkBnV0gWqpL
BVrarLYyPbEu/Wj69Jhf0UC+ZiNX1nV8nHb9Sy7klODrfx80Z1/8THQ+52vdRsgLdVt2EmAYFj+X
24F6bDpZB9DqsmtA7mOIOCAvucT5gXMuYeZUG9QSKVpD/Crf0Xq2zUU0fS0Swl0gVk+rsWY5b645
o/pV6WxSCRziUmL27tNxN8I6mJ2R9rgVQ7y9Xis685V+qv9S/cJND6Lq2CUXp+ADtgxdVlAj4zos
eWdNsa42rCF8O2i3kwgi8LJ/v/1+zu+UeaY9UhndTfPKlqtxt4S9IzWZr5a9s+1zF6/3c104n6tp
KxVdH/26WxgCjS7bFFPxCJF+DZSPblcGoqnNyxbxph/naKBVR9rJ6M4r6uIudxaIo7MgUxJ9JM6l
1rAlsRGjlmIsu1X5Okn/br7+b5d9U4LznaFpsJUx4iOBzk+Jrw3lZzM/bX+cy/H3TQTnOeqaNdaQ
IiBlc7PTFuDJxaG3lMannGCaf1g/b4sTnRjnRKoRzoXKVlHLQvLw6r8O897bFvEHR/2tEp871U0Y
pkODF9T/I6ChA+AP7ur1QeQqgsEadj4f76/fwvjUvK5ChiQNYUBZd5YBPGlzf5Vo+U1kVNeZ2V/V
s/ltW0GB6/IYsbKBSR5dgtUN42obGd5uQBdXX+rpbluOwDT4l2g1q425GHh1aJ+70rOmxUZFZh1e
hDwKF7PdswDBV6zbmBZWvrwmnwp4N8D0dQWgeQySM9S68mjcbysmOkAuHpm9Ui3ZUkCxxu3bQB5Q
mLMX0YUhMHV+rXuhpItroPm6VXUbJzcAe93W4uIT5fzUuOhjSF04hSVWn5dDco9RgwPGeb7Lvu5k
fvG8LUtkCuznZ7nDmNJyyNJGd4dhtbukONAZ5cEwAUr8k5Qrgu8jiN2Ui0k0a6qhK/D4KbJDK39T
rRs1etlWaNttKb//iYcd5nVzVP9Cyxuz67Q+pBFc9xoAgzN52Ja1bW5oybw/vGGdljyWYG60tEkW
LNhp7T1ZWI9jN/afIxHlsSByJZ6yVUdoHb83AHb1ki/RUTsuuRPeaBjnrx/HXmCB29+J8g1XSbMq
OUtwx6b6fVfel8O1JSJWEpydqr4/O6ssjHgw8FTsdc0u+8YmBRpai2KXhrTf/kyvv2vrALmUKNPK
ftYTJJHDwdBtOtjZaQoiz3KUYG3Ro4jRvFtuUXoAs2jmls4YJL4IUFOkLxeauq4oRmWET4/Rckpr
zaN15UxoWg6CW1IkiH3bM4+WpEK1BjZwiBiYAkcuvQK7Q/0f2I9RGP6dxqJU/F6M3qaLWluw/d6d
sVvAFlsKhx5ZXLeE2DKX7dE0CcF9jOoVV8OgqraERYlnsdl8BWdenu8Jnq3bVsIPbPydk70J4SxS
U3rVXFW8Z9j20bgHIdYvuIkr0QtApA1njuY4Jmve4L2RmoGJquwqeem/p+hjn+dNGc7cBj2sTZqg
NpuE3oQVuMSya+sBgd7ZPjWRLpy1hXNtNVMOsPAITCg5yKfS9UYSVpqF34aztn7GcERRrniiqaPd
pU8liHPIsQbIRDY72H+nAwiBMoFuf7iH3w6RuxylpRstrUXr+xdFWhUAs3g9sI3FMlhEfWnRSXJ3
I2ZOpQKrM7gb1TulO9VlkKf/6dXxpg93X9GiSPtuhIjQfE4VmxYnFD637UF0ZnzaLLeqSdtiIu5U
/KX/jNI9tYK+9JX4alQwPWOdisWy80aAQ8LM+WOE/60ZnzkD8SFXldVAz086RObT1ArSpD88Pd4E
cMGBSOjWmgnae7P/a63FOrVXHR4fbNEzFNkC+xBb6nARQkuXKW4LglAEXImV7GZQumbRXw0B0Y9H
9JusGb3t7yawPh5kVa2LJUkLCcUcrOaqnhqfMtGDVPSNuFBByl4Jh9Ekbit9GesHORQEcJWdytap
cUFiWtSklgAx+TqpItklMP/jW7b+GINiEPhZDiPZHlypcJfPbPsyBqixCPtXaP9czKjljnYTMxQ2
LsNKIuGtfPP62sEGz/Y3E1kJFzFAbbMQiqlgtyQeGK6a6SUtfkjZFZr5smmDwVdwwCJ5XPjAIlmm
Gk2CZoX8vcyvNYk6FTA5xtsYyJSrhcGnWhKEYIFZ8jirGRjE9L7DaYKcC0trvm68NNGX7WO8/GL4
7do8yD9wduZaL1GLSWQvy56qzo7I7To7DDkmFjK0sECxYaQ82OpayKVBGZrEdJg8hpA77tZ7AmxD
IIz4ouaPwOV4yFXwiKuLMuOLjeG3tUjsmYh6wKIPxP6Cs2xzoNJYyr0OGlYdwyy4/4v2btJ2219I
FH15sNV4jKZOHSNYHrDA8hdtF4KhHNR7KDzfmCdV0Ou5nEG/GQQXR2gUTrWZo/Kjdn5XX9dooVvZ
t4n621qJPg4XKdqyxb5kha4ViFDsOWoepagSaCLKm/jlT2JJg0nY8x5zQ36+yjeS3ruSpOxqUrZO
rGNYNxwOuiZhbCoS7EqI/IoLFxUph0buMMtXtjq4O51BQ18Gg2nGy5zfCsf6RIGX3/80ekOmHdtB
H/30dgiKIPT1Q+Wy3otoN1J0rPz+p5IY80QsDX10zbpZSuVKWhqvUp6xdWCXKtLDiYIpOHZmFKe3
jeYPJfffxslvhKajmvTrjFOtFqfcE6/BBUN+IEsALJIeYO8VbCGiB4vAIfhdUJJYVboomLQd8P2i
+aUgz3FGnKSb3W3tBNHE4qKJltAYE/Mo3gAqdyU3DSgC50/bIkS6cFnIZJJKyTI8Jbt1p4TgULtv
RidqBZn2H3pyb5+JiyGzVEWNXL0OYyp++tIFoUud4gjmywfQ2QNxsvyiveg/tnUTxUmLCylrI02L
FmN7hz1YmrvI63fGdf6VLYOEzirCkxcqySUgMgo4YV3j5mS5TrLTdrGr3rIB4d5uwYZSuVVsD7tM
lIszK9i4Qi0usMxyaOmSBhdYH4bWbmD7jM/Jwx72d0NBEac9pd7/5gKE3wukRkIagolTdzQeR3ha
ctMvN5ZoH1UQxEAY+P467S1aJrKO0sCoRQ90Gp25N/xklf0u134sNMXS3OSBde05K7S/lkI0O7nt
fwAEei/eVNaVDo0C8XT01OznMqe+XP5LYB6u0EJ4FEdVWtqio3DBbNC8Rh79mg7eQkzB/cqM/c9m
Qvh1wCSepl98OaXxPSx7f4jdGpA5XeEYsiAqi0RxQSXMzSHuBg3TY6VXGY1dhD8BIarompOUolzo
0owNm/7HuWHOWuZzuhCEoFrButVmFgH073safuqzoyF9WZV9XDmh5gghJC5Ox53L5OIykUhVSS1q
ihJoZV1AAnno5WB/RN4DflP3WAtuDOqjldoiv7vcQTpTlzvaKMdMezKh2YLaLfY8lF0WEBd1W4Yk
AeQc0dzkxevhTBwXtxXNaLUck6fuqv/AwzvpMeAa3eJDCN5Sl+/xM0FcqG4tbO7rQ4YlyAbYw2OL
T6lh2eFrOYWe2fwIqeqXpPOI8q1KwK5oDkE1HQAG59TAhRb9MRdTtbc/hr/gB4vKcd2iTWc99Hv5
MfaHRwbfTZ3Fl93lRf2OhYUrNfYXIWrH5Yh3JpozrS5BehqzQVXGOqBd/9pfpFiUiw/kXnA9Xrw4
zmRxtkTbshtIihp865q6Hb9gHt8DcoeNh+zggtfZk15E9nQ5VTyTyRlUIudRpTHY3xoYZyiXS+YD
Gdw2vV5UPwVgoaV/WmZBYeBiGD+TydmWMvd91BawLakPkmG09dpfRANxF4sBv2VgB+v9VQFgIVVO
0hT2Wyme0Wc7VTf3+ax/HmXMHSlfujF24qR5EHxCdgN9COpnYtnPz96bZE3qes3xCTHcj0HdYNx1
fns1+FIwB3UgwpTZPkjlteJ0Jq2YZL3WLcS9zKz8sSru0wwrDFP9Y1urbbvENtt7pUJaqJqcwP2G
6iRVw0sU5s/bEgRhVOFBZGk99rNUwiRw2+6XY+rTe3mvH9micIz3ny2sg2nbH4pwH0ou1TgiGuJ2
ed3v6bf5akCjyIluX+W9UE046Cr4Vvzs6VBPeTMjiLqFDCzB66nxSikQnOL27fCBi2UkYKora3wo
Nj+N3srBpJ66V8BspDmqHT2oNnxccUQFCZFq7OdnZpiUGVbWSuCeGeRzVTtJcV/EggeLSAQXpmpV
Cg2UnNFhG7V9MXa7jA6BLmJ9vXjPqIgEpi4TE+g+7xUxy7bS1AZGobdeoZ808pQXnxs0IWgp2Y2o
ca5fVOpMHOdXcUjMeFImjHoDmrmMLN+0qJsk2bc41uxxSAKjbN1Sr/xmTDxdqZwlUwKtIP5KTPDC
KN1xrXs/J83ezOJj1Bd+F9I7KaF2Opf4B7ttzeqYbe1oSX8o9eWAKVCv63rfCmV/lmZ70YEbsnxf
8W62su9m0R6ptfotEL3lBhDiydg6aJik9gL0SwKgGHuUgesw67sktB7M+TO26uw+AUlNXY4nzRxt
iyT7sIoX7NYqQGYVRSLRiXGWpiVxF/cTTmwF5tnMiN0CrLfZ22500YvOPgtna3pilpgUI5hAVrFy
Rp1YC5bhlqSC+pNIF+4WbOt4SDQD3a5sceA7kXK91ILRUZEm3AM4VJYlzVhTP1H23VLbVXvUy69U
c7cP7PK7/uzEuBfvkkoA01fxrk8wqrUvvNivr9rn8SD7uZd+Ee03Cw6OsBfIWbjptV5tByMj4Ga+
W8MXQr7PkWiuV3ByhEsf+p6q1oRHDuOJS+YX0sNBJrfCUW4fnUgOdw1FCtHCVMYXkYqbornOk0+l
sptygamJPhB/+WRasfT6gFqucRw89koxb2fZYcxSmrfsetF8jkgrLrD1aTkX6YjZeqO4JajrROoP
qfCAXC7w1Es7xSp9Mzwe+EsiTVx1OgxP2hmHGASTynUTFMS17ltPCmjAllbMU36srsKTer/96S6n
zmfC2Smc2WGpkwQomWj+5FmDLc46aLreHgjICuIcS7CAcJGbk2WaTjSsRPCiF/kAFzwAcjWj34st
Ccn4nlAsSmG9rbZCQUIh+o5c/NCtoayzBc2gMcGEFbVnwNPke9oLOlwiZbjwYSZTUScdonqi9SBE
yK+SpnF0rOcIPhg7lA/J+dsH07nAoVtVEUZgrkB61O/1XXG0Bn88xM+/wG4zX78Fa8GzcjuIgPQv
PkbOBHPRJC8neWgqVAR/QWiNO0YIXvgiUF1B+sKP7qMSJktzi3rnLPnt5GflgFf7l9w8DcigqSma
P2FevHWcXLYUDmvSjB0y2jx7LLDsu0w/tj+Y6Ni4MLJEtBnDFUVqtmTLkMd+wTqIajiiY2PmeebH
YVkMfYj9c0yk7Zb0ydKQEnlGh71ibbJr9WFbqcsVhTNj4MJGXyjLqg6vk2mvKNJOdFD3jMUQuwiC
rJlHmfpVyjyTxYWJkOhhn0qvD4J+n/v6jkHvAd/BkQHGwdCdRVPpok/GRQx0JuMxk2GC6Z5t+rSg
a2GMSP9jCsDv0Lf5KA11zywduwPRddjeSM3j9ncSaMIP86dGTFNrRAEh3psHBayjk/9PYO8EIZYf
HTSA1IolZRjf2B/G/yPtu5Yjt7lun4hVzARvwdBRUiu1RnPDmuBhzplP/y9ozme1IE7j2L6wfaEq
7wa4sbCxw1oGNL5aOuqOChqD68sR3Vb8dH4bZUowmzhMtoIanEnjmoI1off65abWX5Sud7JZEHas
z7y9u9+nuei8GNWohs3f3I+zU26TTeMysmdw7KMKc6hdaZMflY29GW7nrSRINIm+IQcgepFitnfB
N5QkjU4xHV5qcOCisZVAgnJ86RchIS7DvCuYyKuZSHU7GGqG7DckPzA+m7kg/DmYtD1inhXSoaIW
m9WbE6UDw1RBiKfx5pSwlepBQaDVNZhmCgOQJ2IIvawEccDni5OoBoitTEWxTNSNOciKAtLLYcq6
y5ptnZ+q4ouNdWU/VX133Us/f7CPhji8ShUjCRQiQcQbN3S76bbs0Iln3D4fuo9mOJQq+qYIuhpJ
T739ZsUPc/I97/aLSCRxxf0/mmGrvbhYjDBFBl3BBcnI9RGdgrRdcZWt6jDqdmQGUS47ZrcBrf30
sYfSpiihLNhNPt5JgiAtFUNR3eyNpIJJWv1/Ebx99sIP6/zE26WRSs0qlJfSXyacfriL9/UICYHF
Ubz0UXOYiL0o9bm+NhQ2LMWQLdBsfdzbGEPqM1mW3+xaLM86+ozyScQ3uQKbbG3vdjgIkRfIafYQ
x3vzyOLO3E1oZCC+vBVm4j9Dx0dLXBhSWL3aadmIzqvKGUsvCV/T3O2k16V6zEKo0IAU0rgl0wPo
KGt58a4fvLUTYYJdQQNdGZrY+SazhlhhVOiskQ2tKdmPRr8jiE9Rrr5uZmUMmaiXdtSPnw1Vpc6q
E1NFOeV38GN8J6foTjkUL93e2jD+G/2Q37XEL7cC02teemma8xg1ydOwLNAKFp67I1OPlkJqPMin
+ouFfofGyf4it0SkjiYyyrlPqaX6rNYhHqhz5wyQQOsK67ZMG8HnE5lhf79Amk5vikiK8PmivKRL
tJnTxFlE/D5rt8DlBnK3gNlLTVbOeF3LI8qPu9i+mRWnav1UpKMlWg13C9RmkmudokNWHh0T0T6I
vkrhTuAN7Mn18aL+6IjcFYCeTQOTyG/nWvqC3MSOUdSRL6w9yRBMaq5E4R9tcfeAVpaqgakyNCHe
VANlYsfyK5vmaaBMp+1ZxUFEtibYQb7ZTC+CPEwL+IPWenX4K6kPwyDYQQFi8D1m2RJgCDBUwaXR
2aD7opnSOK29qURx+Nv42JUvxXeUpZUaZkqKc4u71JumE8mVTQzasWSovHqcXTk09rOlHiurs6i+
9P5Y3Nl2CV6HhAay5Mhhck/ac5nKdMxbP2p+XHcl0V7zuBIlwZAt+H0RulGqvKCp3NxXUiEIpldK
ZB+8iG8+q0ujq0Idt7kx1Qc7OPRl6FtaR8GgQoNMPzVT4EdR6mRBRNF2fTQJhCyUxbm+2tUL8QIF
bA5qCjCq6WWPB4u8D/asPTjevYnMHUSP19Xw6dIShzdxpyEmHRDQguvowTzD1kGhtcPq/sZ9dxgo
uXth7KqH9qXSafz9+kJF/s2BUFxGI1mSFNsdbhS0VI0BTaS/MhHZtABUbQ6HpDyug5rV/FF2ovHs
9GVPFV12cvhSN7r/bU0cEI2xPNbKBFdttIZGcu+jT/Q8DtZON6rzdVMrKedLd/2kJwxi5LjG6n4P
GjDq04XmzoKcbOEVm/+Gd59khW0bL/VOUVUM4IFqcatO505UXL1+zBW+90yT83ZWZfahdN9uX3Tt
XIpCFPat/4x0n+SDh7ZFj7DMakH5Zo7uy/ocBA2d5jur+mVEoqSkyBoXmkhxXkqlies8Is8qSJAC
K6Nt9VNr0NE3Tb5hTD//o0tw0DFVZhYPNo4UKTAHAmbuLx2CXGk/qJ6NZimdVspmNr6OkSjsNBgG
X9tZDkr0tARHW4FEBEY43RihbRBW+zG0c7rMy66GpHsv2Y5FYqgYyt6c1Q4Kzo5u2V5uhufBeJXs
+bhEuS9DQIz04dGMMIZu5I5iRaBvrKwTa3xMCXQgYsa/pO4LTXdIZdy0Jfk+kAbjAOiSnHrjUQc9
g153zqJoVO0x56NbNF2UY1mUT6ad7wh6RrPYdobJOCxGQaM6ddugd9Ku3uukvh/0x2QsN7U8bcfZ
EiRM2De/tk8c6BF50TAsCYAA+UugvpSL4P8vuMQUmYO7PjKaMmY0lNPd5He7FP3hoJzN6egvXgIC
O1M0YbCOr6aBVkSU63SdgzzZVJokjBCAy/dJ79h3bOSpxB0yn6JfyQuuygHMZvN2kqiQdHY9xPzb
NP/8RrAxLim4tJALjU66V25MNzpbm9KNvH9Ok8DA9t0UV2Bok6WrR1ZLHjCrEcknXdotoCAPHiVR
C/A6arxb4h5wapwWrVmi4mZMDQ1SN2jvDEKn4jRUz1r/cB0x1jH33RgXWpmWmZDOyrGsNvKsbnDB
6E1VqRJci3/wync7HBROUlTJdgIn0YMQMVOLpgtww6UW4sf5MEE+Iw6NxNEaiQYW6GZNkNaDjoKN
plxfr2hzOYDsST9kbc9CvOomgbIbJlIT5dui+V0Y0UwWVAfWI5z3VXOg2Kd1FI/9gnHbZt6CqBxM
P+1NV36X7Mn/b+viYGXC/WyYNR5AaX/sx5xpnc79SPt2Y8W3U/Z63Ro70p9B7H1dHMYEUi2HbQUW
j/8lEQ1U22Rknq+bWek6/njoOGgx7KZiygZo1yT5t7JUaASep2jGugBo9YB2Hbv/avXEUaNzq/yl
ZArt9NnthuBLosubeYlcombb679K8FH5skU493GQELiy2TxYuoPUpoFBkk6gHiFAVb5qkcnR1EAb
HCgQngx5o8fnQPKlgLFbi94bDFCufE2+blFLagMdB/iO8cjEFaAf9TL3kDkwkRfOHE0Uowichy9Z
ZKiSSKaK3IOhtX7dfE3akmpTUdBpSDy7Aa228iop1SGRih9h2J5U/Km3m/usC3da8c1uH8YpAL81
EglGvNDrH1eAhyaHU11m67luwOPKfKZqldHMrjdtZIjwUHBz8WWFJe+bMZUUxLr56FvRq9pFtNC+
F1H6Y6jANBX8FcRfa6Xwl2r0ri9RtP8cKKlGFivmiAChXb5WT8ZL300P1ayfbIiHQJhn047kfN2i
yJc5cAKp0JCmAy4ZcB+f1dl0+6yjxNbPiZJsJmsWOLQmssfBU23HagqCNVxqkXGup8Yfk2TArWa7
XaJSJf4WNYQide/b6PgDE6xXQN0r6bw5RW60KNxRWahsoDdctzazutCmbBw1WLaYZ9zYFfHthOyX
8HuoGpu2ktHuN+/yLjpWBFeoHLpqhQxv1brDOHuaNu9L1rE5iwgPRFcqz7jfZ7oddBJaHswbc2P4
NZSSzacfbCwidyMhaeEfUmx/Yz5P6wAqw1JN2A0zOvk3grwEzL2aTw3klDSn2IcF/edcXh/Qn6d0
0MHXA3ZBAEVl7eCflrVXMNcuiyqKgvPAc6GFFZGlocGRn7NfMka6yHaBDQg50S68l+zCacPN9fMg
ABmeEy0ZlVBVBtwgdr0by4eQbGtbEA/8oQzw/rk4IOtVJZ67GdIITJc8R2islVDuSG8Cf/DsPdyf
QisEotNZ4tpP15cnOH48O9qkoxcurkdEB5YTT5qn2E81guagIFQdRaQ9q7cxch8yalSqSt5CiIu8
fK5JVVYWM2aMFbcc3Cq9z+1dJrqN173/wgwHKYOcJUYjI27Mf3VHpGJdM8HYiH1ToO8bvbnOfAgE
MM0+0Kdb+cIiF/sUi9xIaj2qrmb1x0mqniVbxJr8xuN/xQbPK6YtoDeMFNhoQOHEco3LwX6wkT0v
QObUbkDUhzCAVYwQ29HktqEytBOW12TffxfR5wqW+5aqvPiOllIXsybjsGe5b9o/xY0DAkfh6caC
IW6aBPoXLtQydrYxnXqj88b512QZgif4KqC8fzl+ZiRbykmWMlTgjHa/mN5EfKO+z3uZZuq+aZ7J
IMozrcfJFxa5wx5PpDchwA59yvtip6IUnm7f5mFbaqIIAgBFUpD9WyRcybz+mv8woLv4aEFlpVFs
wa463zRt6hihgiNu4ixadM6RAmhFCTzR3rKvfGExTafcGNT+d8Edb6mtsmcdqKLM+CqEXWwo+/ul
mW6WsjBAl0Rn5m46vCZRQ+1hF4HBWciQL9pEDlpsORvb3JrxngAZvkmiW30cPCMYUqrhpROq0yHD
rFqrL6d0Iod6yX3AeoSn0LC1u/xOIo0715I798sWg5KmIJhavasUDdI0UF3AkBef91jmcgoCRBnN
AgXqYnFjdaKKpQnMiABW5eBOHw2twU7g0DDutaOO/g0EGLsUA4imPzyHroidfL3M8v6NNa5XNbQh
ZahUuDlIOFFT+plr/tjdWJ2f2DcapJRJsetMATT8wej/tlPheUzmuTaDhuW49c10ZLWdjIK4zO82
ok7VP2DCuyXupAxh3RRpiQ3tXLzqDgWEBsxTddDRMxI6SLNi2DH0G2GH7PrJeTfLnRwYLaRhslCJ
hRS1Tl7SQHZttTqjMc7vl3kQvNeEy+ROT5FkVi6ZOKnSNsVr7Yk1/gSnFJ33hNZfdEjPs55C61XU
+LZ+at/XyflrVvYEBPew24OPLlYOfQaWPQcZdtX8roi4udbvrr+N8cXmYtDnMs6As4n+w+gwNtpE
+2labpKAbP9F7Pb3cVf4mnMZyBAkYelpTQmpnJ7RW7jptGpn1xVKofHuurU/nPr3hbHUxAXO2v1i
t5qFSJj1T8k1Db3hQI7FYfBQX3IKp5bpIhppEHgoP+o8jkuP4QkcjAHCOO29bm6NZpOXd/r84/rq
BC7Cl5PxvrdVi2Avh+LVCjZWe6uNN5X9Mum0UfzrttZr+BcfjruKpTLNArOS8cY+9mflkc2gYFch
WVltI/+HTuUvjBlm2rPTED1fNy78jBzW6IGe212IPPxvmsRlm3rxX4YHBq1Ns4emzYOIAWQ9DHj3
Gw5l8LABy30J7G7Cb/aCya7NMp0rXUYDFybykGAWPRKFS+RwZpkww20peACk1tRSNYuPeR4ci7Y+
G4v+UgyGg8nAnRQMqFO9Lgm65fThQWmG7QTds+vbff1KVnj2E62WJEyMwIGLbp+ON2H7hSiCL3od
cFSe7ESvDChcK6iTRk1yU8uBUw5o2Le7gzmL5myuH0eVJzwZ9LRJxhyfEup1UI1LnDh5VqLHPHmS
RAptolVxaFMk4xgPA54AffGTWMc5/l4sXinin77+eVSe3CQK1MYMbHwec/TK+JBNniWa1V1v3Pj7
tEPY5iNuNlqZ92EMb2y90YtQcGM6QuVe9TI38aFg9CM9gSvcHQ9ofHUzp3y57oHrrQcX9tkeXOC2
VhfRFDLu5tZDjgs20Y36v1k3y+1er5sTfTcOXtRitroyZgKP821qoe3uQUp/zWomikE1/OrPz5n/
oYoqc6giKUExxAPeoKMjQ0s7AtMGZaxNybe3Dlt/EY0MiBbGgUpsRlEM6jXc6618Ts30KyaJH8dh
ci1bNAa5/r5+XxsXr0hxkkmdPsD3dXPX9v1XSVcEn0ng+G+x74VT6HM8TOqI42XGuGlkN1VjSGKe
/5MvvHnmhZE5CpRC7XC6Snl28946d3LqDkaNISx5899MMXe5MBXFoNnRWWE7zqFnme1UMA2r+rnp
S1EQu+54JrGYmo4N0cqPlrp0kFMp/n9t7Loz3jBV33wD8sGdfuhfRLHrui+8m+PQY5CgemvXyHgO
5fikB8XeGizRktZv6HcbHEJEPTL+tW6hfkXJxu5pcM/6AsKvxO32LDZnvPXRreINN4UjelKvXynv
tjm8SIuhGQq2vjqqnq1kPFTG7JJu8hqdUGP859xPyFMr7+Y42JADUk9QfsJDcpaorNe0Tgm0YV15
3qI58rpP/gF5341xkBHGMgKtCDzHDKNmr3WWbbP9wYbbYj8SNESuH+h3WxxmJFB+lQ0dAWyRB4fB
RDMk9jFuhDre6zD4tx2+oqrhOZNJMypSDdoQGZVbPjn2bXpcnOkcwk9i13wI70QdbaKt5EusONtE
UzWDmVV808n8rnWYMgkbHI1MR5ThXBml/uAnfJ0VUukGwQApuzRTk0oUs4L7APOCrC+6BzUBDXey
z3r3FiRbj5ro3SP4mnzddRpCu7KCFpdNNW3MQAKTunQjx6JJJtHH5MClRKSsZz0+ZtR5SffYKo9t
fm8O/+oaeHcZDl5QCE9NMIngxTG40XCIWieVbrJU0L/xh6j/3QyHJNKi2lKrw0XQ2aR9UVlS6i/7
YXkgkMP165N+yP6yngQnXPSdODgpO1I3eYmltVAis/z2BgLeG6Rt9ssZKkdI2QSeKDAWmeRAhaiQ
akoJALNU94aCHu/5aDeChob1itQ7TPL1ytEeIPzCktTSttopbguCyspPn9UnsmvdeqdvQ1d/KP3q
RjhhJLhe+dJlpkWxlEgoXXauup/c3Av3HY0xEazS1BWTwwp2k69bKklDpjJEjk8yv/dGSkHiaObb
614issE9ZeawqS2wA+IwR1+j6dhDG6jMBXe44CTzZUqkpVs7QV4WEmhosIEw6byTdKpLovBHtBYO
MVSjMewqgmOkcwjd0HOrhlQVjdKvUJV+QF++KplYEbgJVGjoMOkwKN+66Jjed9vGyw72DePOzV3p
1ApBn32Iz2+KvxHE4hAk6RMovaFx2q2COyP2dXVvVZswusnqbYMm2L7b54NJ1fgbdBQF34/t2zXT
HJAkdt3GHaqxrtV80bVTIGzqY7BwzQAHG4tChrzJ4YT6Zs4oC0YSX01os2VJ5sVjp2vyWJk5dOOX
6/4vurwtLjZpM9WY7RSLG/zZWVw2bQYtuK2N5vdQGAgJTsInEvo20pKswomWQaGeQjVIW2jUOJMi
um9W24LeMZIfElwqeSZ1irwLa6zTDunmiEt022wC5+f1/Vv9dMhNKCqGmi2bL7fWTTDnMygm3UVP
aBR/C1E6b/HB7JkGo1+JxGhWKBlw+i7scXilVuqSGwuiAkY0Ud7nzoB8gYXcfLIXNiSvPj0ubHGv
qaHETM7Ihts6X/HZa8rc979GT6KtE93ZqAxMXnbuzm1F0zsRbYLINo9loTWlXUWAyzt8wG237d+G
Zv85s9XH7WSQevE0TQNN0yF5gp4VdR+mJz07ImC97iGrPn+xixxwaeaEsgobqYNUlZNNJyvfdXnq
ovJw3c76jmmWTmx0G6uEO8gRUcJezzE4IM/3bbob0ABoqudEfwrSp6A/D+Pmuj2Gep9AS/3bHl9L
AUnLbEoJNEJSpadN4Ep17FfZqbJ/ZurjdVPrLVoXtrjiKZarKqGMJpzJpqyxEuwBrn5XbH+X/Gz3
Xw0XXNjjTllmwffMFKdaz1xr/BE3ogWtw8b75nFHSymLqc5ZhiwKUVcIOk8KJq+dkx0mno9Ga90t
Ufw10jEyh6SdkzfWd2PUvAFvm9b8bkD6uy0nt5Jf5Y48Xd9r0S/jDt6SNHFfWiyn0WyTcSMld7kN
TyLP5XQ2cklwta4fjvd94M5f3QeZbfQQy2nDmyjxM8TMC2RXIDR9fVXsV19zVu4QSnZGmmhEo/U8
dXRcsuOQhIKNW79JL5yGCxNMPcviNEGE0mnqCbyh2zDBgE3Q77Jl3ulV4o0mgqQw+rpUBW2N1s9k
0ciDAAP4ET2Quc+tGSPRkOMuX1y9fCkLCHsdGu1r1vqd8IZgbnptWznMaecwD60SS1bues/+EjmM
BVi7nX5F29yNXdGlsBrg/r3DGl9NSetqGHvtDeIk9E5Uh7YNndj653Tn7FL4n1NqfCUlHlKdyIxD
pMKIelLeDCWmOqgF8ZIyKASOeR1Fkbr4eAEZNXrHZhm3Qxw5Ru7XvUNCB4R30yB4Nor2jkOcUsNY
mawhbF9yQjNLviVd65dT6l4/aH8IUN43j8MPu66lIZvxjQrtjVY48mXcRXSGfrqYVfg6fGgyBx/p
ksi/WSOjXPdIWHvVIDvKklNLlj3BwkQbyEEIifusSCEDhCzX4Mpn45A/zwm1W9rtMZGIV0/2rCj+
IprIZw7w5yOm8bUUKxlMxU5DzD7GNNggm+Z32+y7ToO72o99++f1VYoWyb1EJJQ2wnbEIkHN7Kdj
RTFd6oRE2DO0Gp9fHDEOOPKuIFrbo7W1cYPNW1dt7yNh+KXwxq1R+P9pUXw9Bf2fkznlQCndOKDI
rU/+KAvcXrBvfHeXEqa1qTbweiXxy+FR17ZVL0girz+83/fs7f65iFVb6MYEAUvVxRmV7lgzcgtm
+Q6eAImQU3Vm7GX1QRQKrTdEXJjlgEOLkpHkzGy0CzaRo20Tn5yKA5uGrDzz7ncFIr2rD8kRugVP
1z+d4FLV3hKLl4tOC40gsmVC5c0RyS5n2hYvA0jhSh+siyKqHtFnZH+/sDZkTdFBSQCJ+tDLC5eY
x9rYXl+RAPDfvvKFiT6oTQxI4wncaUdJ/qHkh7q5CfVvlaiTRbQWLhzppjRTswBeX9qJM5EnpY8d
SXu5vhqREQ4voH9OTINpSrTQTkpv1eIO4dt1E6IbhdeGntH1NvcSPsroKD6KiF4k483LGJvkrfKv
cj3v3s53chMkQ2y7RaCYxV6gvRBQsV1fDrv/ruA5nzCwMzwuQH+DkKm13FGO92k/CMBoPdt+sQgu
qIj6pgtQykW020YnxazcMEIJzdTu5XbwsgjDN0VNE3m6G5YC4zzoBJCTArCSuZjrFKxX4O98E/dg
kzw02Lxvj58Q5E6l30XVzyW+qe376zsrwgqe/B9iwLZlh8AKjPltIIENqpwphKvUO/QUvoiC0esP
JYyaf8SKAvn9fijQc0CUkrboI2x/GeZGCtDqj0H7GjnJ68tb71W5+KpcAJJHhp3bDQ60rSASQPLd
IwYIRlhvGkvGMGXMcVu5bIZCBV1P6P6rcvDFD+ARBcX1muA4uo0OnQro3VGl8tpuWyqCpa43o15Y
4mCFyFG4EB2HZERpVqLjJvGN23BveT3Tif1SupBPeRr89Pv1LRagGd87jW44hCTNDO6F4jFE/TmP
j9Yye9eNiNyU75fGmUeXioHnBcMzBXgGVpwOeKaDIEb6KSpJrbuppRDd1hXdNLiPBuqOYCjYaH8e
jk4PIrFFS7ZDlxzkud/KZPQz8/VfLfDdJPf1UhL1RjXCUVHsCzYGtMxSR/s6OfUOvVSougnMsQDk
E6LiwWHjrlFtML19PIhTG6Vp17EbFYH5G2kCilFOjBih8Ewwx96JzsF687mua6ZOFNnUeXG4AFcr
CLORvVGy11reyRGMkb8kNIZ3mySBCBFx0YAnANJV57wwyu2qGZixPTL6VVVSMArZ0bwLnN6uBdft
qr9cmOEic7mqWjIZ2M0Zuh/2eA5J4pR57A5q5RPSbCVVpN65fiD+Nmnwz/ohCJe27nHB/x6xi/zS
QCUflFCguhu3RSFCl1WHubDHOUxR9kPUIKX41voxHVundjCK8WC9Cd9kG1Hpiu3YJ/+8MMfdxpDq
mNNqQC1CiwvoUvV0yb6gTrUQbxmel3E3dqJs13VXMfjOyRQHPhlm9uBR7uUg84bCDatOsI0iIyzQ
uQhkG82oSLBgF63ka2otJ63GbEm6CGIZ0eaxX3FhxSgbuZAZcwFjada2khfvGHmmaE5JtBj+brWk
0ZpV1AHkXtlqqbUb9Fe7SrfXoWo1FrrwBA6LtVGStblBtBwqErX7n1G+NYZduviGKK8qPFMcWqT6
kNqJBAKjaGfurS1ea07llbuA6tt/2Sd2sS4OMwI710EkjHS5FXpyemsVbp5CyvqLWecCd1ivBLyb
4t/y+aQhW1yxmpQro1yp0HYTejZaf1jn1vwimv4R+AX/rl8K22yUCWfXgoJxpqevilaBwzv/dd0x
hMviMWIa5zFmd1iNPmQZ3cfhPnw20UOl+t3GGKkIk9abSC72kWHkxblKirodkx4LS6uEOER7DFv7
rp3L5zC2nMDWv/WQLCnziTZ6g+ydoY4UbyPHiKLQneUnvWidOJZ2g53t5FAVnJN17zV001ItTVVA
F/Tx1zVVkSV1g152JmUHLXFE8gUmrkDA7fcvovI7A6pP+HxhjDuVSaPUXbQg6htidQdCLW8CBlz/
vqsH/8IEdxoTbeo0K8B6wiyi47Sb8tTB2JExerawCXbVZS9scYex1Zac0bjimQCgqdrwUA8SZgKs
/wb/fGJGKrN6tGxc2lp9U1n3aYvDL6hosl359GEufJTDfm2umcI7DoUyv2jQoB5jai6nlvywoCHe
+9c/0brPXVjjfG6JlaKsQiAmGwXQEBUkCFvVx3o3bCRXe71uTbQ0zueksIsC/IOl2fmNZtSOLYVb
FFRPUPqiCYjT5lSkk7nqgxfr43wws+xunBL2wfrNUn2ZjYZaxa+qfEjj/2qKc8FwtDFEzd4cyzxR
Kys2yTQ8DXrwI0i+DUskml1cPcDvK+NzNuNkBCbGeBA/amfNkG9ttRFws62eKd0ismyBmQ0prY94
JOmabJp1gORTeyww8wklyNT4dt0l2KZ89vZ3G5z/DRbqJroKbx+TfNeoy2vUgo0/hSxV+thIDKOn
rYF79brVda94t8o54qi3layHiK9k002hY1/tm+IWVDp5KTjMouVx7odyeoxvgwtHzr2lvtPjiE7j
z0Q61e1T0Da0Ez3m2X5d20/OCUGxUoC9G/uZo1pe+wpuVUy4D9vr+/eHm/vvDeR7ImvV7MNkQkAi
30uPDWgCMbFWOI3Hni/lo+SKZg5W5G5RnXz3Rb4rskugm6iyYKv70XvFE3IjrvWQF8gAzb7m4IX9
aD4Ie2nXj9j7Krn4pFAMFQQyLGv5GN4OUCRKoApgLXS6Zy0YzcYaaf79+s4Kvh/fNRlGMjr0FTTF
Sf0GBI82eCkTL9MFAeXqyYawgGZaButS5+KgbJ7kXI6BHZgBNIOHInZs0TW2upALE2xvL0ItEJBV
c056AK/mlfNOSx5r8tQZ/vXtWj1fF1Y4iAriGfpXIRLXRYx0f3kXVr7dHEvzVKoRzRe/VATfR7Rz
bNkXy2pmQgqtw5QS1EnpnByiYqYQgLy+qlV4ulgVB09KPkKuE93jrmxVNIl3RndvtS0tIfTYQ3zm
urH1s3xhjcOoorbytO00hE1fil12YiFA4LJ5goFGW2SubmXBvSJaHodRdmUoZmRjMioKvdB8IuTX
oLyazUuqfxUsjZEwfELD96XxSoRtg+g9LLCRbb6p431uYXYo3hj5Y0c8En81TKplGRUYFSyPlyaM
iJHX6Vs1Wc+PVk62YZ87+rDQxey2CIrdDlx8RRLt+uwlGidnUMKjPCYnAxwduir1IOsAYTsZVMEP
WzmR2FibyIZBZOhycF6ltaoalmRQ0JC9zdPbUB6Rr79vqxfB+ldQE1UATdUVA+M9Gq/5F7V5k2Qq
GrIzzaRmvXhzKfmDlTmW3G3teXZ0LaREQSJ7sZ+qdtyUg/GDNOfaJv8c5j78Eu6wBtbYx4qeY7oV
tBz5rh99Kfaur3Z1Uy8Wy21qbGbWFAzAa/C9PNUKKP96+YekGbtIE1TCRdvKHVO7UvKyCPD55tyT
wPdHyOv1pazdsR+2izuXeR6VRGOTaPIeHY1gF7Gd1o1uPaZNPNP7flsKNm8Nei4tfmLghbi4HhZY
0+SzQeDIL75DdKd1WRiRuvYpGv8F2MGiaVqWoRLNevtFF/itNzIo+Zq3TMroLXjvxPvSGU+Mha6+
mw//YgbugznuFtSVQJ2VaoIHzr03mbk/gpc6NkQKFr9Htjmk+2CIuwilKYihYRhjUGBJQirJ+Rmy
D8/z0t3HPUjbbBOz/oEDvT5qhim1kpIqtgbqSInQGTBFtOLeTPvbMlH9ecaw/hy7dbbc9DH6IUN9
9tX5HLfmQxNPGEdZCI0KBWFzHDhzPO+Iqh5x0PH/1ZunfuiOQYd8WFL14B2ej40i7ZJMdsaxuZWs
Z0NKb+W+o6ZR3GetCQbF+imVC2dsSsmRDNOgUP5Anba6WSJyl4zDDgmZraZJUFx+au2OllLvlPPw
nLXLoSH3kRFSO1aeoxi1FkiHTXLmjDUYgOTuEKQnaeweLCX8ls1QkwmwMqLMjlR0594CM6hhhgdb
HcHHqIOAEXJrMzin62bflOletqVNWha06ZXNBMZYkNajEY/2k+Lbmnq2ZBucm42rqJ3Xtu0hRv+a
1c/U6sybENLNyLA8jS1YSaKg3hiWfOzBHqmO8gZtOXfqsOzmpqRl/tyPBbgnhqOW/+ySLKSVHPtl
rR+HzthJ6EWaAgXNzeNGyXUMAyXBEfoakLy13ahSHGtSncDsfSssAac5Oji6DTHnkwWMD2PD19Nv
Y5fvB4s42TDTKKvu+zl/ULR5pqyWSyXbfK6LzMsrjAq3IFau9PtaLTw9ZtKK+V1Qtn6zkJ9G/cMq
yV3VqediGf1x7s96KPtLonyNO3R4x0pO2+XFStNtoHQPZW7vJbBmRoFFST6UNK9Dg3bB2LhSMY10
SSJqq5C4KwPkgQmkP2L0KBEFyuQdJDEWEPaSoHJ6MM03Ev7LnjJd4qRZeNPO5KulD49VrX2XZcWr
imkn5wmYczKnyKevaq7uJlJtFWl0u8zCfspuOOQHuYWGfAxy8XlxJFPe5MpftlS74VRDFDt6FGCp
+jny+HAeuavH6htdDzuwCqZnBYNq4X3qVAbNd28DqXemiHh2LY/zwR53D40BmPjyplLc6Lj4wy7e
qydIqdzKLpv+KAXVMqE17i5qpc6a64q9Ug69F51M1JKCn5Ap9zKoFYvak1avWCIrCl7KqvpJ+iqy
B6NQTEkGYzLotpuXomicovaTrhJdDivBvaFcWGIf9eJyaGsyamPRKJg6X8B7qUMSI3Lnk/qFkRjG
buFIwsWtb+WFTe2jzaSdQOq/4MO1e8a6U+Ao0/j4f6Rd15LcOrL8IkbQgeaVrt14K+mFoRlJ9N7z
629idFbNQfMQu7ob+7AbE6HqAqsKhTKZyWF26bomb65trYkLFZEFEkDtY4aMsZNSRrgiPZpknYkX
dGxaWf1zTOu9OKvP2vwSx5Wl9uKbqJXPHI9YP9yzZMZmIi3WjUmER9B+Z+6FnnynfpVxpoi6DqjP
vRzv6ePIGQCm+lzciwt9mZxmkLHpOKEr6IzaYPuguh4aENO/DOrDaLocDVd9/iyLrciZQRsBChte
UTv11UwJBfGQUp9oj0bkEieseoUJSEusIiGPYaHgRlKXzUy3Ukdt9to8PEogplHKn8P4zlGLfpiL
I1xIYkJZGYMeuezx4cb3wZXtHNMGqWcczOvg2b9SdpSx0HcRX195m7drsz8EaYhBsIyqkwtgi7ox
657ginOGuY6stO7tuFGOo97t6kg/gZD6NKn+w1yVu7oycNmDqCOZbpqp8QZl9IC77OR55zY+zWXG
HaU8t7pKfFNTg/O0Wj+i8w9l0jwtrwt5FAaQRxrmLwxGeL3avQlRvtcm2EBuWprJ63WuupMJlnuF
ZrEoK3+OG36Fa1aqEDf0Md4TNfAAmOHVALHb/vprYpBtShpRJBMEFky8KLSirwzflJw89XBDz/Wb
GnMm2KgLsva1FMEEhtifemL2iLrqjsY/ulRLbYpLB7DmnkCgFBVdRv6vsMhtSRtKKiHA3KNsn3QC
yXfkD4C/emc6GeeKXHNPuCYgSmRVJBfjOfk0g2QmxyZfksw2ksAp7azJOGACcfv7rD7aloIYO5gA
qAFd8YHCK2Mnu8kDhW7FxlJxmGugt9LR8mpf/sVYDllKZW4tfdBTQTFUyfHBitUmA2pg1b7v0gNH
O/rvXNjG4hgZx5KTFD3RLqdDMiWa3xQ43HfEO6xcI9UQHK6NrBSMPulF3WGRAUwaSieYk0FUNXYT
ikXGzazsM/97M6JqZOvSdd4/bau4dkEtT5KJroZeAsUpgFW2pmpr4c+4ucnbN0U6tDxCwFU/W5wl
48pVmpSI5Br1M+Ipe9Ol3L3/Be3Gup+dTZ/x5zoT8w4JOm1j904QWNkxuU5PPoYkPmY1SeRsn+C6
q+ngD6LniJXkz9+s8uWhUBqCEBX1Xgt4vRlXfT62D2NccgBYOaLYIcYuGEcjSnEhNT22UHrDjQBc
H6PENeLy3daKWvaF5WP2RkW6ZsiX03ZBrI5Yx0Iy0ZjemBT7VOWh5q7G9oUI5kOFGWnbMsNkaxrm
4G7QDnneAKe42v3/NGG+jwLiN9NUYeE+3qQm+A+NmnNW60HwjyaXs3RtZE6RGkCTK7qzrew1ABvp
D5GtWZItPkXO8Mp7laxm0ljA/ecDgcDgs9nFqU+ISRAC5RHctHVpFyj+JSUe7FP2JEuCXUeq07XE
6mrz6/aJbn84vIo+i1bMAuURDR7mi/eJ6U7yL4FH67Jq6QvtmACvxRKYZH1Fcur+pEpfyu45l3cF
b+12bc2GLA+Rie+zOquVJuDDGZ3i1VlnDdq7ZCKZVQIPYJGnoqo8Pb83m/ZZroFrlAFQvjY9VW9O
OYhOiP8jTUD92JmPAOuyNTPab5/0aoVy+QOZC0EbwXUbATPL0cFE5tUH08PkOTASx9A2wRQWeVy7
4p08/fviCqrMXurlsKQTGXTe3T9Sum7/R2Rj/9m4DWz/VNqpLU+cKLo2G/XpUzDXQ1O37VwbuPoo
NJj+RXYx2PsVe9C2dNOZ/7CwlbETH4Gywgmrq4/g5SkzkahJjU7vcgS71uswCJbQKf+n0qXD/YEj
PG1/U573MPEI1V/VJ+CdcwzfjcEoEQFglldL58hgB/ZIMQflgNDuoCBFxPe8eE01HvwjTwYTgPxA
m0cM9Eq4Y69rTAmh5jl1nFYdL8p9fLmFNQ5qPkUJvVyrEssV4XEq7lL1UPR2K7u+8cuon/r0Zfv7
rO1BLC2RrdFPvU+GoIYlTnZ5FeyBmnUNvphrwxlPGEe86XeTUzidaIl/MUH8STATjQip5bDLYRkE
Vqcf5fA5Td84yq27NyYZJHTxxYuhGj03Zj1D7wymXqJIUB1TUN/8UEG1MGHwsUTLFdWtnc9DGeSJ
ZaLKNDWCKuuIYz5gDfTTIEvWgB1XmA1Hv3WrPOvHhBHAt03A4YcrC/vO/c0dEzrqjwoYXe0utw0X
zQB7WyZPNyZ6oGWgRWGDBEOpRq9SiZW2X8S5u9cTk9OD40liQ4cfNCHwRpBCox9QZhQqmuwUAxsR
9WFbp38JiX/OkZ2w8cOhEqYZDR0xdUpsdeFRB4pS7HWJHqi0d9xrh9r2Zb55lsdEE71GT0McceG3
X4oXijYynpCqvcy7GdO4GEF55u6TrL7tMLPzjyewzEllnpO0NAv6thN/zU62zx9RbY2hon9reCXh
v+7o59nSkUlqpAykcLmCgdTWM7DUi0MFscF40u3gWT5o2JjrbkWLDi8JX3l7c9zvycQWvRqKHCVu
ZMHXk6ui7die3slOctvrwOE5xL+kVeejpU66iNp+IvhN2sPbC3DVHihYWXaPxeVTZlqmG3q62zjF
QUGtvh1Q0/6r0XgE0rN8Jtq0eRcU6qxTRI59pX8JS/T9r8fybtL/9/k6ApBNETyOBmUbZxxylHTB
VDrYEJhdLN/A5tNPscwsLbsi43MKlEpZ5jjmagg4S2T9MgdMRjLFM+ii9B6LSNNViSFx7GI5Wk4e
t2PAqkuqkqmhZiXJOovzoAKRHsVrTCkSlAZScbwTJB4U+Hp+u5DBfClRk9sSD1kJwP/SF4D+730H
rdnH5PCbB+7vwsxCHnM9dJPamTKdCW/r4aD16k6vK69DdbfKdHfC5L02l7uhy6+UMnz1c/E0Rw34
p5+Uv6tsLn4Jc2sUI57XUYvTTaSd5DsjOIiGp+0PSJW5iDcLEYx1BpmqzOOIDM1snK6YrUJ/07Rd
od8XvBrq2ro4QdbwH1thE84yS/wx85Gn0VdD7o17YXKSK9wVWBoNefNpq3f8QhhzV8yjj8KzCWF+
touzLybxSMxJPFfdbCGCeeL6UlWNc4oJxVYRrkc59vT5PQuaWxMoiNsfaQ1h4tPRMbdC4WsyaUvE
ELUitxMa6jWJbMNvbjSVeADI7IL8ayBor1WgA8JY9zTAGddN/hZnr6FQOCCFtzm/iCq3YTfslkE1
G0AYovxRM2hU1OpOMLASg/8po52kHejwSnGfYx1a+BLGnLo1J+Z8VFoWNwedHqsNARWuUb4q1Bu5
2XF0o6e5pRsTcLCx21cFCAw/npkUrTlxQyezK1xIxj7f8WCaefow8UaOm6BD5ovHXtPZKHadsCnP
MyCeSkwkqZVSRo+kB5nPMbwLbcnKroFP+KjvWgwx+Tc8sAZezGahIbBfNgV6D/MYbIpLWHrpLTYE
bWBD2Map3PHwrjjezrY1m67OpB4zm84sfB/T/EsLGiYpLzmN2nUpBI0+kDFKIjv4nM5tGlYzZl0E
fdcD/T+6midOsrAeU84iqK0sbFtVZ6lTc4hQxadKdGPDm5u3lJfp8aQwuVfZBWUpZEj0BPndkHYU
9l9qPP1vwD4Rts7aMI40D2YXZejnwwp6JHihHRxlIIAreGDx+IbX77GzKMaJpB5cYG1HVZqxSim/
duZ3o95VQejkPCby9Tx5oRbjTArGBLo0QPmLkkqqNsYQ3ygd1wcya/g30DefDpG5oSejkzoMa2HC
f6zd3je8NAt3XXq/HfTWbdvApL2pg5iYnQgmQjlO1YBZ+DQSLZJrwJZ6CwnnxvyXsHCWwlyZsopU
WAnxOMVMmkfrlAXWX/P9723K3C7etpVaw1vB2Z3lMfdmiDZZI4doejdue5WhXOgDZc1KrRGzlLIV
f9Meak6kXXets0TGgYNhjLQgxptYqvdhtVfQ8E73hLe5QC3s8oY6S2EcGOMxnV5QrBrReOyy92j4
Lqm6Fc4zZkdOmDKzts+RmtiWOMaPS11v0qZAeJV3xrHZaQfaluO3v9cvwrNWjA83pVHmUmNgH0MP
D2M43oRZ5v7/NGFcN1CKMBS1FBXk9jk0D1F0HLqnajiE0s7MXlUeiD/X4Bnn7UCwLiU+ZnvoRJFm
F7tk5+8NJwWqiAKUpJpXcOUcITutXKpKUhG/Qzovu+F8XXZft8+PY96ESasByRtpmgSIFK20pSh3
TbTtAWIgj62zLWg9nv+xBcJEirbS066jJAsGLDw5GMlNOGRWVT9iWWFbEk8lJkZImRCkI3hBHcE4
EhXLTORLpaGVkX7flvOR81x4EWoOmoHtW2xsMbZQzI2S+7OEsY7Jqq908JmTB+WUPia7YEc5QMFj
tRNPKLFirZVbyaIfZkM4+/jqKJD5RGs74SG5yfbzaVIs8xt9fJWgBuR8vNXL5Kwpu5wfSnMO5BBk
MXHgasPB0PYDjyZ3vZ+6kMEYiKjEeuGnyGhphqlf+QlYVYO96o57+UePqvx3PCtPvJEZnmKMrTTC
2EYkRlqbGRnIsn6lfnRVpjzMwvWX8kI36uXLLFBruqDuIIZia2TH0HnXbj+K7vwxWZ5dMDeJJjVy
jXWY35MQmO6wiw8CdcWNbnmFFd7hMbfIEBIDs44fh+fE+Y3eu75pc3yMpw5zhQhYBjDAE4y31LfJ
BWS+p9+IoMEonPA+3G3LWo0bi4/EXCWSpA5x1ePkQvCy1Lu6uQn8e5PHarZ69S6kMEFDaKpWajNI
qWLTnisQlOvOjCdic5iryG6T00B4g9qrd8hZJPuY8tu2AhkrAmIpeOHwYg6H7YPj/fv0Gy6sO5gn
FXtkCEU1NhtEJXyL8vmvvg02FoA9hfuI3SOrZ91PIgNdssTsnMIIHTG0tLzEWgtnfW/dps+CGCMw
glyPI5DMO3GruqJgelqPxTifN0m5nsiSsxzWDMpZyaRIQM3D044qsGZVt7Czf7aCpOdpLz9sf6RV
xVBV0kHsocrmR2Kz+EgRnm5aIEKxSBoPHUbN0g4rccXQvWzLWc+QFoKYWBfVQlokPZI+xPFfk1t6
xU4ULBW1FpCuW2Fgcwfo6M1wcRUuJDIhr+j1MTVCtP8oETct78yvAK3//Xx75EWJ9cfiQhoT9Uyl
1BSjxvAjldYe6HCgYGdX4Z6O6/N20FddS9NESTaAgCaz7BqjORhlXcO1MiG2hVi/wcQCp0KxrpAp
Al5NA8IaBp8/u69W63mIniLNJAY3AhEuKn4/JBBdZF76zFvjWDXDhTDWv4qkRIUa+azQ7JISi1NP
Pe8txVWI8a2krMEooOHQyKN6JJ60j3bxC922A1K6x+t7rWeBZ41YKripiubJkFHTp6PE9S3WxpzK
Ro36DccIoAD9GNhgF8DYh+3fjF+3nY1+GtbyFQDjoUIqAjKDRcswwylqzQZO3Y43RvCalMRulad2
OgqVam2LWp3KWMpi7L5Xw9QgJV4+8QGIn8d+/z7b5lHec92ZmsClUipmFWDywJ5kcjISxvLQjQMq
zgCeCvbzgfb0h51/iOwIKyq17b+3trg3D9ycel0ypv5R4yI4VOYiw08RytlEmotZTtmiloMa5xWA
x0sAIRuW6DS35U45IDVNvL8p4SnSWTaT/mqFXwlREKIGJThm/BSXN1J8kxCes6/lU2iqYw0HlwBd
zf7s7F004x0jInpNx2BP9239PfWMGpRHf4H0RjCJruK/ogJSQiauRGaVSa2C1C0ArAq51SaKdrJt
lNTmLkxlIYKJJroYZXkfY9U1wjR9llm94CbDjzriZB+rEWWpCnNqQthHYpOg7ETrnhT4MjqaLmUD
osjwPFzIdaV0Q8PWgI4FCOY6mzB4q4OZG6MlQodOr+FJSm9jlRSAAlyAxtUAgrfrf2QxTh0A+WkY
KLREHIH0FLskWD4TUPrUvdTD2qMzu4MT79vK4hnH2sWmLAQzxpE3mqAIIxpgeK+4WBDzRImLM0UD
xaV1nJVjrINU4BAwwGSGWg12cJFj+U/ETcHkiqe5F++mv8iwlioxRtInk9irCexdHAQsoGLFLBye
wrx53rb5fzHGP2qxL/+w04qopIs/6q6/oiUo/yp8GRzFLXfYxnralsYxRvblX6ZyNKgiDCRrvw8A
bEyv8SADbB2nBcixww+dF9lpEJnZpKpw5Fofb8ApZoVt9zXtiC342jMZCWemai0LWXwqNhnuKglj
jEqFR1iKKQ5XMV8Hn6MR9zMxeXCd1lmVZ5hymN97h3hAT7wODrOtHzNUaHjdEp5CTMyIAf9FpgqX
c1leR7Kni/d1sN+2hNUny/LQmFhhlPqMrc0aycYH+WyMhn99yk+UkgOp72P2ygNUXrU9yvemKejO
AaDw812lK20rg7FFclIoJiehnXeDrSvF85ArHN9dtT/FAI+dbBroBjK+qyVBaBhCgxxYe4tBDJ9/
b8r7AQu50cv2KXIEsc5bTtHcJkGDt4q5i4TaUpQvafWO1yzxK29b1LoFYo0OC5u6jPuXibFtomWd
3BX0pUKXKCnxsoZJG9qvy3fksC1tVbGFMCbYxumoJE0IDxaL9wQMKlUDrFXFjtOTio3fbVlczdjP
NZpjOdPPFV91ro48zXhSsXhG7Ayz27wy16oZqkRURVnVgH7N+FbZyYIWNBXtRN5h86EQfih5CAZC
naMVTw79+yIGdnmcxTGtDKldfACO8S70f6hyAfR33szxuisvVGIsI4tIpEoGRBFr9OIfmLTema75
DVP3Tneor+NrLvkl/SIXd7FqqJRATsRGJOPLgHeNMhWY+sg7ZVi9lxwFOz0ZTuVEB8HtM2s8BneB
XdrYrf3K5TtfLS4rC/FMMB4FSREntf0NOVk6s5ffSRb4N535Xn6Hlf4X1VFq8FsaM2ajz0YrCAKW
ZUm1Hwa3qD0tvhuqg+jfTrydln9xiPPxMraTRUpc5j1sVDxG+xILFIltXk9OjYdKwE1QV3eksdEK
NBukqHh9Mu4XYXt2HEZ8zPgg24IFTBNkxN/axq73lBA8OwhH2kw0D+FO/yrdRbeGvR0AVs/2/ANY
RsSmjHujwjvRiboHLXcEwLHM87vZfDfi7+3I27RevVwX0phnYe/PY0gArQJ+l5ehOYJ9cQo5aRa1
vwtj0U0szZr4iCpLcaHEWdnNPqJn4t/N4veG111ZV+H87zP2oTZGhcYl3hS9+pBFL37o8qkkVtNt
EAPgzUKBuFh2gKnDAvQ0Y66hcSd3PKReZqevpds5zZO8913/57YNrK5sqCLgVogh66jnMCElkCpN
mQrYvPEt3KUH4rWPkSvYxKULeP2xc/Rj6vKfZ2uRTJUUnWARXsFqN+PXReQH6jwglJgG5aD1faAE
tG4CdEb5Kh16qyk598LqZLWKj2MSDdPGWO/+fDEMhQqYIoJoTZfIjZcPHH3Q8vi2igUHYFjYxo2R
WTR44v86OXcYa+Vi0hS6OGJg7U/EV/wsv0RNXGvpdpgwDJZUP8jYMwyvSf59+4PyxDAxOphJQ5QR
EytypluynHzRyHc1yu50X+Oc6MonNLD+KaqqijlnwlpqWutS5OdAl5im73oR2mO0byd7COxQPs6N
aBu8Ae4V9/skUP58gmrfF9o8IIKUw2PRDk7hH6dKsLfPb+2S+ySF+U65rza5ZiAr+s0XXuz0h/TV
+NHbozsdpv30oD0oP7ZlrnwzlD51HX19otEyz2fFxCqJ9axFrS423sSodNQ4tmXza9w3POXoETER
8pMkxjqSbpqUXkaEbFzhlgKdoOP9NQXkQOWVz3+RzH4Sxvh4OZp64Id4H6bxt6BwVd01QT2koR6S
c9YQeQdI/75I+ow608coR5bQVs44/MwVYJaZXu7z5ntXbsxPGjEZ3zSYlaJV8GG18sCH1hvXQ+xM
UmuP4SGOOG/fFXP/JIx5C0wCYFJSioFohK/YWAIc1hOWhzlOvGbun6QwWQgppbwjA543tUO3W3JP
AJp/6KWn0abw9VpgAQ6bY4Yrr5ylTBbccxqbVugJZKpG681C4BLjuizrWwzpPFVJ8r7tXWu9tE/i
mMxDDubaF3wc5MdMhBe5oOvVa1u/l2w6ZE+w+M2b9F01SEnCJo0CjlT1ogZey6mcxz0m0Uy7mwKb
mDf+jAE7lQOHvbb7awJg648gJibWPphoBBFHSSepyClwh6/GnXFFPyNJMNAn2bkbYvFXzixJ2HEO
lqclE7dqgvG3zP+wnfaKLv9W9kH7StzgDoMSWAKbTrxX5KrlLNRl4ldapnFS0WzFDA3LGI+oL5SB
pYFoW/a2lVv1voUkJngVJEDx0YBuItjZkpvCOLQT7/xWMEvw8dAwFBW8i3W2jRDOvq+aAmTQHo3u
zadgp+9oWaHZbyuztimxlMTuPvlllGNEB4FLvy1ccATOsoUxEKfeJ4UV3gDD60pxtVeB++pfP0U0
Q5DQ6miX0++5CMxaPFVxQ9AV1QsQ6Lk67tC/GFSDamcRTJg0mlyR0xG1oGCkxICAIb0a9PdEed4+
QmpZFzfnQgwTJ2UpHkjYIohksg9s+8Emkcn5SqvuJEto98hABCRsThwaWTxjgEt2tEEMnHzQH0Jz
evHlej+CtWtbnbW830QJ4Y8w+mMWX2YS29gvKQqV9NhjXpsSpSqiZd60GDsGt9vt5LR2Otqmw2MI
XjUJxdAxO4gO2gXIcDQkPgkbAAMlfnSblpmjCYYLLAnOHbN6mAsxjH6moQRz2iHdB58UaU9jcUxA
RNxzSuBrVoGBAhGvTRXIzBcFma4N86oI8Ybv84dSECwxmu85X2olzzaXMpiYFxWChLJtABk1qi1g
oxh105mEZzUg3yNNf9L16AYFXkBt6veGKniD3LlqKrpRHIKLAf7dJdbkmzdhnryI0vy0/fPWPieg
VEyK9maAYY7xC8x0Fq2QqiIoW7w0cCLjWeINva4N/uFo/8hgx3eL1BCmQkT0+mgcvkhv7Z7s0gfZ
AoHw27Y6azUgU8I7EQIVxOULdD7fT8zRp6PQGKDsD3jWnNRDiiYl7tFvvHb12nW2FMYYaSMlmYAe
HpxQ+N7E70DntNV67zejM/o/thVb/U4LvZhInPnDnIgjFot90tg6RPqD9NIXHcft1oqin86PCcem
r1ZDkKIl2ToqnhdYDpf2AFG3xhrD3aIzX/8XwCurXrjQjbFBvQoGA0C5IkZVZm94yZ3ZEtzxXr/u
0HYVT+mO9914WrKlszKMazEMoSWFXClAVIzaHfACgQYxOJ1vAZfujpc0r4aBs5Imk8XOoqqYXaaI
yPSCfYeJ+doVdi0/VaAfiL3oAKcno1OEAQedMEndEKVo7LR4tdH3L/q9zvhWU8rBwtZQZQ73wGt2
gZ1V6RYPOOtffO8smol0AGgwh2xELMmv6kP5GAJRMH4D4dTgpPvwaOTO37jEWRx1mcUV2BeyUJJE
F52CFJaYjgfJVK2o4XLArZvnWQ7j5VML7kGQwAEuIQQfeFD8GnvzNGrFyURpofFvZf896DVLxCRX
AvSkvprtYZ73YazyrpK1hFMCH5CGlj3AJz9K0guNwRcVjl0OQN5wulNNu833BGVG+ZTWp1g+DOS6
6nnxgJrLpTmdRTIPFH9UC3FQNdGRbge8L2m/oH5NXyQbM7sfiA3b33Tt2ge5i2iaGNIkKltUz6Qw
JCShjtlcqdWPxLhqe4CJlZwJoNVoehbD+n87dZE2JvikEnZVDPnkN8SSRd7bfPVzLaQwLh+2vhLN
eGB+vA+kq+hY7nUATyS3vGmx1XtoIYj5SOHQBXKKeIBlD0tFv3EIOzvH2m0iPsjZYfsL8WQx8QVz
ktjSpsAPaWc3s+/U1WNqFNYoHiQe6B/vKzHxxJCHisQEaslheg2dDnWnuGrMyQFXAybFuAWehUSR
ZD+HkWBU0BgwZDiVcqWCShuZhYWhaj3bmwTj/Dyw4vXzO4tjLtgsmoK+LaGUqpd2NGCsjwxeSx6T
6BvWFh63P9Za1dwEG8gf5ZirtSDA2I8K2k7d+bvZMyMr+1afgqNp6zuUNhzcB5TDySNfE2868exy
9c47S2enQodYwlyaCjeLDxTYJtkpGKjlb9itVogWWrKlbCXqRKmBf3z0BoDY4aDcluwom4VvpffD
SeGUbdYN88+paoy/jWKLURMKjpoVJ6W9Gbqjyp3bov/GReBdnB3jZ/2UFxqgdEVnuJ9Aa116oaM/
1G51RZHleR9q9YpbCGM8LdbrRo16CcKGxI0m/ZQ2EifkctyMndJV0qQKmwAJrAzgWkkA3+AYhA9p
X7xhBW7+GMivgBe9bf/rBmiYuCtFXOBsRxEYh1Wn16hf0LdXHhnWXO6LGIDUv4DAuVMyR5l5u4rr
uSU5y2TSBdNskyajL5AGE7vmiZoj9sWc7l322l3kYY6Bl86um+NZIhPBKjGWq3LGeJqYPyZhYpXl
zZRypyRXM4GFXkzgGnNEyl5Bv6irPZoKNHR0IMDaZ+OMrhi5fKv8F78+K8ZGL3PWUzFEgY02U3WM
S/gH+dA4Btp8YBxzitdta+F9OhZlVuwzPas6FFViNFITLN3Rt0/6quzwJLBAV+G77ddtkeu3wR8N
FSZFUEmYhk0PVB5AOh81bDr3bfYUz5EdgFatDFWOP/DEMYGrygU11mYcqIo2aXLX5B4p9l3kqH1j
bSvG8Ty2J5abYiVUdY00Acxm3bVxSA7FnbznTdCumr6GCr2OJ79IWGjxeWrAtJBhZdyYDmXS7YlJ
EbE1Tn9qNXYtpDDhscyjxtdafCWw3jlFZ1j5rJxiklppkHtm2O1KUf8rW1zIpJovcv3UGDMzprYP
SMQaDIgj5oToXInufuAK2PKJV2XmnSUTuAx0p+K4h/UDMAnMn3ZSHvKYt3TPE0ItdKFWgO2rBIij
qMOW1R6X9qMiIe8QTA4mA08ME6wMLctIWiHviZH29D/j8pRwERdXnWnxhZjo5OeD2cYmWvVBO3g9
SsrdZCZWQ0IrLpKHuvm57VHrZbQ/8jSRPjcWRweyQELaAW1mErUIR4RYqOk9+FW6a+LUaZLkLhPj
fU2IqwIEOQhib/sHrLr0Qj4Tq+JOEfIohUWmuDhDH3iBovRSgtkJRWIrAD/U3He2GYJJaVvu9jlr
LOiymUog8wrQNGpApEUE1wSHiQ4+L6/Vd9uS1i+chYpM0jX4omzIyceQiTo4dP5fcN+j2kFFHVCM
0S1vEYx3pExgAVETnsAUUEjNdFtO6i96XqE7Ud3NUXmKZ/0xCr8BPNTdVnPbOTS2UTHKVaMKMZ38
SJ1ZeQ5nN084ze/Vd/ziIJlY0jZRm8gqbGWWwMBw0JV9K9wZ8vO2Iqt9MaC5/hP+NZGJJvNY1D3I
shAkb/2jdkRUORqH6l25+c1k57+GR9+VfnCkrmZCC6lMcGnNrix1P0WaEFkt1vMbALAMCuAzoydQ
/u5Su/+6LXH9/iFYA0NtxADU3GfP10Y574B2iPbfBMiu7mc1PUqteEwK1PjM4JsS+hxXX3e5s0Am
TzAAOxTm1NVbCUO+9bWqYvkFDelOfJ2V123l1gYpTdCc/NGOcTrVjKsgoeYYH/zj8DNzYwd7wNgU
aK0Grx1wwLnEbm4jB22TXXdKOPJ5h8v4YApGrV4R6IB9fZCi7yIaToH80hWHBoG0651tbdd976ws
/fsiiA8RqdM8xOtAHshtNQFw2wh/pRUPbIEnhvG/PlLqJAchmxMn/knL3uLUOLapbG8rcxG+ZE03
ZKDtyxItNbPVuikOJxLW8ezIwb1mXqkdKqCCF0RoFBtW19748n5b4GWA/pCIzifSOhko/4ytaCUg
+LO6mp3yvQQX0rG6H0GWmU5WAKZMp/pR83sF1Lk+PcQZkYx9mEOHt34FkbOM285raycVr4gEOsTE
LrqnntxHpdua3PF+nlzGUjI9qqcYxWRMM8s2pbQCZ++uusqx4aQcto/1wlqoihhX1VRMM6gKW1eu
qkoekqGZMb151MerMXcF7j7yqjpAisWoKmbfL8alSSqMZMZ/UAwdnfpHgvVRu3KyQ3MXj9b/nMp+
KATULU00VQw3sveCKU9anoI2SUwfU2B++DepxAmR62d2FsFcAtjCCfVUSmeHaCFYGAGjOMl7s26e
tz/N5ZuUUYX64CJgCEJrJGQwZrSqksqusaV6AEG50w1W0tm19s9T+H+eLf8sla3clarsx8YE40sD
YveKa+RWWtpKeBv7N2HAicA0GF14GGpZ/3wt9nozeuC/Z3k9O0n14vs/9flWll0y7LZPcjVYLaQw
d5oo+nnaBQNKTfO+J1fN8CwMP4f42cyPVX2dtLxJVI6BaEyoGlK/wpw7jrDOb4US0FWHOeOEw4/6
1dbJMbGpUgplGFucXNgRp08GV+rEH1PSXNcjEMtNbZeGyVUz9ieJpG5KGiuI411QZrYvjW+j1FkE
MD+d+HMS1BexG/ddDvz9AI+LKDvGWoD2CHkgsvC4/SXWo/jiU9CjW9i0LuaaoNfwHXNv3NcHBRvm
xpW/77BpmwHfiAdFyrMv5jI0gQVcjRFOSWqPqXDvD7uh3fcax4ovk1HGZ5igo5hVqCdKD+wNdF7B
HQIIiXLf7nWU2Sd0QLPbZp9eGf/rQ5cKxWqbTmfSzYudiQydXuy4Q2je7xpyU4Jutv22/blWDXkh
gjk+UoLAKtEhIisbq08ru4l0ryOJuy1m1T8XYpjjAxIwGF8KiFGich/FkT20hY13UGelU2lneWHV
RpdZicwp5tN/98KHFnLZQC5GUpsYkEuGUzwGVjrn1jB4omhXvHVY6o6XougSAYj9MFDHhIReAD4p
ICnxsbTQKs0byeQUqi5b8B/mcJbABAQzFkozDabZEapDaR6C4TauXgfNCg1PbF8z5SAVpzl285QT
idYP8SyX8eghCaJU96GZED1Mgx11V3P1NucPSsRpI6zfh+pZEmONRRP74KOEJDq6IbqhXTw3O8EG
Qe0NBRMb3njoM+vmb2qYEJOwJcHeTiTISiOWET1McbJpXcyQe6fqf25bv0yvnwvbQDNTx6VgYn6D
uefrPmhNZSxghkDUEV2wPOMd1J5ScBjHDmjCdDc7oPUzWupV5Oh3qZtzMYQuu4XUes6/ga1/d6BY
1WUfV1bj4ioBhhAGyV8P+V0OLNjSrQ5RbGVO4IXXnfVfVN9XD5qYAOQw6XAD2yEKTWEmlZEj0b5t
nfiu9EYA4h+Im1xXDiUk6gs7cHip7+rdgLUpAxNjGHNl69RGavRJJiYwp/m6ld/S/Ec97nX/Yfvr
0hhy8XEXUhi3JHI2FGkbgHVmvk7fZfBdYCzGACZtOu86M3C2pa1/Rw1r3JjpUwGJw9QLJk1KE6HH
SRa/foMZtYfWsDI7AvyDiV20yZG/BPZwm3jhz8zjJd+XhUpqRgvxTKYVlKFpNhMVL9+KRuIa4uSR
crwB2oClxcFOk16DJLQkpbCkruGEwPUPetadibGROjSCoaKjKIq3BV5lQ+Wk+mC1Mefa4MlhPmkW
ieGsD1Ay1fZh+tyhPKj8nHmocqs+sThK+vdFpoTtmzBqauoT4XNTPg/+tSq529ayKgIYK/9H2nUs
160D2S9iFUkQDFummxVtWfaG5cicwMyvn0O9GesKool5fistVHWbABqNjucQdEcDD4rPBhI6tl1v
wvBgekNV/FK6pZJA/dc14koGZ7TzqaXNsMhocq86oJYNIrcFzsBHItkTDRksO//usl0J4xyJQc7N
NNQgbAYs/PTA8m/bG7b+BJmYusT8I8GoKne9JAxgyZiHfXmCJjvYLe11OhBjHZbZoOyx0/8H66G1
XJp3q7oSyl0qUpm9UoYygiRG/EBu3LCuXLnGlarS0EvH7Ia22a08DS4ah528oWAnGz2WW99m1tyO
uu6PSbpD9H/IpnhnUfAiUzSNxebgm2SegPWUHaIhLdxSbivbDHQf7WZAmkiBao6KfRKCjw7tDr0M
Au+wcVQzvgRRf8to5UxSYcdkxHwMMc4h7exGVj9FGdnVLFgcxS+gtjxYZmcbDUZupeFzZ8LEA1xq
6gqHzr0bGYNjjcUxqx+QH7sJwZA+DemXnCSH1sJu1uDWkPtLmTFPb6FB6nNGW8k25MY2WuvAlPqs
1L+qcXSK6iGY9eM8gENWqVsHsAVOOrFj3RY50Ar0n/FgfkmD7NtQfJKMAaYpAwFn9FWh9Q5QG6Od
F9Kh0Jt9ZUofynFw6jkR4O2vGQ6QeuuYZF0g9/mO6xlALnKnIaCn4YNJFbu2ftTxQ1CNglfgBUWD
15grQXzbNYvChKgp1FSrpaOp1UAYMp2qIU5rSTdS1pzCovGVmNn1aBy2r8jae4cOPhAEwWuS0cr3
1mxZmh6WFluUNUaSDCzFiI2eyGKU1eIAe3OYrOh+W+SqjbmWyfnxRA/IWCTG8ugpfuGGRx1Dn7Jf
eJOQgnTNwlyL4nw1zBEmw0AWl3B8nOSTKZq8XN0+Qimmz3SMePAu51ToeqrXWEqeAixS/lZDSyWp
tFVmHGPrW8gCgU6uvQGWQQixwP9gaDzyCyiBGmVmEnSydq0pAvXJYdRFjNkCIS/6evWWpWEVBFUS
IFuMev1oVj5tO8cICkE/32oMdLWYF0W5ksN0A/FcjN0D4guYSv9B2SjB8ZfcLOWZWTjfsHqjX3fv
5YOuBAKDoVSaHgJHUI07/VndKeDCBcKxrx6o4Wjfl0nM0LV+bGv8WsxlGbqBUSMN9Dc8so1ihIOs
pzi0QgNDDbFHWC3MceftIUZqelvWasrmWhh3u1QpqYASDWHLXEVwxDPhpD81F1QrNy1oE1PRG7sU
s98Zr6vFcVcsQ/PnXDaQlxz6A/20+K4Lmrj6SdT6tnp4wISgmE/RQRfPmSo5KPMpa2Elq/w2xptU
J0+6Ndly+by9g8sHv1vQlRxuA6MhAu1ehMh8BJktAqo92c1euxNZXpEYbt+SyZjCBAxOaPhsD8o+
3VG0XIq5xtd3Dfz2CwEcBV7qWwNPg7Iy1BlicIXT/I7JD2hHmPpIoHYrKo7wRVN19LsD34IvTGSU
LJlobFppSE+jQl0yheeKGp+HAjWKfvK2z+g9jCkKE9fyOCcrmEtdj4Zh0Tr5pgOF33Pvqo51mvfy
nbIDCfCB3gd+7wGgUlhoEq2VD1yIrKTQw8UP92lzItq5MfZNcLBEBDYrZ/dmkcvrdmWuwrFvykHB
4yy1OzM7FNl9S+7jQqDvK9b+jRROQwgp+xJDS3D5wSGH6WYMEvWCV2vNwwE+KXCUQHgIKj7ezWiz
wlK1VoenP6KYVIJWsrpk1tdsVnwraP12eExGuJCmKI+3urYrudxdDqR5HmNZw9pi0wsiaZ+aX7pp
Fmjj6jmB5wWxNFCPLT4jpJapCmo53LFiOrWKY82HOXU7EeDW2nOJwA/2TyeAm0Uc+FYdSG3JzHw5
KA9TO8RT7NBbAO1kN1/QFEXAnqtqfiWO076WJbnJlrLIFD0n1RFQ2Jr6Ixk9s/21fZlXLCGAQGA2
MGEBxD4+rs3NloG6zZhcAnOu607aVo4xHYYxsI3wkqrw/QUHtuaCvhG5nOjVzeqCsgVqho7ZWwyE
/8MMVe3JscBIuKim8X4AeKmhXi2Pe7fmvjbDvsLyxu/WLbia/RyEG8aFfmGe4igADQic6ECEldVV
dbGQBkTRHzH2O7owM2EqYzpIDlt/yVM2Tln54OHdIUOHfI/X7bdPce2qXYvj1EUr9SRAvIKMVXlS
5dOQO7OoNL2mkdcilk+4OjWmgaFHwSvjAmO8A4Pp2PtBUxzyfkhsluhuYICacHtVa5qCSvhy7VSK
EvW7FEInd2mgYFlLFns+L+N51X5xcEAwfNiWtWJG3oji3jRZIo1cayHqKvp+yQioe3kGbaRA90VS
OCuCemIcykM0u0G6n3sfgBlLB6mIgkUkhdMGQLSHptph2wyq7gBacFKyLyYSSRP4w+3tbVt+ivPX
3mwbpxVEyittHiEqzNojCDjQG5T9+8LaGxGcuZjVDPC/Ck7GiOxUPibTwzyUgmWs3J83MjgzQUYl
GMMJ5xJaLmbr7EgbkHbxt/dKFW0W9yACEQbA+iZWUhP2CGCCH3rYHwajva0I3qzJAKFch6Foie61
4OfcqndjNYA1uLf7qfs4sKK2M/Unq+MvvZY9j/mwN4vxRkMXQFeXbt8ELkHtUXAHRd/MecqlxHpG
cuxMMyNvFOuneBIBzq1lCq93n0/BRLpSIkCDjMFRfHbX2INm/x84m3lqUhQ0RHPGa2XoNzK57CRQ
E0KaLTcRZbibpUBmNE6/X1gqUYX2AM+Gt8FwRdi7a77YG7GcmVEDUCZXGcSOaMsiCDziA2a9FkR1
wYuwYq4hCOBzC2rOe8IpNSXJBCKPyS2+9+VzbyGV4CFBqA5P20r9hxX9FsTnK2BTxqKs8S4UYF6K
KPDHZ2L6Y/FJS9CCDxpYs6J21aPVLUzKR4HwZbvemx+D6kC8A6ULH9zLxSDJk4VV9n79FSjomMhy
StRLnMQuvqAMJkI8WrcTr/K4G0yyaFK1BItVs+ZYErpreutzowo89nX7/SqFu3MA3u/HrIcUNLI6
JYs/qwAWGyr92M6GwCatiiKmBhx/VDXeTRIXIPIdZgANu7HuqlPntsCqBwGaXAoevtWNe5XDjxIz
OUyKzkjwvALoxairXRkojlEkgrq3SAx3q8vIqpqpgpg8CewwnR8H61sUi6Ss2sSrxXCXWOotczRM
XGI2PtbhXjIEbeGrd/fq9zkvIR4i2aQRDoXR3JbMXa6fQ/UhG+xOpGmi/VpWeuXUgYs+D3KKlWhR
4cvqsyT3R3XQBL6VSMry/yspU6tKcQuqJFdO93T4YdSgpxGYoVUR4ONWdYvo74lpkqpjeg/ee6Dw
hReMhDrykFzyvPK2DY5IDHf/VdZUSiOhDi5XZx0OT2vH0d/cSBDM6iBeks13w5hyzgYAPeFIgvpO
HfZ65w30Y9wLpKwv5FXKYheujkRVQDyQNXBFzKHf14V2yvv0e50Kqg2riozQHBQipqa/mzurMLRn
lS1OBcE7hkpNrxg6uzeAQjrUzpCKelBE4jht7uN5BHoRxNXBYxa4Mghggg+zhMuj/Y1XRHFASISh
2cVavuRq+yzwynYVgSSSfCzrQyqaLFh3T64EcIpWdQman3oIkPYVYEIaMJTaxkNyq/8YfAD6oZpp
Wz/CW/1hW7/XEthLpvL3wvinpzWrJgVCF+RKtzEmO/VD4GvgwVA89SSmplx+7t37/Vsc6nxv9zGT
FRk5bIhbCJGWPOyA4E6cNFzV9isx3LMQgafHJDLEZBl6g70YRDbpv+8wvNo4gx+/iicEWOGykly+
WDK6Si91/TfGB2xi6MJDzvAdg1OXtiAdHHNkk/WParpT6H3xr2EXYD/xw6CBRs3+PZ/SCEY4lJ7g
eXSksKm2kzFNGVyk6XMoqu+uvqFAKAY3sYpf5ZtvmjxSshqgla5aF/4Y1HYYU4ELvKpcBpIwKgC7
3pPjsFiuQk3Bs4PkJpL87X7w0fsmxhJak6NT4AVpREYnPd+vGBgtACo1DYMV3WynmScNtyG0OJ39
gKl22NxPVefN82XSb8FpDNCMsLMTtgeC0lgfSGrLJBaYJ/VdXQjjXihQalRXgRNOdM68RwELgnEh
GkOhzY33xK73QL2O7ekSetXJutBL8JieZyCDln7l9Im7bUaWn39zrTnxnHlsst5oaN4QN4hjG0DD
H+qpsaPsZ1I33/6bJM5OdgEloaxPxB2USx4dk/K7rHoV2sa2xbyPcrgVcXYx6klKiSJpbkIwuCr7
enqkqdOzM5Mvk3mUq8ucCLxAffn2jV3k4SyZEteJZqXUnSfQBOfDTYEMAM1LvzPHk1yNg62axd04
P1ltCFRv8ymbqT3Hg03U0MYMtq3FxWM1/DKM1h8t4udDZudS+pwbiWfR6jyTyg/mYt9CZ+OSHvPK
8EIW+Yn1Ta5LcIwigIpDPyfkax9IyELE6X0TSJ/UZmm1LJ7J9Bwg2Iri6NMwZ98lDY0iWm7ZSNZc
erm3Nd30g6J05NGyS4RicvS1tNpb1qYfAfn7OZJ/saKAK0gAjQOk5iBzWvbVIMOtmkRgqSO5FxXh
XRQ2H/Q8uA2BIbV9qO9ehbdnanCvQgGyjCBte+KGKGQWrpFeulzgAL1/TzkZXKjAamIMJYV+Lrlu
GaDD8166iXc9YIcxavCTCtrt3uedOXlc6MD0IkV/Ll3k9e4/eG3mQXMtAPstHanbG/jOhnPCOH8r
xxim1QSMuNbwSZd2NBNEc+/8Oe73lwO88rIASjIECYUVy9lDU8X20PV2252VGZdNtHGitXAWU80m
s2t0yNJ2yd1CchK4ZWKTHYrpJwveUChkgxSsjh8L7A0l0wZaUjco7ozEr/Wzzg6T5Er/nkb4zWPA
x94dm0aJYSz+xcla8IUG//+FLySw+jx2HwMxQD5U9bKF4zn5kO4zN3CDc8Lsxh3O6j58NABErQkc
L8E2vnQEXimJjOEb2ewZdbPoI5XPaoyYDP15QdV6g/JxW+Hft5+/1Uj+qW8x50nkZSuDrD1XaeQR
NKTFFDTTRTrvQkx8oGPHNefaCQv9psT42RBiFhk4GFr7oc/kz8x6DDMCUP/uYaaWC+RYf4gNsFah
i3v7W0X7wl9OgNBUk4rTGFLNAf6mH5cJMAAHO8xRha0EpkBgSy3uqupVKU2J1hLMRblT/N0CW053
+G8L4m6oksg0TSrcl6bYReRjFWLXzrE82lPZCvwn0WqWvb3SKTy7gaLGGcVgJCK821HetyKMmfcR
HqdKnOfSTBMgkNAz6qo7f4HRCb/I1FFu8kP8eYEMDJyJOT9EEbLApbA4N6aternTayxMZcTu5TMI
qmR91yeNrc7nVjSzvr2NaHF8u40JWitnpC0JmLhvFDD+BHfgff8vSoGBkLciIqPSq3S5/WEBHjF0
4+r7oLULekqFyE7LT/3ZHUOG5q0oVsutOTXYu9ZdgJ1ST09sCpiZaJ/gbYXLtb2yFc6Ca7MNWvS3
8rpQx8yVlSwKws7zGYlth51G5vSAu1fd4ii5mZOIyMa3FUSjnFb2VUqqvMR+koE9EFJ5dKpukD/x
NdR7i5zYU9oKjnD72dAop5OzFjHA+MCL6M0dhfEkN2WwG0Xl6+VXNk6PH9U12SAhBQApdXkndTcB
AFJI54S6F3Q3U74zhx/bx7dtftHH/Pb0zDi3KslKofvJY5fo9iDBA5QBiXSQ8odtUYJrxuPsoW6t
opMbitmjyRv8pfITFRLOiWRwyt+RqO9nA8o4z62TdHaKP6Rztxci8F4xZP9207RIk6y86QjoxYMd
6A72vc08a7fQFYWuCIhXoHf8IBV4uqoZYHsQFp816rKkcMrEV43P24sSxOLgQXi7qIrNGesaaJ68
09ERmt6bLvUW6gpEXiD9bg6JHXmZE+2ACXEr6iMSnRv3ksUgN6/JcrlKtP2roOiYCreRBJGqSAhn
NHRSFtaoQAHzOsNMNWY8Bv2SmExgEZfT37rCnKEYZUnKNQUejd6cs+nb0AligHUTAcZrDZ1yGAng
ruycKsmEhk1cWYr83WOlG7ZSAXWBuQqowaRjreSCjfuDwr+KXN6cK0eDKhqYTRT4NP+gV9R4TVzN
LUzQMJXwlaXO21ZG0RK5a9zMUhJEcNRdELB5Wvok1aYzsPFDS+/NujgOtPGnTBGc2/smrBdX53WV
3LXu4sKUdDbDOdzPfvZjARE33bi05wSP2Qz0UeZoGPJzGDxngex11XwVvfz/aoOjrM0tC0jR7px/
jsbidgYCUV6J+G5FUrgrjhmObE5bBo61PEZSBiDw861Z77bP7n2bBLeN3F1WraBK5bjR3B75oCBU
j307OCV45ZoyuNEqIP/Mozcm+n07RM9ZNaMFOLywOvkWRdXfWerXfeWufFxXVSLPOhAFL73bg8AP
5ZY7+QBmOz/3R5FXsn7zX6VxN78wJLQYRKmGvs5TEBz67q8yQb9/n29AMc2QDUySNbeSNb9u2SEz
a6BfiJKV6z7BqxjOwIxxWg5FBzWJI2eyHBD83pTQeZLZpDFF2rKYjvfW8lUYZ1paUsZTtyRPsnP4
QH3QXbn6j9bT/eZRErbTiFbG2ZUyCUag3hUEAJ1LA8aPhjnBIHsmvGKr+7x9D9bf7deFcdYED8CA
akuBXWQ2w5A3Jn6CzlEwubYtR6B0lDMdeRfVEebdgUEFrD6VlbY1CvJbArNBObOhN8pI+zbTXLU5
D9m3OvRa0RSmaLM4mzF085zJLR6YzNwFIwDIq92AJv1WE2yWSA5nDxZCA73tS+IyTPA0+670y/Gx
F9nZP6RTX8+eMwRA8cDsyGRqL3UNDXhPAJgy3d5Z8pvyt9AVYQYLdICPGlC4SbQiVxE1gGt1nOwm
Fiiz4OLwYYJsGrioBZS5yoz7RutOeVccCpb6zKwcNHh52zq9HMOGUeBDhUo24541NZ6Q8KRRJ1Hu
6vEDCVugKe4l2d8WtgJZt0Swv0+Lx/ahSlQNwQx43jJqDlEWlHbXxG5LYtfM852CETNMbTtlO6UO
0csbDZ7jLHVuEUs7VuZnoJP+SicKjHnrOQ17J0CVJWeVLSXjYftLBdrLxx3R3HaZDI/QzaxDZ9Uu
NQq7bGdXj0XTfe9nZ94+4nzUYdAgDbpu0Fz9MvvoqnRGV/VQ6XDbT6rmps5CUzlfWOgkwBHcC/vh
F0O8pQDLTlz5Q/IQpnkwISztjq27DIDG9/JnYJLCCTP3014UfvyhbvaqApz9CaKOhFQJsTLaD87Y
SbeAN7fnYd6Xs3XMU1AxGEnq62Z8X2MMcftYX2Y/tlbLWSVClL4oZyTUW4BKlRhpCGh50atgtpPG
shnmsGljuESpbsaE7aY6s1ulf85n1Kvi+7Ya9haYDqawOepS5lQoadWmZCssOZtzeW8AmEGSG18L
vxKjuARImtQ5eHIsbb+9DJF2ckavy+PMUiTYCL3xzdIn5V2AvIwoNBA8Rny10RpNOWqMCc9qviNd
eDK6wMvCWtDMLTCofM1N6nMaSwEe1c68AeRcbzn/aa8MzuvpraQlSlNq7gDfVKuUB9Ymx0AtPJNN
orhm2fcN7eK5jjNSqqyIMaUrH+Ff3ca7yU/2lbC/QGCzDc7foWlcAiINjpzFjNsWKM3RQ6MDYk6W
3cqaHvM62G3voeiVNTjPx5jamsWTRl4guiy/3s3ZJfDDu8Be2mox9CECZBLpHmeVqrYGV2oL91Et
7uSPndrYsyYI7kWKxxmieu40RlKklnQzOwHg/ag1mb+9byIRnLWpCHj+mqhC3krfs/RZ6gV2QLRL
nB1IAYKvT9qMHoTGq9MTU46jqJgmWILJZezNMMowpR1Tt4oqUP08UN3b3iORbplcDBRSHYO3+Uud
daFynU+gO7m03jJ9W+zonfTfzsTk7IGk10kA+lZUwerQZ/J40FAJ216S4FhMLvbJUxAYzTE0a1Se
0vREpbM1CHbtZVB4w9SYnA1QCjAxpQ2Mcz4nuwRhv2S0dt581QvtSIfRtwAj0jbyUcrurOgrxrjP
Fq3vk7g7mWn8M5yjx6FO9wkafTpJdzT6dew7v5Fip+3TzyEBJzI6vbpYeeia9kYvmgGwrfJdp+h2
3BkeaqpeS63dzJ6Abu7RMXFYCHphdBrYBqjQQ73Yh+QmI7pD1QD9T2njZEUB7E1Lc9Ei8qnsdAC5
tedOU36OUvVRlkK/xieDMsszTcOW0l8B8NZKNd9ZCj4EuXJAzTlFOP0IhsnRjBzJIXNyE3nyMr1x
0qxsXSs1LkZm2GWeODGl3/UYuTo9cNP2O7WmmwqDJLDQ6FrJnXKemD2MIIUN1RiP9mzPNDs34Sgi
ml4M1dY5Lbpy5V6N1WxUigJdCLJjSu/68iYentggeOQEQYO5fMWVFNMIOjlYiq3BdJlGA8g0Tpp+
0AIvFeGtiXSbs5rgve+Gyiqo22XHsUxt1NYU42n7/vyh0PXbRzQ5u1n2Uzi04LsBeVpxiPfFIw3t
BZs8AlQdHm9PuRMnLEQHxdlSuUhHgolJeDvAGut02UuazB6a7KgmHwTLE5wW334xdxGpZpXAfRu+
NWriVknpa4ANYW3nh9Z4yMAlMas1cIMKJ1bvDdhGRNPgDZBU9OJ3x7Iwb1pz3G1/luirODscG3E2
JDqqH1OZ+s2cnqvkB0aJDgOQJJU297elCXwYvklDHdtWiyQccd1/rqyf2ZTAFW8cLcwcK2j2MyCT
tgUKFJdv1Ig7VZUoxUPW6a4ePgYhsRlQW7eFiKIbizPLFUuVQDZwPRYYCfDuuD04pnU8ZaI4SnRa
nF3J2rY19TRCGod+Uy10733RrZ1W3RNRH5TAp7U409LiYgxWgXrR0pC9zKcNPoLxfz9t+zYK5vvn
wZ9SRulS6JOMfdmYtgxdyPw+E+XwRPvGmZbC7Bs6N9DyekIbojvOxl7rHzNdsYMg9wTasPgSG8af
b64AfKGUmAG0YQF/AfMTajnQiOPoFd6wFzk2gtKRwjdX0HTsFKXGFrbgmRrPqRccxofMtsCWGt6K
oJa2zaXyrlsbeJTmsASHFTqpKUhRpWMcfjF1ga3c1j6Fb6LvgcVfqUuFrw2OifbENJTeMk9D4K5G
LbhcbqR/DXf9RhEVmXPeCMbaSyPQANGTVE5rqE6iNZhYzO0hM/eyljla9cWoU0G3lLJtDxWZMxyZ
ifZdZcA1C5/YGf3ZJ5LbS4Z+Du3G17/rfuS1GAqVflgfRPzr25bxHZBhmUvBDM4f6urVd6OMH4oZ
aY0h/0/PC8ZJ3roorFqKHQj2Xdo/R0DZUwG4R04sZF6aiNhXty85wBbeysJi8nZu0JSH7KIfBR+Y
8hHocd6onlQqyNiL7gFnT+q+X2aGl8Z2Co1R3CFy0wL0wbLg+RLJ4dyTTjUUkGktLR30W1bt9ewr
0hnCgHLRsj8bLIUf3a3K2uxqkiytkx7tI3uOfgpMokDZeJAxqoGuvRyo9vJANk4BmhSgfUtOhyEm
Zqt7IPT+/NfAlm+v9IvhvPKOI5KjU3DGqigwPhTALQ5/Z6VMS1UVAiwsLqZUjQg9dCacGa2CUYKB
Byd87fXFjrCTFKp2EcX29j7+oYeE/BbJ2Yu0NemMuVb0kBzjvfqrx0CY6ZqxW14kZ0FOzz/kbuUE
jnrTfMq+CHvR/qCOv8Vz6qhOOckoVMXNEABEhWPMIKdMj0oq4j37w6um6xrAaJT3EHtVq5gsNJAJ
+ucNBe7jLnLpxUK3vOQSQU5IJI2/AFLYJ6o+oJxEHvsXhiLJm28Gf3JzVzoEgqjtD/X732vjL4Mp
o92oitFfsvTmLy2fQDP51tujE9+9dDj5k6iHcP2ZeZXIaWqiZZkkJXhmIk1z6qo8GAuuZRA+DyZY
64avcZGKChzrqvIqkntQ28nIw2BRFaM+NO1tINuJutf/8gE1CBhuTEOXyWJ4ri45OF8xJoepHLdy
O8/cxfvYyzFxZ1soodrxefLBAOIUH2eMQHwSOeN/CFhfhS97cCU8mseIVQzDQNK+wGjZ+DjDrPUh
mrmsY/W0PN6Zo4uoItc39lUo98pVgB9uZYbsYh8+FOj9jG7lzJ/+PVPkUrJ7lcI9cKZSY+TCxPGl
8mGwntTkbBVft43Z+pvwKoIzJlKUGzKz4BoYKHrVQEqfnlJgCG0LWX/afgvRuERm1JXKnBTYLdBy
1flt3QmmDgSL0LjTGAKjTIiEenfdomJn/Rq7syrCixGcuMadRVAVHQYO8c6QUD1IyPIxqu0NdBLa
WaI9b+/XH0zh64Zxp9IObZ52xfLCgAA73s+gdG18itZLHBCa0QXS1l2239L4hps6V4qI6ihDNt6I
MaUeIYzqKXAMlC9SardeiBFn6U5/GAUWX7CllMt6dFNdW5EOv0oPQMa7z6WHMtoZjaDI9Yck9+vy
OLvb0bGsqQXt0HbFByD079meTY5uK85i6JOPwrZtgTryWfWuGGmxjBO4FpjZsw9pfRm1T9tnJhLB
ramqJLVD7QRFTpToEwN511Fx9ah2t8UITojPpqMNvp1IiSdrjL+o1Vekl91quGTS920xotXwDhWj
aTqEiJ7D1i+t0ZaaL2wQBAvrr+9vLeDRP6HeckhHlIUjC4CpMfk8SRhi6wBMIWfWLevIOTMVQWQp
2r7l/1dPU5JmFVrdsX01GKfBuaj+DDq/awTXaF3BMfJsAKWCvgfVHfpIAaES2iqXWYhl0GuWbeVh
gSZgdnGPxllR48KqwbgSyNlCuTWMCvBiaFwBPdAEbEJioIvgQWozdzS8bd1YT+tdCeNsYVWiZDQC
V8ttAvRhFD5LnFnep/VB1T7Jst8mFzYJ7O+qPr6K5AtvfS/B+IIvGVTrN/lwiBrfEJGNrj6JVyI4
2xdGTEL/KJohYlWyi5o5ofVXLfVXIjgbkRaFSSSGDFhBnMZwsvQ5KryuE7m164/VlRzOyQTSQqgG
DJ504/UuKCldK3FSZ2F8zv24sIUO3+qtupLHWQuSmErb9Gibku8nZ/IKdwKiY4L5BP2g2chsVLaM
Hn4R5rJIJ5b/X91lJe5mJSx7FA5aBHszuqeM6MCqRqDugqvFV5N6Ja3yyUg0V6Efdc1LrWbXGIe8
SHeslQVumWgjl2+5WlLb630d1GjkTfPIBr1cqwJxbbhVigfBFRYpO2cvOlnptLyB/zeBFlKyq8dD
5H7Pz58W7BR5Tz4LxIn2kLMYeo4x70KCghidXRw0ZwbehHGz6IbyIFGbAEzO9LIDQPAFhyfYUL64
VOAO0zlAckinn0Ytt9XxBFZTQF8J3pX1vrXXK8AP9wZEKTVgnWovFt98qncpiGdRMnNbR/0QX0YM
pY076RB/q76LoOwE94AvHsU56yKaY2o2TENbMnRbC8d9IOnu9iGKxHBGpY1HXTPaEMYr/dii8S9N
/aD8tC1DZLn4ipGlt+WYdxqiOJ/4upM9So70pBwVQAgDz0HETykUt6z56r7lvRlMVo1wzrwEOwA/
H7PT7Jg28IOARi/y6kUbyPsebUTTio4wJJby3IejTYfcBy/iYXsPRSrP2RDA4JQBWkgQqWSo5Vt7
S4P5pV6mCnKwouVwJiRBo7Ea1jC/cWe6TJlspUgOKCrutpcj8qX4spGaA9Y6Z4i8lpIbIO9P9CE8
g5fF6Q6pWzgyEwRf2/sHJKG3OjGqDdBGezjyzQIipV1kYG+oH/vocXtd2ybxHcAPsNhyI2vhYcdl
6CljY8OtB2xVtzNTZIBRj90Wt23wTb50REariqIl78SCixyldi7q1BZtG28e0Ownmw0qymHzs7QM
l6VP0VCXdqmjOWV7LduaBxbEtye0MOamcw1nt8A8VIBGCFrbgEzcFrKo77vk/2+DbvLA3yzOpDks
kZon6lkuH5vhkiA9b0iPI8jQWkHAIFoRZxqU1FDKeIRjmCsfZm3fZ5FNqUDGny6SAX5mXdEIHwSb
vWEE1YAu7oVZNHK6S79XD4tTqLop+PiMD9sb+AcF/y2Oc3aZhlSZAWYft0AwnAHWiYW5P83GyVQs
39Tb/ba49Sk6ipDrf5fHKWCmJpIeMeTNlMfs0H9Q9iAIQ8M4glfmjeBaWNa4TKJbgnX+QVF+y+W0
0TTzYm6LCooPe5GbnxiWWCvshBrIQ9SglRp85oKl/uGu/RbJuVMkVdV5ViOU2QwgAitufJxze/4U
Xuaj5jdnuFMoj0ruLGrf+oOa/p9c3psCmQ/SAkuZJWDRQ4FxBNOI79PsWbC8JdJauXq/xXCRmDFZ
Mcpt2FEGku/hhnxDItQOP9Cn6DgLPFPBTvK+0wjUDNmMsCK9OKkY/Q1+TfSsKIKnUqCb2kvG/MrP
KDSG1toKaYfgiznCAzb8eW94SWHLh9mRXeujbhtHkDR54ODZ3sxt7cTVeGsrtWkARJZaU3fqwkPS
RIcatsUMwT8qzYrdRtlzqBgCmdubCo7atzL7TJdVS1qqs9MdWdhGv82mG/UCP2cdIeT3hddemgiu
NlVTpLQDC9hLkuUXolyMiywE97mDEkd+MNFq3l+Gk8iLWzdrhKLZ6wWeb7kjV1LlbBiLQcbjo01e
HWYnNXRrxZbL1lOsX9tnt1zj9/fgVRR3dvUchEo8IMENtDgMA99K2a6p7AZdmZVW2kbwkyiftiWu
l27oq0ju6PIqBgFaBqO9vBHTUXbSfXnJL8GP6Kt1vzQhA5w02m0LXbcqrzIXFb7a0axW0sSkiEWT
4laGolo/zOivrvmriGWnr0TEWanJ+oL3p9fpx5gqF418jDLFMzJRz9ti7TfOjM/cY0x2jsmEYRQt
P+XJ9zYSaL1A/fgMvSpZhTqGqAyY/YEAfFT1rfBz1T4Ng4ABdb0c+6oKPHQMGBWBHSlbKlIEwa4+
vlwsW/pi2ss8euQFjiJY2nrXz5VE7gUPOosFedihi5sB4zSjX8Ji2MWkuBjDV/xHtmMZgM9KGrox
ep3S4HOo/igGdqp0mdrtmNwM0uTFanTUB0NUsli3ab81iEebmcpQL/URT675sfMsG7aG7NGPlNua
rdtgZgMDqTjDtW68X4VytsZiZRJLA+ok8wh+xRod6bWTjTlaup/H2MlEfdMvFfYt5eUMjqSPIaEy
MgnqPbgWHOVk3aCN/hCd5L3o0ov2kzM06TBbjEowNHlcHRKle9L+h7TrWpIbV5ZfxAgS9K+0bccb
jV4YsvTe8+tvYnTONoWhGvdonzY2FDHVIAqJQpnMXrN7GTTIi+Bex5c/BL6Xz8gADJFTTatFvH3m
+xbqRHSaENnQe7S+gEUi9ng3BG9pDNiIdd1GIqXSEUI/DH5gdD1TXoN89+9Wxc7elirUznJCk8mT
p6HCX6OfMi9PJtpdZqftrcbnJVw52MYO4wY6NCa7ijaftIj+HqD9dX1J2wOxFwBgx2+XAZgcKu89
m2DsPIznAPnB0FLc0jcKW/IlOzpO59CJ/Oy94QUpoeu/gHPg2IncuUGLZdZjHDxKB6sIb7rpWw4N
RvyPLNxF3HEIzs3HztUmc9H2U4b1ooiSS8cSSlk8XqftPVMI5LtlleisGLuUGGY65HDGQcvhHslN
Lo/e9Y+2vYqLCeahB16IsZl7hOud4kbDT7H3pfjlX5lg92UwqlTHhA+yF9HzQGySlJbKGx/bvlkR
0xkEM9nqO4qsYgRDjrt0GnVQh8kQLCanSHwYSxNPHQcMMH/lZxdbdNdWtqZWLuYeUmpOY2SWBO+S
99pwO06fkBGcp5/XP962C1yMMbdIGvUxJDk6sK8kur1onRfWC+eBs+0CFxMUElfrSYd5GsT3lj9T
tPOpSa2p/KmE6P24vpQ/3FAXQ8y1UWZprRktmheN9DHX7irFHjsVFD27orHV+GXU9xMouUnJeXHz
fIO5QcZ6acpwQeo2GSdLNItnWdLdItWcKen3w8xTHdmssJqQ7IMLqJBtYdtzUnGazKgHtieL9F0s
9V2UYLa5ni2z0iyzuWnS7EYo9KdJyVLeJ6bHlQ0C1rbpv6/2cqxImZQinsS0do0UvBP/0N0eKuud
r77x6tZbvmlSYngFbGYQKWb2M0LRpIQMMsJlJKRqxeqyv2E4Wltgtq6JxILEKkpPGNpJRzc09qlx
z/HKzU+2WgVz40thIVZVrWJq+9C7MVT0DCdAc5CM5iD+aNbmGVitiHUO0ndmNdTITKJQ/RRkiNOi
IrPqTrcGobsvw8wFzj+Mbahhhqrxep2XS94I1A2i4QUsa7pqyERhXETL0qSt9AET5H62n1BhHjzR
Vj00KLniIxSi/tNfKB55EcjH+/l3w8wLIavE0YBaAXGG2lmK+16pLcU4F+Q+Xk4C4ZWHKGr9fhJ+
t8agdN31WlMHHXHGCQWARrBbIpzjNrHbULWuuxBvYQxGI/CVgkKciRNJ0D/83KT3Q/ndSJ6Mzi14
Fx31xmvLYsBahHySFEaoic4HOsNk7GWI+/I1hDeKa79/PuZs11NbZ6aBNY12sQ931aOxzyzjVvCT
Q89Ny3B9kjnnYxIqYpCIaEpxZ9f0RDd1cz87Itj3lH3rCJj7mdGU4Fc+z00+Ytjv62ROvzYK4Ryi
X9sBDWg3QESAPF93jo2n+G8W2KRCkqpRERsITTK005aTre9CN0X/YZY7VBdU2E+JOz9cN/rxSv/d
JpOElRVFncsG33MUTpl2qy9ngddxs/Ew+90GgyPgXSqWaZIp8V21FzDhs+yq3eCiXun84vi9vqQN
5PzdHgMfRGr6Uc/BrkHnETMvPee2fA5uqUAtprGvG+Ocsg8JAzlq06UUwABX2YuKZ3SSWT30cCU3
7/0kPU5LyAlSeBYZDCmSspziEjtG/jObKPuS2/iBe31hHFRkWbnyIE4ggjODMlOen8SxsjG3eqPm
vZeExPl3phgEKcwiHXCiiAMhEBXNr93dMruRxiuMUTe7Aogsqa8q9JE2NnCLBrxZ0Nqxl538oPsg
LrFCj9eRwtslBi3mphqNycSDLJsfqxqC0/ltrrqjsC+1PQlnOwl21z8i5yCzeYJ0HobSrKhbLPtA
riEz4QjR9+s2eFjPpgaWIlc7KZzwyfzRhY6Dh6ICjRoXl+z6Vx4fCue2ZPMEeahiZi5AvFUEgwNS
UEH5lCVeH3w3uk+B8r+XM35DDfbxqXbL2CZ9T5yldXsltI3BJs09gTYH5yPydoqJN1JtGRKpA2RU
BkQW1F3kFa8tkjnqWUGdNnkoneaZ1zz08WXz++IY0CiVJtSUJAThFRqws50UP0XacZqszni5vjqe
ISbqIJ1ZQxIMhywhElpvQVixiGA5ejNCxSJa5V23xvuULHJIpViNA+ZfNEnc12a1G7P0GCWd/+/M
MEHHEmSSmfYIhKPqCYJNVl/7ichxC56zM4DR1VU9zRI+XCAVUCE/ztNRXxxpeQur23TmPv84+6Qz
7S9BC5JbE8MblD4S6kgn850aU3/41jrFjewvbmKlzmjxBGc5twpLfKWMRhYUFUIccdTtMpOOfZI4
4EwEUVW+v75pPFNM1FGHCcgskgWb1u5k+Zm2t0/BXWjwfHDjFU/PlqJBwQvTeho7FS5MlTonMgxl
kKij5QLTHsFnnXs8ce6NUujvlpgliU1fZk2HQKoF5+eJ6tpIx9yHZOmtYcV3sp1gwt7hDZL+IXy7
rI8Jp4JpVgZSABjjl+FEA+4JvVnVTzrFAbnmr7w24+2DcDHHwOMka7JexfTVWXupoliTcpIjT29j
O2ruzJKDINv39MUaA4yDXiooTGJxlL1M2sW++h5N8eogvK1jZyyJWchKQWgHQmqVL/HOPMau4Hag
OcR47kFGEqH2BO7e0W/1MeT5Z3XvkfIqyROmZFCSDKsbm/IYdbNVFlwGhm0kudhgnNLUSsjoVYgJ
6DwnXppoU1Gg8JSeTYz6KJ+EQ2LlXuhw0xPb2H+xy7ilouSIo1L4yZj/CEpvDL/wJNc3un1/O2/v
D7bV58umGHIJAurJ5U+IMtx1XrJPb9JdsB/fRq8/6aD1dRWrPSHo+sq7sXnLYxyz1EHU0iY462X5
ra+PhvijEjmTOX94KF0+IYXQ1fo6OdfEMBKRA/QCX3HRTrz7r8wAD/h5y2FualLmZqfJdOwCUt9Q
VgbrJW/YkWeCuaUnEkhTIQiSE41HVJbz9tBEu+t3yh+w0IAkrY5spqkxt7SuxZSsE/fX9GlCGwoE
jnCKdVc4ax7SHbv/vcZIHfAfc+wtPaXIN0odrpZF/tm3z+V4MOU3PYys68vahAlNQpeeBpFamU3P
NsIog3YUEWkkto+VmBwakn+7bmIbAFc2mN1p5TwroKKCBxHIrarICu8F23iq8HiYndBG0d9rd2Jg
/5XfQfgSArWQ+cWm/e7imkFaiO5hiIlkTmI+LZJvypwh2G2nWNlgjtE05k0W06aB+R6MbdCzL+1M
tIynxo12xcG84xIRbL/DVhaZ0wRB+yZZQMngjIvujo3ka2KDlDDEvrsbRU+cuBvdhFRPWjcVlqm+
LSGP5mfzsK1+AbOdSylJZb4g65dmB9UgttHsa1CAXHeabb+8bB5z2mRQdZuVMuIxoXybsnNvPl//
+xt9UDhfl1WwtzI65sRcIrhDWjfwW2t8Dl3yVrmGFe2yHe0kFX3lgWOTRtYf7uSVTSbj1oVdH4cI
B5wJl2JxL4fo6ZRvzd5RW4QGyn4ubwuJE+Vsx6gro8wlLUqTQQwF2YFFQa0nAiVTU9/qeeToQXYj
ZTqE2opjHw8PaVVwOow4nvJ+elaXjDSlQySM1FM0BwC2VJ7c82CZZ4OJGYsxKRFeAZZH2/AJCNGz
whq+Kj10qRaEqWhkmsB1aPc8Yi3eQWQ7PnW06egoEtLgZ3TpCJ5xp0D+gVbRQkd6u+46vFUyOCOl
RS4IBiKtYMndesIjlNRuPxecsID+mWsOyoBLJY2lFHVIXTUgGie+OsdgAR8tNfz575bDQEgBke0Q
NWt0y6JoPRndQQjau0HJOP7HWw4DIlk0dKYe4Lwp4lMiWxgHLpc7kadKvRkF65KhEjwAkTVnTrXW
N22iU52JFFKGhpNAMUeDzkD8ohScy3pDfRGgtTLFnGUpUlKi5NqvEkhkl/dxasX+YhE3cQR3sOt9
BuYAWpOMfFR/juYbrxSyfZmvfgITe4dRG0iSjDOtKPf6FKNWfg7nY9aeVOmmLL2iPqblSTUwW+vN
40ksQFpmWlrOu3jpR/3gqaufwRz7tBA6QmY67YKnx4wq9nTUTrpfe4XPq2BTZ7xmip7NFYrpwhzG
xMDIZhC4Td1Y3eexb0EmsytBkk/ST39xNFYLY0663CW9mhopAjJIBXb1a7CAU3bkoSZ1lGtrYg66
0PSmEWo46MovzPS0O4i9xntK1WfuR16GaztOWq2KOfC60Zu93ObUcUd3vMm8Ca25dufK9rvDegXv
cb8JmCuDzNFXhzya6dXgaPpNI3pTvA9DTksM7yiwRTsNgs1hXqJ48X71+FQGqPZzG7O9fv+tdyQX
tFjPPAHL7ZfbZWVsf7CSxBAUiBHWoiy+VzDRqAg+UiUuOc3HNvKueyNv49ge4axVY4ws47gbnxcP
dApQBTZO0wHTrq4CSWDVuW6Pg6WsxORohqVUpwa2LTmM1Y+x8mZ0gkF+NB45V9D2/b36jgyCxFkD
CugGR6Drxq8iyk7oRz6kBkb0VMmt9fSxNBdHjPUfcTn4ghDc6BVX0IpzDFmFnaHApEGl1xChd3tX
BiFWsJceJoi50BiCR23OORJsWS8u5QWkY3jyB6Vv5vssu+PyEtBTdQVWVAZWYs2c5F7BVfiLDhYR
rad5fEEA7slj4CQe+rBbJixlPhg++inuMT+0m+8GTPaGdncubHVf+dxsKG+3GExBBTEJYpoTal2w
50P/NHKKr/EeveHQLeTtFudTskW9LkoGQV2wxGyver80q6Ndw9VW4DgFW9aTwkRFaS8DMBs3ZWXP
+nMzcZ5yvJUwQUs1oMARDg1x9KVxg9xJDR3t7p/RCQ4Bw9z0Vd6zg2eQCVFMgwiyEOCyofPE/3+5
b96nYwAkFKccerA0RQjNO8mwhuKljd3reMizQf99FXuAjSydlFYFyxskYgbQx3/LB15xfPNVegFC
Vp5T6MPZzDNcYxgDOaSHbpfu3/My3IkADrhrDDqUIsg2dQnh+HJKHEn1tfZtqD1Z4pFF8qBdY+Bh
VHJBbwbIiuUv4CHGFanbwnl01HcVVS4s8PaIgYU5LMAn13S0uUCV7cDvfbQ5CsgOLzaGuJob2UU5
7cgrK3CcnM0PJo256GkJIlZNLSNLQApKNRJbrqCaKdSHJmu8RV6sLP7f2XN/e4KwZTwIh9STSHCa
28nppRGCQDvQ8lnX3X47aXHxSVbFJo9T1Vz6BVCLHkdZ9U19pyW+MDo9pBa1wUJLcDRxzhrHPVk1
m6GvZs2MwExRL/umvxMLp+q9aXwwyP766jgOw+rZVGoman2AjEyQ7Ma4s+TRmUE+e93IdgVj9QkZ
6NCzTGmkRCWO9K3ZF04CgUrw9HrSQ3QjPci+YdGbGRO+4g7TVq8c4xT7rgQCOvOKicRSEXoNrxha
W6sehZv5rf+mvQ327Mhuccb03MhLyPC+KoMumjwqIPQHjFWghxQdEsRWIX66vi6eDQZYskife6Ga
EUIpIKsWXzGztgd+coLg7W7A1dYxiBKHGJesaRj1iwM2dRMv/UHpnSQbxcJH/iT/HxAT1QvQy5mi
pDMfj8zzIg1yS58yk7MgmTV9NW3FqvcIfR0uB8y2d1ysMZ+xzZV4yBWEvZmC5CtmSjwkzYtd9qo9
FjcIfT1kn75e37k/PJsuNplvWhTagOFDrDDGEH+kvJDpEBRPI+qUum9WJ7AT6tBdKTlbSf384zn4
xyrLamaKWTjobYhQxLzTm8e0dSH2UsccK9vIdbHCZKCmYCjnbKpQ6VC9fgRP21nsPXO2Fl4DE285
TCg3m3KixaRAQhfPJcMdQBKUVTafvHQ7O4/i8X/8kSVBVA1FntsMtwyYpCXoJDuSFd8PCVySTtPn
HrrOrPyR13z+h4N3MUsddxVuaUVaFnL9fpVPTn3T+yC2gBYLSK7t/oRkMuhinII7lMn7qgxSh9IS
if0I16S5LJJZ8TG/L+3gOxVHl16EewnkWQJUH73rR2I7grgslv6s1WITZe7lIsFiM3M3JocyxJxS
740BOK2yp6rL7VDmXHybCzVoo4xKiKEqzEIHiORGZYBbQTPvhOqgJ59qdVdK7vV1bYK0oaqQpoWw
tclWHZJM7LuQ6kI0ZfM8pOOxKNo9eGs4F+z2Yky0fSuoLYKG+ffPV9e9Eck6XLQYXkP5EAg/K+le
NXjR+Wai07iYYY4ckuJ5pfd4AdC7gPb9hIcCpXoqjs6TJqOw+wGsVqaYd9OcjcPUh2hzr/ECqE+Y
07ZM/UZPkRjs3DirOe/CTdRamWMOm1LjGZ+/Tyk0J72+LcfW7rLXXvNrlTPbve0Rl2/I+F2ozUs8
C3hLK3plSeTLVH5XldfrXrcNWavlMMepn4oM7bG4tKPT5BVo7syflc7RnNEj3uCD7U9OLIircryQ
tzTm4paTyGwnDPI4Q/E2pxUl7NwFprTjLI7nheyNLSmodQ0IJjuv2iNC9kUIIR5njxJGhC3HMXgn
i7mqlUoRsr5GzlGq74WwsqbZzaWHKnGvL4rz6Vium8TsioUs+HSK/ClKnwr1OPHSmYRngwGJJC/A
36tjKVqSnEj8PdZET0OxNy0hLicXbg2ymKZPd2o+QFXutZ5DXxFyK1HBIJNXrjmkjokDWcno8APt
tRIpXmp+M43WV2JMSQe92+oVB6W3Xw4XT2Ypc0qhamWVPr5GO3zApOyJbnrlhW54ng7KPtyPznKI
UCQXuDnK7TBtZZvBoK5q5loJcIoy8PS3dqV+SwPd6eIbI3dKZPvMhyqQLG3gkcvzji/LSyiAlRO9
2YR2L+ehu7Sgf9B0e0C2QiMQtpB/VlWOvkThltS1TcLCCmYkOfPFJstsxRIvcNxOvK8+BPWs1e0c
DnmSC7Sp3zDKfZWJdhVjsDELvCZUngzygF6dWyQA/C5MXpYRw11CiJYQ3igIz38ZUJvQ4CerKWIE
fAuS+UbnV7J3/RhSmL9y67BKWGOe0hqtBG/rYo8IzQE8m5z4mHOxmQx61SChFqMZJ70JFhv/aUM8
e5vaCtu9PpwXXssFB79YPsMgy1JTzRGOF4Ffjvu5qqx5Og08du3rH07+QGOYZJomx8hyKfU3RRtf
hpanRsU5FDLb35xVpA4C2oSm3oq2gknh+rnbIW/rqD6S0Xbo9LuG4w7XPU5maQzDMB5KY0EwXEG2
clE/jxFi/vLLdZ/jGWFQJk/KzhgQ1DmxuM/qyaomR0Up/bqR6/GNzJIYiqFsmnqMlUyfNHO2e7IP
gy9m8p0finL3iQELZRShcxIj453tZfRzClZzG7ravv6mHmiDXf8aP/I60nmrY5BBLOS+7DpcErOB
jt/61lBm32wFZCCjT6ow+de/5XaCwlQhQQ8aMIIMxe9wOE+lmEGVjOb0ozvUXg46pN7q03xC+6DD
a9TadI+VMQYvmlLUJ1PDM1fvCxuZCssIgl1mzJw4h2eGiXOGWQ4DieA5VE+42z6N6r7lcVxu6CYh
XXtZyvu/r64RLUIopdZYSucZPohODsGdCqU1r7Q1p3Uku3po7HFHQPgElrMjj+iPruADtq+sM+EP
JHS1VA3QlytiEJlWYmRf8MnurxqmV2aYNxKELpusDrDIeRKswDyNwTd14LwhtnMDKyMMZrQBydo2
R35Repw8MJS4LYSZvi33OaollByKN0bI8Q7CPI+iup3buQJ8NOZ56OxaOgm88HTzDK+WxMDGElTo
nDNwhnt5OC3NvQm2/0F5rEiKNED/dP0I89bDAIbZtwKmZUtsUuFm8j4d7L7ktK9t3oir9TAgoTRt
Dj5wNH3I0kvR3cQ8BlLeEhhcCBaCOcEMS6il+0k4Ct1DwuMh4S2BwYRsMLR2jlGPzZUnSF7fqGTh
ZBR4kMASBonxbJSxipwk7XytHO2hdnVrQnEArdm53RwT3aKap/meXh0jBqg49+JmjK+LRNc1GR3u
OtvkATKQqlfxSH2fPaDiMOHe9BPKyM3tAd8CoLUp5hARKTJysYFHIGuPq8ktwuOQncMYzGChNw8/
Ut7X3Yr91gaZIzVAUC2eCVACeqsFHir9YEm1Lc88otbNC3FtiDlOy9wZpBRwedDZG6q1Oh1jf7JF
r/Tm3d8k7tbGmINVTmY3Lil2zEh/DiIm6TrLJPfc+dgt51+bYc7X2GeB2tHaIpGPefpZj16uQxBv
c5jD1WW6UopiADYT7dnUUQbAnWcMzkg4Fztvc9jmDXTXaamEVzRe0MWe9gZPr9JD56JR6xg6Ysg7
UPTqYa/Z1XdjmziWBAc6oNuj+KXbYRKr8CCf3Vm90+6Rq/d4eXLOqWKns8FNQ/qqgu/l6EGFFpJq
l41dC5NlSI8mJny0xrm+cZuYtV4hc/mKsSiXUoyd6w+aj3SQO73qN5lTQvRkgM8Xbowx/grSFtC8
s3k9r9tuiXSyIYNiTTEYt1GKUlTbEtekWL5o0V3Iq6psvvV1SRYNhRi6bLBtU0Ww9KNBGQOCcwOW
DOR43eqIefAbsDsgLuNJg28meNb2mHMmkV6YUKFFhlwCH8JwqrzOIe/vu8AJ/fgJbd/JTxA1Uo7p
/V99zdVima8pRoNWSiUGE/NlL3c/SuX2uq9sXdK6pKlEJBiDIe8puVXESwZhjhUMVjmd9hUygYGa
WAmP3W3zwbU2wqCv3E/yiOZ/GHG0AzlUT5TbJIcgiHhLejuwKOtk2P3VOV8tjYHhYJiETGkxXS/6
vat6iOJ9/UY7TbbigYRhxxs62PT7lTnGTdJiqVHnhltOamQD/o+FwFPr+oPrX3aL8YalAw3/JL9D
l3FoHkNXvQkiS/Toww5d7JAu5H1EsgWWl1Wx4U/cz+ko6fAP7UypvGjHbuiXpwVHDd7CuQk4zigz
D6CmNAzRpGOWqYFQzpEE0Lru/pW/y3S9K3/PDKVOYwRZTl5/E83UjtCBXz9et8Hzd5nBXzVA8/a0
IEnXODQlTCnp0bHSoEKJGIc2HzuYejByS/ubPv/VQZOpj65WR+alrqoCubR6dBqI/oLxCcFqYxmW
5Iq7/m+YQNbmmPAt70aiJbT7vkcyUox2SRdYc3OvDZx1bUYiKydk8GMA2VNdaRFAsH1QlS9V/1JE
5z7hURTxzDCAMZHUyCE4hVC/fAl78KZnP8PY0Rbeq2WTm2v93VioEILRMGg0KsmuWViUrZayLwVv
8119Ko6qPxyM2xlSSXwy3s2H+do2AyFFUQSVbiA2IL7kERcMU8cJ3PvCS77HYP1eeDJ4xYLtz2qa
qkbAlqyazGmYh1xbJtw/TgBSymg5TsNPKJa4JVbOOXcUHz5EdtLFEuP+U5I14zggkGyg8is5qauM
FuTQwEfd+ITn/Jtdd/rKGuP9qiCnddTBmngAe5YTurE/e/1e5CZseB+QcX+h61JjqhEDhOlBnfE4
c5LZanmFrE3wJbIMmXLRMEw2LG57fRLEaJQdqQEvXKP5oiJbaS79DcavzDAAPOfLpMUFsgKFabUY
qayQB+Uln3hLYTyOdHqpzShWOuSs38oeFbIyXfmz8KCDaaGlO9RZ3EkT+kc/ON9qYYzzZa2WagOV
IldSq3XT+FeEuDe/9Bk0ZTobNW1eJm87N7CyybigPg9ZYTZArHj+XGcuBOUrzR9jMDISuxUUa1Zc
pMFqnuAK7/syDhkYZjiNC0J8vfkkgOZnhOb6X7GQ6au1MWicQg4qhVSO5NQYglqcwkucyMmO78+X
R25b8iZ0rKwxkFxKTUBGCQzE80HyfjE8qFAgEa3M/qsoZ2WKQeBK0oqg6yFI1o5OFr5Fui3yEtnb
KH+xwfY7l7gvx7HCjUmzVjnUzlP0nuGRRGkf2yOlv+E9k+ivvuL+bKdzPoh5I1AajgS0BRIUjFXM
VKbgKriO8RzXY1udYynQ0K8OLNSH2gb141KUdsXBD54NBj4Cs1gKIURiRRa8kByF5DCpnLTids5j
tUEMWgSNlEUxfdfReWiakBqOOoaw0arkhR5vb97rPdc2h8GJedAas5aQJ9XOg6Nicir1k8fmVbrp
XAUiUGiZc01n9vn8C/SQXjPMIMWcZFUgx3g7E1+0jUNkU9FuBa+/yJFu9Gf0/H8q3MKPeEVl7vdl
0KNRe6OL0Hr/nlMitgYGktwOQMSreektL8OzeUGvNpMBjzBLaihx0M2sP+Uz5qdrSwsOivTluu9v
x40rOwxy9GHbpBHlYFJ8GYpliTP6ID71Q18GIx6VAISomN39CNz8X2IW25krz5IQdDPAWJd+1qk1
jL3VCf/uaLMtgoPYJo1oyhLkTixxuG3yY4+Jac4n5Jxtgwk/FAHhzzTjxiR+8kTc2hdsZJulA/XK
9tSAyy07RwLHKs8oAyjFmFaDKs506GQv5+eEPKUyzzfoD79y0gwGUPKiDpqBAPHlW0ocI+207xna
f2W7OiDbZ3M+I88aAyiJTqJ+ymFt8AZ0wEfIwVHuWHo580fKeWEOKzmszIHQd5IqOaby0A03RnmE
iIga3Kbm2Vhu+sATx1Mnc8pj26/4y2kzGAhJMlkxdA1RZPhzthuCtmowuiGRahSo+ITfMaj0/xhk
fC9UftxH0O0YqNyDJ48547FC6gJEwDQZLoJ8FSljX9kXt4NHaTNaG2Mpe/Xz5I775YA3vpU76GCX
7O7trzb4n5/B5n20TpuFJkSD1+RJEJ6Vj8Ed2YNrH/GDOVq88Gv7gFys0ehslbdIekWNCISInWA+
aPU+Rj6LJ2O6HZ9cTDAHP0Flv41FFNeXubHCeDf0+6S3kvZBQoeO7rfB/voXfHePKxvJJoHEuRwk
cCujIo2xvboU0ERrPglCZ6etvE9C8RW9OrY5DFD7qd/Uadh3xXSQK+Kp5nTf9smtWvbndkpP4PY7
ypNkkap2gmlES72+i7Xl1OflsVC+T0ZvaWax08P6JWw0p6rlh7CvvamN95JuZhaJG0+X6psw+bKI
9U06k1fQuOMhlAKNdPFLOWmOkIJlbKkWH6KNzqA0jlwQqybEUtPCyvvE69rZimLh1BrfAk13lDF/
Srp5N86RpUGNTVGrXY53Rqp8naRq3yqlXRtflzb0q4RWOwbhHCAEbUlnq+YLuNzHRbnD6Qqh4zZ/
FwKhsefpNTCrGyXIzvqyWGreeAWOeUSJKYfRTeXa1luh9JDVPbRpUP8NRqOBisouaKrGdr1psToJ
+UT7+zvloWyUQw2BrbFtOJccDQU+eMXKDHO886jqYp0OIupy+CPNF3eKVCdNwRFQLNbYTV90jENe
90Te4WJuBgmsm6IkKhibb728KaxusXuR1771h4Drcr6YG2GRFHGMelqN9Kl0dOkXu95BHy69Uf+u
xkQuxpiwskW7h1G3UAI01cYV+/rbnMe8OiH9LB92amWDgX8T0zZBU2hoKUUSMKhDX02kh+s7s+kM
KxP031ewJ4fjmNU1ljGODtJuRL5vk5tM3i3KW5xwCj285TCOpxX1LI60Qbdt2htxIV+LdvCvL2c7
DP5nV1ghjtoIxrRZRnBn1U4ShXaESU3jnBWcr7bJZ6BfPhtLIZT3aaykM3DB+Kwd5BMaB0ARai/3
aHBz6KAT9GDs+JZ3R21XVVdmye+7lSmhhjlD9E1ln3rIplEaBQMcnt2OvmbC5+EQPbSP/S73ekht
8lR1eedLYWLIXhuCShgh9UEfjNqXGpFAeCr3itfYyT2PToHjmAoDGW2+ZMNkgC8oNst92oCJTJCf
2lSxhvCHAuEsI76/7jp/CPEuvsPAh5iTYNJw6SDeKL9QgTOq5yAf+lt+lYnnpgx4mHI9ZLoGpALD
ZjPcJN2PMPJVk4cf3B1jAGQKjag2Upzu+VDte3/YBd7oVBZB6w5fBYf+sStopTBQYiIxQnoRxqpp
eF6gypQbijsHMEYMqCRxF0cjsmv2GDhpjakDqRTC1GRv+LQraTjQriRagOcxU/4hmfWPb7DMQZMy
DVlMifHil1991WPvVK/y2XiMdsN5toTOETkYw/ERljZIRT9K11GIWYbXbvk240WfJm95wyNF2mKT
WEEZSxg0aprUxjRNIeS3Q+5NtRN156p6rJbPYuFNGmY3uKPuFKc+bN0/IYjOdsL3nRZUXY0qq6wt
uwkJfr3Ld4YJEVgp9eOgt6rih4yysoTxr1gcMcbwev2wb15Fqx/ARPthUCRFI6FSPtR4ew8tyS09
+qvX28oIg9YtleVQDXxZ9MAcMI7zGS/8pwCkN4uN4jUEE02EJl+vL2y7Pr8yyoB00gY69IKrX2lX
8ZlKUFbH6GV2sl0H4REug9D20VgZZIBaFY1kaXO8alqXKpRSWkUBXT6a5RI0ORRnriYtXcE152Fw
GjVSJZ9qHIzgvKB8WPvxeXqQ/MWm/Aj6d97ULc9VGKyuGq0X2oxG5UPkiG3/aJT6+fqm8UwwMJ3K
bY3BSsy5NJhW6vfE5FxtmzSEEJr8z8tCFxlonrSpM6DCC3aHz7VbgYQs8prj/L0DC2HuV8fBHsHr
29jmXW+V7uTFXsRZ4ebdsPoBDFaLgz4Sla5waPfpuJfHwpIXO8N8WMfLr22+NS6mWJ5YMDsGyVzj
eaOE53R6mso7TeQcss3YZGWCQQ+hSnPQtSOZVo3HeLYrrbdJ5Cfgike5Uv275sSVOQZHIlGX8xBE
kk5yotxSECa1R8g9vKDb4ZDZ+vfrzsj7fgyAKD34E7MAVx3EgO240HYhWm9w91nXzWwXBFarYnCj
ScRaDGRU8IQdpVIrMOEQn2MQqhHkkWtIMhTPulNxFXO3a+Yruyx8xGmm9S3gQxZMO9Rriwy4vBto
2haRrQmmZUyQtJWE56jsOA+gzSt9ZZqBkmAQGmOgAXQJTtOsf5WU0I0yzUrHwbn+dTmI8v7xV8+6
ZjACVUkSxWmUBzWWrGx8u25g20uQmwGDqgildgayumpJQB2H4Cskuiv1h7wM/ED1rxvZjl/Bcf5f
KwxuqerQSvKAvEFe3izZCYJ81qB7oXIS4tvWuBWz01Sb7tzsBl6DDAWkj5fMxTIDWOUkzGarvgeX
yyk+4Onty2B14L3o/nBd/2OHrZIKamKSOH3n2aTVKUr7oz/orukXbnUW9rwiyjYOX8wxyFWFUdSW
OkYJcgGTI8ONkuZQMb8X5Dcom3NO+DZKXmwxsGXK8oz5EXTWR8r0SGTJEqvMSsAh1jfLThefzEx3
r/sLZ9M+EELlYtUNHSZwesVTjFet8MM4sWr0dc7xM5rGlY5w1sjdPwbFAjGK87ZGMad1JW/8XNuC
HZ6KLwGeIZSniScByFshA14FCchgdAicK+HQQ9Sr2C/xa67sxf8j7bqW5NaR5RcxAvTkK23b8U56
YczIELSgd19/k3PuanqgVmNXJ0JvE6FqEEBWoUymuR3tQBO+ic/HWh97yCGWkfRW0S3YwyFQA3Of
BnHtdIWzBgwqhk2qx0a0h3/wCx8mOWSBbHHP+hSF4pWklYZD0L6u4g1d52gPI/gL0BPhVe74LBrf
EoGNyYGN3ZQgmGd4/2fZPYndfMncOb/S5HvV9FS20WJMIbhjSZyoeLl8bs+orK+Flo81c2gzsrIt
RhkHd62qZkg9qGCQLKHac1vtO4gvxpALykNzp2wYQTYz9uLny79AtHi+urr0hi0lHXDoH9YS6tJr
y9PQ11v6819R4Z0sly+zzsTsjXFNB6Na6KjDTTqiaXNpHOiIN9KhpBujGgTQIPBXfNG1gDquDqki
AJ+qu7N2JVW521oCNDiDrjZ6RMF1JINfxuadYivTgpX6gAJPPOJl2Yd6gsGsON2UeeQYWRYJ7J3x
8p/s8Se2pGj+0xEYNnaoTC+1/eXyqTjz0fD/24ppy2Ax/60QmFNGh4lWaGOEl7B/5MrepIL0w/kl
/DLBF/lUtetMExkAL7Wuiy56LAxRn8v5TfmwwLk8zDy3M3RTQTqbPLf0OLXUTbovkOZyoBfk/asP
xrd2QxOWSFTJ0areKC4zh8Cg1UZSVPeymXNe53Rj+MKeUZi9acbTOs2wNqahu9DPjhBp2xqBgglA
US5WcA74nm5JjSSzarFJneZamOYunaoXPBDPAdCnJa2/4SRiXZBgiy1rPQgHUKkE9dH2pR8dVFnQ
KrlXBN3c55IWn6xxfs0stdQwBhyKfmder63Pwz7tHBrMN/M3uDbEXvnf9AN9ssk5tsSUyl6VxjVR
Mq/9Vuj7kK9Wj9aESNn/y3vFQYPUaSQ20nKFIsXvzfZaU0eRiNOZ58ynBXFeK5Gz2mwovNZgDT4j
eDxtp2Tx6V+QOJ7a4Ys6Zj+NdCbYrLl/zGy3XUZnELFBCY44X9AhXZoVQ4HvZaeP2rST5u1UvV6+
tesn554Un5bBxcPN0laZrcJEBUrP9Jag6F9cIz1eWKbbzgIkEqAeX6tprailsYHJIztvnvrG3BDS
e10rFa7J4OKhwHZ5caL7y9drFALdQbVJ/wkgoFvjGSwAPyNUvptwlF32JrAn2jAOL+a+TI1cAtS+
U26+Ko8MoTfoSjEI3R2h6Ih5LpHa4Zng+9MGcqBBeq2JSIQLrIXrZEu3+efyilr5zhUXP9nhgMJU
pmUmMQ5KeYg31LURcXrzjVE5K5nifGDXlYtDWjj6w+VvKrjPfAFntJQ+GmZA8AxbpAqGrHbLNAIP
WhZctiTCX42DjiFridqv0KFAnHjx1onGlf9kKpzWe8/9GO5fMCOdflW+hCObDSlaNoDOoDKdSJMO
eto4htzdXl6aIKDhyzZFMud52aJlywBjeuamtQh1RceDL9jEkz6SeN2m6pvuGDt0pV/3X4Z9AnFW
EP3E7nKkO7lyhIN4guPBswDMSqOiVQ1JZBAFN06elomjFNV91ysQ/UwEIY7geuvrZz4JByJLGmPJ
AuYPdHZna1Oj5a01BCB5ruRryyaU7mRiashicSBCUpYONEOxRNEhx6a7Vve2aNep9DJkN7HmytIP
Mjh2J3onnAWSE7MckKD4O6ezgScurayNDZ37mI0B1HZBH6fsI7Vx2MCurTQTqCudDxtP7HLAwljH
Jj1GPN95/5Rq1nHUDvOASlAE0Z0IL4X2uCBksCObNRk2Ub1PEwfcFQEN1Dv1OL4w8BT/F03mqwv9
zcWeLJCDFZaPpGIlFthAYmitRWHg0fbXDvMiGN9EMda5dgwcHxuUGESzFE3ljk+TGk1MdXSblGq2
pbLuMa33xsm+NdG3UFdsrzfxq5k0oV5LDm0IWjhjb+pnfzaMb2z6ISf49Ip0V0kgRWKNj+4O0Qk/
/0U+fiJ31DrVaLVexhYwinTKirKk80xfDRXwToxQPvQvw9/Ze3vySbgjlqgGmstWQl4l7m6iBorp
3VttCqYj3ukYft/nj1VxB6tN8a4iObJuqHTulDn3egPDknLxCr7au8bQ/BrcpHlOwiKutvZUhlqX
PaiDtGn6fkPJBB5A7WAlduHMdfcK9ILAH0jFkvmm6sddV7YxcvJIBPVGEEnDdWx/y6XhZ0It19aR
pp2fDEXxp5xNTpLF0LpvXVNKXDman8s5dQtpvpmsxAeV7cuygA5g1r5IyACUceNm7EGpq7CpOq8f
lcy1annL5lvIMwbLQFyKaK2IftJaBdmO/i2ylE065d7cVqL31vrs/e0TWihG4B+m7XimuEEhC6Tp
UObRwvQ7ZhPCGOpVfvEA/7ghIlWis6HviTEu9CUlpsYHsoa+9nWZp4GmusZwTzqXgWQz78PLZ/A8
7pyY40pYhGXRqDbyP7EhsqRe6tlXbWA5qsu88iiabTlXXrXlE3ucsyIz7cZxzZOALXw3PqZBtUel
AjRk5lW0MUP02wbWnQ55t3ZTQTc6w9R6KxyTP+ueT34EB0ZDPcmTbuIbp6nky+AMo9Zr3jwXWeYx
tOzmdeqnHflWKPpWXfJtXGBKQ9XfshISGNO4B2up6JF9prPk02fhsIdkFIoWM36RYl/N6c1C9sbi
DsaOxHe26kBEcKZfLu/8Wcd68g049NHbFiK8DfIiaEPyywKtvzktnDIprqoocrtY9uQJ7hWi5SJE
EtwmDpAimhCK/gDMx1ZVEMXsthuawrENglSmsE8YtBgCc5yfawyls7sIqD7qX9J43pVy6khE2i6V
GVKj2MSjfqeqyNWr2uJVlvpkZpbTpY3sSM14bBQ0WCfmszzbDpWTwokBThDodvoMUs/a8GrYDD3w
GRq3ckcuzH2S2JgRLECu2myJ9qNJcYptULrMuquSPpQbTMvUiVuglq824HpHp7ekvbK+cKaOOjmp
XTKhEzdNXaVafFm2HzBV6UgS6J0qdi9Dpq/KcDSInoVSY+7anO3iwvSZNaNfGx0rqTzcR5rsL2Xr
SOV4k0VJkDY3pWYNzlTT0knGWneJZdwYGotA44SMeZNsZuiCDcOjntPAlpgv2fOByrdp14FgxCgc
abCdCr1Nmdq7o3QnR8xN9fq1rXO3ws+m9DUpu6ClNCzkKHakvMsCOzeesgWTR8xwZaKGJet3SiU5
6aAday0Op2lwWVx5dWQ5UJ7aTV23HdED5LXl8lKrS+roeBrQqUUXWYGFlRivWGI0IEGKMoOAScKW
3Gm7eG82LHElgrmgwfLkuO3cFk8XzM27nYLmRxNsQaQ/jnhZm0auO511J9nfSY0dh9S6U0/MT2Ww
E1B5UhxLGYLY/qlbT3hxOYskBWqFBh2UwZ0SItnosOzulqI/mPmDFtl+sbSHJCKB1ViHqqLPMsFL
t0zcXprRumRFlWvHA3MsfdlFZhXWw/Qw4JbZeC2Ocebhph1oBGYJKTvGrGQQHIiu8qHI3TTXbwdm
XBf0BRTKX6RRQs3d09h3Jv2I6u6e0fHV1HNP19idkqOBY6qcLAa7WWfp30d9ukdrb2ApeWCO5Ger
JbNTSrdmpjKniyZvSNm9AiWdOo4PVIre0rTvncJcPHsGMluUDgGrl8cMxEtujjkIU6l7Jy9oKMXF
y6R1Bzn7Lvf5Rm/1u6qKX+08dWtluO104tN+3s5Zs5Ni7TazXxtKMDLBnMSkzqxsqwGRlQ4ugamv
f5DM9AyqvijAvbytns2JYZJAWe7bRbqWk9qvO9MbTWljSdp2yKk7J8zTIQfd1Bq4Rm4jugTGBKqO
BlmhGvKO1D6SqL6uRgObmPitbO0ncHdUjB26pTxWE1q7zGy/MEh7xjaoKZvnpig9KY+dpFw2lwH2
bHhnGaDjAcXB+pwGMJ08ywaDLpC6J0hNQJY4TpxxDa8E7ltggy+Jw4/pRaFlSLM0XxXlMCT7Kfp3
y+AnhatIkmay0q9qWnI/lrEHSoIH8DYIou/V3fweY/36Wvyk8FJIkYnBEiThIJllFK+m8iipYas+
WYgc/9XG8KVvCZrRrUrXdJhKnAYqQVW/gIddxGJ33sF+rIiLdIqyyzIogv1TqFQ3WfjfpcDOx4sf
ZrhYppSXuF5kROBsLDd49mtoxmYHcGB5FHF6I6LVPDdnh0jlwx4XqZS5WkX9grhBC98fxoEEBR/k
yxNM6+pu5qXHcS+O2M6+zU6sctGKlVXpSNi88qBU28Jf9inzJigiWgG9RVJA2Gsi+qrr308ub8uU
djRMJI5an8xOg4Zw9iPyUPZ4tb9aztqykO7sbYLuadFL+Xxs+vF9OdjQW01FpxdOp2S81fLLpOju
MMJ3S9vLt+AcUdrpRvJlbCi80lSfcT7HXbG3jga2U0H8H/u2b3zvNkig7qqntXMhu7a/X7YtWCNf
1G5nzU4kCmgE+UYOti8rSJAYW14uW1kv2AVI4evYI+TZFbxbkVKxd8YcTpWAFUAAvryOj7R0o1pH
Kc5I214pcoKAqwDXXJI8XF7HuZaHTzvFIYkO3kg7nRHTFE29KdLvdGjdRm18rbJ1B3JrRzlq3b6i
Xl+ZnjwkfjF9t7r6OMfTVu5BnhLZAcbrHciGeTYx920CZa9YFpTRRJvKAdFgkKbLqjXQtqdrW1l8
q2bXhdQ6mmEKMp7nc+IfcMCPGI9NNMZLhUui47mIVA0Uwt0W7UsvJCgOq3pDIpwxOF+1ObHJQZBU
xpGmF0ik9OUYLC3i+K7xUvTydQ2eZ5UVZOn3qDWvh065sxvb6dVZdGXPv2V+YYPFoVKSgqYs0sAo
QLcQU3KzzbIv38zQCIbHVrCbAu/F80LqFUv6mmC1ZJeA3TpBUx8IG4UtpoI7ZK/v4hOc1fSm0NkC
M4UREOMRgiimfH/5+qjnsdy2bEgm2SCL4zZOHYmcswpMBXFjXy8LdfoaXIYTps5aNcDMj28uT6bd
XsslngRNsYmiOtDS/GeVLk9Inu0M8I1q0w/btm/JkpeuBmL9fpJuqHlDm/hnSzH4MZTz20DrxKnN
njq1Koc1qx9zCfwVKFmOU/mz0F4XJQqsATF1RIfHOSkdrViCy4s9fwk/1sqdkNZMJHlY1t6kQfdH
+OI52eaV6fcqFd3B81v3YYpzVHlNKUsblPhGijaRMfKlSnVt0F3lRuTOaeYry+RM03MaFX69fC9n
esQws2PHTRChyHp53efDx18/hq97D5QaE/qF124SUMOWkoPmElfObzKkIv+isRBw/GFrvaUnZxaR
CEO2FrivoLapbrpN46OIKuTO+UOk9WGHywTGdhzXdoQ38BBMK+8tGGElt35s4JrtkO4xg5A6ovzc
H5D1wyiXD9RyO7emBg+y/1Av1z+M7eDmV0NYuj3aNP9C6/XT1+ScWwqu4lJa451V0LgM/ttKseBi
8PJsbG0arNb6Q05bl+kMra47bTb8Qvpy+SQK0EZbf8jJ6egkjVG5x5MsXaqw76GTsqv1m0pWQxnj
40xw38+X5U4OIwduLSWJZGk4+Ijgdn2YHeGLAhVkwdQXtTaJPiGPLYYNRlMVK0tIGBmBVb6WBFJB
3d9MK346EhyyFINRZfra3zRA78NEx1H1vNz2HrA0GEQChecYPE6N8bVufLukjSiqMJDVvu/R54iu
hV1T/KCsOFajhhK48ZSYg1+2QZLNQZ5WW8VqoLJZX5EmuwP3FEYG7Mrta3s/TwbYduLpLqrtbxrR
ruS28RRjEgSego3g6+btYMt5X6J30lJqHKnSHS0IAYISwmCi17/IFIdBlV4ZmBwF1qXVUSde3ILI
Xt5arBG8yd/JYn8P1n/hDl8xtxO9tbJ8TUf3IOQj7LG0l6BeJH+SXtE6tW3kt2VpDj1RfZaaLq0w
ddzoLjJ497MOmolau9KMBjmmDgSSxvys19NGir9aEShuau1tyTRvkr8UeBYPE3490jUBi4e7GfnT
ZJK+X8aAP1RVPlbDgdocDwPuBq6KcbSvIXF/zEK8HZ/U3arvaXuiOT+BK9a50Ds1o5p1MTp2+/51
lH6oZKeMolt5PiD8WNJ6Uk5wzSwnM80lLEkJu+0/OL0OLQo7es6/9D/scIAmd5HWGRbYg/rdOrIo
b8hN61kOQSlI8kTMSKJFcZA2FLLd1zWqX8loHJtR2agJhGNqFALKAfPYkDjX6OAQS9RoK/LtOgdx
EiFaZQ74mqgwvyvA1mHzZiEbCjVW9LIjj4JqhQjr1lN34Y69l4pPtrAeK0XNVoXbdsiCGnPY8lj9
72Nbp2jK05JaTLKjZOyxe5O+H+M5mGnkZhRtWWMtmhkWxHw8U/9UDtJUxogc8oMVqod3xvwjyLqQ
aGuDwY9XJ7hLiKOLbvf5Z9ivI2pwMdJiMKmhPfxT40XhOoYkRy5GwcFoT3dQ/xZgieByGxyWZEoR
ZRoBMqbb1Zr6JhG39VC8Am8FPa6dIRIKpZeNCmCfb/Zp07629PWkRNb9ECNhEE7KwxBvL1sRrYyD
FH0wDavXEWtW9Zaax8q6j3qBq/xD7uRjrzg4mSsy2nTEk1l3Bq+8oW4eaG7id/scAsTlWx9UoB/B
B9zGCODNG9EQmcgTGBzClNrYZ2WHxKU2eLLymDdemQYSfZiUQ6mgelZdkfkJDiiBeJ8kIg8QbSOH
MtSsqd21a5qkcKf+51KGLH+RBsFL8P28X8AVvgqhdAbmQQ2YGRP60FXZLkErSaakbpmVN219W1EW
aOje7cbZZTnxejtydA2NFLrlDoTuIw01nJlSOO5sA3XOIwo2qMtZt3RW9m2aXMuKeqzrL0OlORD9
chQp3WqFeV03oO4nqiOnmaNBbTlVcr+Oi/tJb9y2zfG8ZsdFA7WvzZwq1oJFgaQosUOb2m6i1G4i
dYe6ba7U4mmZ2g7zkpY7JkqQ9NImGTUMlz/SSX7spTScyP2Mumk7dhjY7/WtLPUIEtGkVWW5IBQ6
f2Qw8qcSG31SgNPPnlaam1lpiw7h3dfZ7dA9Cy4ED5KqAfTcgyYEz8Pla3j2lJzY405Jak1pn9YI
J+UpsMy9PnxTs41Qp3j9X347JB9W3hvETpxPFhPJLmd4hvWd14cgMwtTsO+IGGfPOoUTM9zjfNGy
hnUzzqKtdHu1NgI29U6rQw+zYEFFRNzK5zfr4/3Fl8d08IFYcvf+VllJPovboXMqZARWJ17cU9TJ
Bbft3FD2qYvlK2URw/gpi2ExhajesoCqmmVHRYWSu/HaghNkKJZDZr2RYhI0qZyF649PS7goU4aU
e2vFOCfoAJXjA1mz6t8uH0WRCc4j2KC+le0WfseqxxCsYRBEUJ7aznq4bOZ87eNkKZxX6NOq79UW
2QDd6f0JJTow66tXK0PUdLsyjozXiRcHKR7RsZCZ6nwi+cQ4d7/LZVSHSX2/CeyKvmAeCWym9q0U
svvoSqShLbTG3e5YUus6iYAmo4tOBD0A1ahnHtuDChILtIaITqd6+ZrzlBKZhAkyucSXHV32NHmr
4A9zrXdy0/5hnU+6vJPrt7qAKu/pkRNU6Yaqn1mJfGeWx+AaVDaNCiHIrH1laofOEsxgdZN/2aQI
LtcHzInJ2tbiec3xeOP4ZZytm4ahlzzLIc6o5KJONUUAZ+/wc2KMSMVSzTJ2D4WU3TrCkcVQLjK/
DqBmzLRqO0q1h9YbF8WJnWQgP68+aV2KfsvsWyE/j4rkKg3YpaAHnKJnGwlqV0cONtYHPzeaYCrn
cOjnYz3aXpwXgr5J0YfiAtchlntidcgd1Frt9PAtaZBPYVkInhznAfHjPr2/tU6+ka0lQ8RShFjp
odrqG2sbBf2hCyVPdJcE6PQ+bXBiqCtiEOnPCWiVVb/PQsvYjElw+XCJ9psDJkzczo0SQW9hxOxt
Yxlo8CorR29SJyLmQcv/KtD/+Hbv7ZonS2JLOSTF+qq3u3DStvLSgTnLIaktiDHOjarb8omhFTdO
DMlLzqxcRhGG3GavUTghpY1Xt989Jy7O4p30dfZYQH3R+s5PgJzY5Q5hIet6tNSA+HSLlmG3Pxpb
A1TcoB4IlW/rxKRxFV/LgleH4KDwMl0YoJ7mOIenzJSwRPuc2t+paIu7fFQE10tZ/37yRe2BRlpZ
YSBjLny9zlwZ99k+2KIqusgMdyLNKiWGsU6Dt5h0UtngJxZkFibdh+z45vKKBGCucI4RGgFKU6mg
mzFKPXPSLPc00LJM8ryvl9iVaRMmfSu4cKKt4twj6IW7jMXwV2p1i8uNnkO3EBWMzhdVPg4hP7lt
ytKoNytbbVq0gdlYbryAIXq2Fww0SginmLMYiadIyDnVpuwgb+JiqsfNW7Y1lVkQxokigvdU7MnB
yau2saR1/NA6yoEdLJvMbfxiC7z5L0TCzme6TtbOucu+MtRJy+G5VtaPd5Fmz4Se57c1z9VvO4y2
qN8vHyPhAjmsURe60LFEgGUdJ1By688Dloik/hXZ2EKaGKE1DmEw7KKoI8MJWh82uSc/KygRY1DI
wFtt0sT8igIXwU/StM0Qtfrcrg+pdXUaJCMlB1znGwtieZGTbyZIG1ah6GF1/qVzspEc3uSqOfUx
wVdtfaQyPNnBS2dVqLScxmmv40AEoiK/ztfttV7NF71C/NCTB8V81onilCze6+oPea5ua/m5IKi7
RqMAEc4/VA3TMDCwpCnmihgn12OwYisxJMxbojP3WKa4HvnkW4m876M+SJUmrK3iKaZjJwqd14Py
eyz7YZj7wIllsVgtcJAsPPFZ8TQO9+N3llxJzSaXXF0bHG2+swY3LaHNtU0VEaf2H2Dq4wdwUF+D
ppyOKTgy1Fa7g5yP1yswwkrTTSztUGaQzuzqya0T/VD26T5phl1Sg1xX111To5V3+RqfR+aPX8N5
gzQdKon1cDyR8kWHbNFi7pdGMItw/i592ODQX6K0mcp1urC3IU6agNfATqVgmaHOMcu5G8uKIFgV
LIpvuusSlbDEQDrSsGY/qUZsK+i58tvLn249KRdOEt9f16Uas401C59qPgYZSuio0BtDF7jrP0D7
r6/HN9jZuTYQLYYjWaF9ja3K7zr6XAdXQ9/+XQrKvfSoiJQBRF+QA3emNnaqdAjo5nxXLW8x3Wea
4OFyviYMTpr/hwBenSMbjTxFhg+riBuMp0GzU59hyXRL6Wuqf437ykuKMtD7JRik2wZzFAazvqko
edh1stGq+6VvXjJZgjb2vUro0exeOqkLEl0OTEnUA/4HB/SfX6u+JztOACtOTDNf1l8LV/DU3kY3
8pWUe//QVKY/KqGi72WAVPlMXqvUhaH1sGdB0bf0WtBc7WtvpfMqUm+lu1rJRakGJTD03seekLv+
HE4qhECDEDS3K0/nZ4COimRJlQwRBUJ6X92oHgvRfzxhDvFAAswyhZjwYewv0OjUKBfGxPZI1HRt
vbNlh0p7fd7W8ZfLt/bcyT41wZ1sUk/gWnxv5Vg0BzweTgrIb7LwspU/+PH/HBfFWn/GyXFpm0ar
OwxU4rm8BMlmQQPTP3PNoP/3xSr154P6D3OcV4MonIyGe3hxWXZS8g1xLrM2Vrsva6/S7i+vTYR7
nAOb5YTVdMa7a1DduXlV8xer+tKkooF7kRnOM0n6WOS2hi+oN/o2teMw7iYP9f7NEP8d+8MJFHEe
iiZz3acmng6o1gbyC/HLIN41+3yGSmy71Tb2TfF2+SOe063CU/3XjvE9mYbRRBhWWh+WO0wJ75Id
Co4stP0aWpOO6mv7BE1g+SHyZyF70vl2phPb3N3W5jbSahtDSDKaB+N+8XU6Og25o90P8NpnsQ/h
IDm979n28qIFW2pz15sO6DpgJoLqMv2KkznSp7S705TXf2eFu+GNZfaFPeLg0PbZxmOzSPyyyz1T
RF6w/toL/t9eEfTkiheSrSIxCoRW3p8IbdiAGg9t0cH9X82wn+wXByZ5mSmqnQMWpfLBMlyN3bay
c/mjnS/hntjgEKSdMm2Z16/WgvvW3CzPtdPgMvR3LapIcjj9lP0U6korfOWPXWjcXbb/h2LBx33g
UCVuwNSUK7C/mKGyM9xjsovg5yyv9ch9t/mWvsquv+oEmIJDKYJqXuWGjOUcjy32ceULx9kMGuJ0
DhQ8Pd3Fy9mzRaXAcy7o9OpzaDOqkyEXEO/CAd3NumfbrqX7lz/nZRMqz2c/FRaFIikyji3pf3ZL
u9EgQz0moijlcmSv8jP7IDWAJoCMXG2dbvLlaTJux/mZZm+S6NV0Lhr5+GRgCPh811ojkaW2gyGb
Qc9vNl5oqQrcmuBhphIONyhk9kZrHWpdmxigFevUofHFdvVQ84otWCcxFOJe3iVRUEl4CKkLpmZr
8n7erSoO42PkrWWqyY/2ZCNCkT9kh/9zxVS+tNiadl9GrF5T+Po1ulyCaV8fUb+9iza5072uQn+G
CUHev5tm+4UtKuGwJYr0HsQOcK/GMd3KATiafWN0oFKHG7YSC48bfWsIbsB6if6Mzirh8IQlVaUl
C2610R0aA8+Fq6UN47JwyNJAdv57JHp0CnBE5TntF8tQrRGsYx49/MMfTj2tdJGCk0Jlg8YH0ekR
rZCDkZ6ZxpSv3jRNrGPCxiu7yQ89pnETqZpd1LQw0I54velzQZQuuIx89VHVEqusCQzXenvbKvPN
wgTe4HI4q/IFR2yTWoLCAER+uTuCSpsoWNTXqvsKBoURAySXr6HIGgcukhyzaGlwC0FZ4dhlu5Ex
TE90y+mT5libPyWhKpQAnt+P0knoYCW93tjvvEfWawNp+/Q+YpvLi3p/IF64AO9wd2Jjkaxew5j+
+oBbOc0kp/TMyGv26nHwwW4b1N4qUDFvhhGCiXFABFt4OdYD/+xnxK51peqtCYhNvkoK3qiHGeQq
hqg7cY1ULy2SQxakvPWkIIgawB+ymR8p4HPZzQdomRxFTWaiU88BigU25KVcgzAjvTeTa0k4FLIe
s0tr4R48mp0t0iyjBXEO6cPaQmDerXs0HxD1hCLw+H17DMW2iW5rGt72Ov+8ryStSfUGejNT7BWV
S8hKDPJlNuTw8jH8/aSvdmTFAhMbsgnvPunkFJK+UyRqQ9i7oo9Dt42TAxGmsH+PQj7b4D5cZXfN
2FqF7pXflBl9vtRtH6EU4Vb+4upX5UYNtVX4RXNEUzVnQobPljkI7gyqULJKeyTULaFiwsL4uKqQ
RUG8JUF9Q3e14Fqf37df35NPC3WgxagGDZJ1ajM6dT84faWDPNBVUlFsJ9i59wfD6c5lRTTHs4Wm
uCJxrKRxlIz4jUjWQLQeDnuXLBvrKSeal5Popo+7UKkmzCjG+9oSESGecdCfdkvhAryhjy0DtH0Q
+OjrfadaB2u4Vxl85zg8tYvlqrLmJB0GjCvoyGlVONm4Hv9z0frzb+AiPng1Uo1trXv61LnxeAQT
tKMQgYMWfVQOe6XeLEiEKSKvnoejrdj38Wj4Q9o4kh6LsrjrR/uMWp8XtP6Wk2PSg9O3rKIUZFI7
JPfRiIRMZfZDuen2y2bYG3i+rVx3EHd7ZNfRFVKWIdmLfI3oqHLQHJM8Y0MCiju58e3MVaYrWTgx
8Tv8f14nBzJGrULarcV16DxoHHitu+ybNxC3OMVD7K70/8r/7EA/G+SwRR1Ss0hkYAs0a5mmOxn1
oAiWihTGf48iP5nRuAvYJsoko/VAR5gQb9Y5yzGgG/EI8pk642c73OVTrdI0MpbrHjXuOiNkJYa6
nuTJWUBmM3tGfiyhinHZ95xpS/lsk7tsg6QzI8tTaIxfVw84HZsiJDdq4UQb6Vb2yapd0KJYLRLo
EhxHfgqyBkFPKfe4EvV4N/XmnbQ8RLotABLBHde4ezdEA6ssGWBm5T9zcD6Vj+rcO3IpyHKJzHBX
a0brRCpJme4135T4J/rfkuFqIoL+wjMJyc8bxV0uu4gxvF2sG4Wn94Bm7GEzub1HN8pGxAEq2hzu
WhWF3rSlxXSwkIVD9lC2B+t/T0B+Wg0/7Jj0TIYAHTC+TTfjdAQHFUjCIHT3v+eRPtvh0rgZiqpo
U8ARKNtdNu8SULSKWLsFqMdT+xoYUdGj2IAJa2PE32fhwJsohOJHEiMjW+ZWBczVvrLTgzwofnT7
9LnzZ087KBvM/JgCWBAcaZ7JV47jxcjzChqkRHOyfJNPB8WMoJErQJ/f3yan2/PbI1aK7SYzuh5K
xu76/GrdeEe2Zsjw5hIhzno/fnfCGoHylWquYf1nJ5zLxDKnCLrqtYy2hRScZ+BG6KsnUs6e2o1B
3hbB5dWdv0YfFjn4MftYS5m9Ks7Rx07unAIkaKkA4s7H9R82OOwZSN407aJqXms9t9Or2htObL8y
+laLhKBFq+HwpxjrfpQSE9U6ihhXLbdj3Lw15l/0Z65H4mNFHPiwaFjGRmKql4MiLgHjEZLNb/KV
rDstqOcc2V0lvSD9Wbm5i27Uy1v2h6v2yzqft+lYFMkdyTFt7a4JTtmZf0DcFMKYkTNdUT+6Ej0y
hRY5hGot0mhqie9avcyzm11p0He0PFJ75iMGiENjk4ciZqfziPWxSC6esVK1Meyo0bzFgiwUXGI3
iJYlOC189iYd0qEfDFPzlDoAcGT2j1F5vLxXIhNc5CKRekWoXkNgFE6gi5ZCk2z+nYn1J5wE7hVI
IGcWUbAaFmFeOor8NCsCE4ILzLdyZ1Ld5ZHRaZ6lBcZgOWZLHYY2enV0Kk0AFqIvxoHFkslExzgC
DrdVuZZqQcGCeZ3dhpe/2vlw+eN4cUixyDOjJbPRd6G/mNVGQ9N9izH6JgNFeuyYM8TIlv8j7bt2
3NiZbp+ogc7htpNa0uTg8fiGcGTnnJ/+LM53YGk4bfHftm82Ngy4RHaxqlhctZbg3G7nq5NJLmgo
RWKoi7LqQI+DjtmrMWqQjV6hicplwQ7yrYVuMHQMOuAWBaFGd1KOgAW6lvZyef/+UOr9Xg3fVjBL
zAQ6BSQnR2p86sHCOncjmFLlO30mT4bc73pLAocl6OBAmBqX3wTmRYvkwgOCgVzJMdyEMa8ASWW7
SuQE9S/AF5QgAxez9GM6ikYa/tB5OC2au/woULwkrZNo/vqdYbjAxH20r0y32qdg0QIft6ie3r6U
n+xx4WMyOrkvUnzK9Va/b6+YXF1xjRnO/Be5BdlU1IlCosBHeSx+lreTnWul4StmBC6JDuS666u+
/Lz89UQfjys61Arcxa2FZiJJH+U8MotXpNJ/M8GFESo70jhN8I9EvR+BDlJksJnaoigiWggXRSpt
zWJdbZCkGhDBHjpIpcWi24EgUqlc2LDH0apWTQKyU37SpyKQ4yC19ubspWYW1GCt7MC5+E+bxyPw
TaOVMHyKZY2NX0IhfnAN8unfTHAVBWAC1I5nxF999Rpdcev6OAC8ctmIKEhpfJTQFzq0MhYyGAA3
YZwZ3P2eodzF40/ahLkJtjKQ2WLG67JdgVtoXJgAjUqZdR01/LUN5DzQ8mDNg8smBOURr5yWO6Om
znOi+yUYfNsHJxZWmdvXnt+x5wNynq52ondgS07tzG9WaEp9dfTbInOXsfFAkGbpN6ntlYVoik+0
eVxwsGvSdRbFxX6gIYHp8YuDhHl594SOwYWHCoOBJG107Y1RZNyvkRT0LgAr0IUWDV0KQuob4d5Z
fSbnwIkXFUw546M62JhygLypFMMrHgSLEkQKjYsUZHVK1VJwIQav0nQYIcUCAofH+G2AK/FWr7yR
930AUh1kDuHoGNuxC1dXnlOOlnW7kkRHjZiD1ra2rxpc81oIV3pEqw5L9iSDQqXHcSNJcUgIRIHf
RMRARpBZc5Tay2GOX+KBiF4WBSmUfyCrFAiHmK0BfN5uDdlrXOEBeojdkP00cHwRRkJwLvk27FBh
WrRuO4ROZ7nt0ocJZAyCzyxwKJ2LLhjZb6AMnKHgB6NeBoVGYFwAOayj7rN6K4dYaQQ6+El0LkVm
uVqkqdJUHiDFhicV2Z3Xb2l1k1c7XYRYZynzkh+x8HB2XLrK1mKHPQJKpgqeaQv6EabbO6o353VU
d8bPaqaCMkvkulzEIUmnonOOKqtG1yCXr2rM7ulEDwrNHdJYUJiItpGLPHEMZcN1RTq3QLHPHv/W
5lBq643Svwr8RBbsJFecTLSSBylDR043wMQ21IE8P8XISLpeR/3U7uoK/aWK+BNUZC6bFoRwXoRt
LkiKSymqyGoc3PnRqMAWIphFEcQ6vjdbFX0P3kU8jend4BmSr9njTk9CBe+3cQQGkwXvf/+0KJ5H
Lp0NYHOkHtcq7Xttjj8r28LDrQiNKtg6vlFbNKQbShtbBy5LDxzBT/g6102hfL28mA1UybsOFt+u
tXqgFLoFXQPtcQ3RswqSw1q4rFuLdyNf32v3Djqcw7H+3CFK/t1D3+/agm/dVrZp4T0HmcrSG29e
lp2NOEL7n5cX+QZKuBBLeKY3jTSkXEccbLP2CGjsPmPGOMCTxH0frEGWoE9HbpEObx1/EBQYos/I
hRS5AM2P3WOBhty6dQdpCvpNUUtBKhAELoOLJZRYkL/o2NuRmv3qsn01uXNeHpIiOzZVJliSyBgX
TtIk7m28/OFqqCZuOu0sa3BVJp1xwNzm5Q8n2j2ukLHqAVoZmCuD/JmXl9dlBk0LQcwXXeV5erdM
LiC7SQ3drwD2MA9JF6rrcw+1qvYeGuFt7sdQOln3FjqrdvhPy+Np3/RGybO0xpWXdldp4+fO3ZwJ
lifYwQ9sb7j7tqSG/wH7sQccLmghiDL2IizVBvD1XRjhyd2qOF1Ls0SOYXrRuocLaQ/MNaNeKkKQ
rX27vHFCc1wNYk00xpUuNvAUw+QUOkjlYJyqDZr9+gxaMuHVW1CM8MxuVbfkhb3glloMLSPmeNTb
4dlWE6TSHJPoBpjb+4Ckn2x9+Q6N+5210qt8BgfWcA0dUjhP5edL7DtQZYFwVOIuaTRUfvGtvlop
2BKV6QHSb349WGGRInPZ6n0W109N1T2bcxJmBL3cpr3Ke5w0wOnTzq1/1obhptXPscjAsDp7GMRg
gjlBJRE3oeV3WQdOFVyqU5U9lGRdUYrXv3rItWSa4yarvrf6r0ZhoIswIVMmR2oo31oD86LTi0SU
nTQ4wdRTP+9r33aaa4viCtG/SBbZD/3CJvyCISV+M1qHxFqPmFby9Cn2YrX61tD4NR4Xfx3qzh2s
9Xts9p5Tmr5hGM91ahzXyXaXKdnHmA6GmOLgZsQOjX5xddX8LE3Ll1pSXoc2/ZkM6ysUu0NVGQQn
bwtJAPgaRCFscIUZ8ttDx1l12a/xLDW2wxDMzq2meVaoRVXjmn75CUo5DAKSBiQATb4geG5Ufe/s
svN6ZrcBCU5XtxbO46x6rdVHpTa6VovbkKFHlw8JOwNc0ntniks96opmrIZriC9bUBbA4Cw0yQWr
ERRfJmdiQoKRzQapIFkCDQlU26ddVOmP7fRsgM/O3P3nFZ2/tplcmnPqvm0bCmxZbHyr7PiRQlLq
3yxwuW21JEvpJiA9EgriJ6e+0436HyMyl9NybbISvcArsqEtbjXQ3bBYfqfJf7USG0hQ1QIhJE+V
CuUXIrd4AfAHTPmAItFSBevYLgN+G+DzZl4rhd7ryCwaxWiDFQdKvvrrWgUz+AAhkxVc/jJ/CPkn
e1yjkExyOlB2lzBc9vrOmu72Hm8ob+MGol7Ndto8GVPfH9NYanvdWOHYuumT4Tatjo2+v7ygjeMJ
Zz6Z0N6bYErYtTSx0tf4ppPvuiI4mxtz5iwlnwxwOVKWVDnJK/gyGwBTDxgd2jWNayHUPLXB5ONS
/XPBzfP18rI25r5MhB3Zge6nbZgf5owVrS71eqbwbxLvOyv9ThQoLIF0uiLUk9fUizMS34xDFgBB
tmv6xk1aGvVj4UJO1QcB9c6cxn0sf1OT7Lmc8/++7e9+HvdlV7BE5Tkm/fwZibJsWk+pha9DGx3T
dza4T9uYGC13MrySt9oVJKajmGRuW0b50oYDhsPA6SkvD11/aJP/HiDfGeY+uTNDx81gZ5LoxxH6
7SBjF3zd7fx1+rpc/ppWx9KWFWFFipimFEPBYHr9SMAcrOwmH/RqeP4SQbw2jsq7ZXFphnZVM1WN
hnFJZ2+2BzJ9uryqjVD27t/n8gooNtelafAgqyn+XIB1DXxvZTQPDzMRgbC3YJPvbHEZJp+zwiAm
4AyA+7kSpMdn1fTsNn22HEDdayWylWInqaWvpvHz5WVuXXXe2eZST98SS55GoPIY5BUE0H4BhRpQ
RWGgqcAVXxKkoK3m+rk9vjeTt8DxLyP2FXpLngoesTWiO7BqADAlQu5vFOjvTHHZYU5XSGUvMEUA
0VNDbfQnfXIhuhbNYPBbi1YQRjYSxDt7XBhJpjWFsDNoq1P5rlyu7O6zJEJqCrePCyP2YBq51WNN
jCKpCOJwmFzji8US3lFK/MvOwb79x2rx98HmOzFrrKEwdUxIChW/phg3FPtTSa/jddfpu9z2dSIo
H7agRO92kIsklQXRIbWgAIMdkpvyLgsSSKjZr5kHDewxsMPpaIrAj1t9oHc2uUDizOvc1DVad/r1
EDB0dOGBvCY5YKG/GAlG9lh9s3wH7HaXN1fkLVyAgdyIbBk6cmI/h3n+1FY/iPX0bya4uFKmmN3T
J5go9R+yebdOKwAXgl6rIE7yNWVXtcBVMvh1l/0qizAt74b2S9rcqZrgdImKCL64JKbSDHWKrmSL
QTB1B6jZA0M9ZIEUZJKrXZNHPUyD+tny44MolAiyDd+VqSToxg0tnlU6SzrKVhFZ/V/Mc5z7Id+V
IepqaC3kNJGnw7E/xvZNl382BFlNFD/4nkwsr4qzrkBXaLesSYJOlq/dGLthL0eiKSaBg/Ns++Y6
xD0lGAaw2oOphXp8pCIT2xFeMVBYGoqh8q9d/RJnELFFDzeh95L2rOevSn236B69NSXdvXyYWBz4
GAxPtpiLnN3SjW5IAKZAe2movV7/WsigUryKRcpA28fpZIWLgCUm7YfJMQFdgqiZDUS5HD+X+c5q
vlRg5rm8oj80PE7GuNA3amNhZabCcFJTAGlpd5+GZF8fO3/B0LZ6tG9EoKXtc/TbIv9OIifjPDgW
nFxdbit6WPro8pK2M9bp3+dSsJFW2twz2Pf/Bl2y3f/GAkWDQoKvxD+QVFAL7pwc75CQAEd3jbqL
BCpb8LjR4yhSFxVtGed3sVLWs2XixBbrLVVCOQkub9m2X//ueslsS8/82tH0eSEqqnfD2hu5A936
l6EN4lhE9bP9aX7b4YHJadcDippjHfpu3GPuNWAyiLKw6BMs5y0Ani3HakdNGg3ULFKzL+Yobo9r
GdBBkLxFVjg/q+q0VtoJjytt77gmZB2bPEja+0b7113j6j2jkE17xZC3vyqY8l9iVzcct+n3sXlc
k5va9tv822V/+MON4PShuMJksvrGzm0E1TFkNA4V2JmvoC+/p2A1te7SMRCxjG4nipNBrkzpl3Fu
uxrJtWlvCilxE2DWaCdofYi+GOfmamM2tWoDgkLJIwHzmE4OACx44/h0efu2j+vvxfAAW70mSS8N
GCHMFhNyucPtNBEB86HIBHev6dqZxDl7Iprj5fM6ZC9GJhqfEXwSnsw6sev/D8JM0CrsJ8nXe6jD
26MoBYmWwrk3GDIlXbcRr+WR+MZQH6oy3l/+IKKlsJ9wFhDKXF9bY4YJtO3K8S4rnwcwQFy2sfVi
juLt9NXZjzgzosi0HRbjra/G6IVyP4FMxn37sh73kBx50kExZrtMJ6D8OSmBIuogbBA7sQbbyT7z
/jP7a0ESU+3hEuqO7EwPt5djiZs83RkPGC9w1ZBxHOkPv8Du74t1GARn6416/8x6mih07BS0YfvY
N+nPgjwY/ZVBRVrFIjN8nOiyzhgp0DHy2IZq3Li6BfVAw4kW868uNaDBNVXV0EyeichaF9lSbNak
KGTw7e+t7sZWPhXLT9kQNM+2D8DJEncApmKIlSZBCdaCRCP9PhX3lz1zu0I+/fuc96dmL0HTIUER
PgDRNid3Y63sBwO6BgoaLs76RTENQYtHtCTuM0kowprJwTRp1T+08ld9EAyBbHX94eynNXGhHCuQ
s3nCjZ0JdVrhjBt742dvE9qSnwvyhmAD+bKlxEMuxCjQ9cfx9prV9ONlfcJ/MaT9upRIkUT+CzDd
+freOFXPjlNdpU2Vs/f5TsG9tqtcZTTcPLYPa77s/sY9LMtC6MAfi8v1ej4oeHfCViqNX8yB2t5K
o0uGQI2DcpQFUfIP942TNc4zqK47owI5KH8CO9OezZu6/Yvp67eMYRVDIZhPK702FPU4tyvPk1nO
X6bE0JJWR7U+DFdqbblzcz3Fh9UqQqP5bmXHdHy8vKvb14PfBnlqYjOP6ZwaWGdTa27cz648vErU
dLPpxpY+X7b1h+bxyRhXDVBpiJ1Yxqs16wgaxx40X0uITshB1HHfTqQnQ1zNi3mats5GPFPHir86
TximsQ2BO26HjpMJLhqOlp5ZawngHrgj8755SA0RZb9oEVw8tB0jn0zWyJlAeAI6ld6Z3F7EbPWH
LstpHVw5YKxS54wFcMVjaHwGlOewPmgHxiAhH0VX0T/0TE+2uNSPeRwC2SqU6/l++RR79WMFbpr0
V4J4CNjc7RJZPy57nOA42VzMWCuIO3QzUooO+VI2WDWhe9/uREx2oi/FBQtFs/Ri1NA+Ivrn2Pwy
a19A+CyISCIbXGRok1qtlB6FC0n2Uo/DGRa1AGO+XbT8/jw8BWxs0mVSZcDVsu7K0nMvm+Bz3gwZ
tctf5Q/t0ZMhLg443Zw2c/b2Fi57xQ1uU7vkp3KVh3E4ektoeOmN7Fd7jBcexjQQGN+OeLYOWD6I
oNCfel9/dnVu5WqGg6te51f9lRo0u/Kles6PJngOtQDUKVEL9xcpKWzHi5NZ7pyV09ICeTiiEnAe
1+RFbwTx6A91/ckAd7jkClnfVkGcMoaQ2ltcNtgHuYZjhpcXEg6+nriND7iGr3g2XrBaSfBVRfvK
nbU6XvtJj9GcSZTDKL0qvepWzb5rIrMtfME3FG0md+CMdtCARcMdYsXQ+EFlVJU/7b31PPjOAZd+
7/+gUMzi+cee6ml7ufMH9e2uA4CHsSfY7NoSFLslxYw8FDyDdjdEi0jpZzN2KYqqgEXBgiYF5zCF
1Zu9UuMVnsWubscEbv9PRDibp/7MDuc3dI5VpZ9TPAWCcIcpmdh+HDqe+cjo+LIQhBeR/SB6pNiM
ZmdGOWfRK6M29AJP4rMdLfpNWf1wAKS77CWbTnJmg3MSDUJJwLmT/0ElckAl+mkUmNg+dGc2OK9A
4QQFNciT+xbg57o3QOKKyaTkfv9iQQBPfxrfhJ2Vn91Le42hocsrFHw6/oEacDIlyxqMtql2HWkg
Pp/S8bax+rAsLEHYFHwwvhsOLaNmBHMXGCk014mfyjosJ0H62S4PT5vJzwy01EiSaoHH95CGtehh
zkOa7xpyTQhoN7vdUH3K/gaXBZ7g38eM74+rhVyXs4PRSsa2jFem0NZccKQyzdXpuL5e/mDM5T4E
kTNjzGXPrkuVVFiV0QABaAPg0h+78T6HEtQQNWQ3JqLG2HZ39MwaF0ESBRTClmaDABYkt/WdEkle
z/QSVi8+pocuIl8vr07kjlwk6TuppApBJCmNIEUPrlMVMLy95I6oh7R9rT5bGRc+ClsxExstUoD3
dNeqFmiP5Pu5Wo8ryTyrq3ar/UXD/45Te1QVw5NGXcROIIguBhddwOSrV5ImASdmfJrsr7JwXlpk
gAstSitByViBrzjLHSkGl2ZPlz+X6Lzxr9TanC6UVGwXIVoyAOHclvVO1pTrztJAB/OUdgkoCaFG
3IhQbKIPyD9S10NP0pKgb5BfrZ+NkKU3/Um61rzCj+9F9w5B7OKfq2vJhByZgjvuotznSNpL6xe5
aDMFzs+/VhOzKdckBrigDdfPC578u6+M5oD46g/aBYPf34B0OVp/CL6hoErgq9kmA2qiq3BJbP0p
i1ihEPuAhAxefow/DT5xVfDapCDwIUFHXdHOiqxzEYbotMmlDtbZCGe3K/CGybBYIkp80QfkAsuo
FaU+MHDIkP8alP1itu5sChohomjJo7NHDTBHYJsxPflZxlRGh49no8BDS9r+rEITWASq2b55n4IY
LxJvVS3QdBSvjOOo7tTirlbp9axBH0833D5ersyKgJbG6MHHqf/KR0EqEoQXkwsvU17VGO7Hoegg
IdnmeBDWu/1l5xR8to8K8TJmiI0FVXr1VCZBKn1OWlHNoF7OqLwSN6Z5cwgyAY7O9OkgNBjQA9Ms
qfZVmD8Lx4TYxfRj/rZlG7123dZ5iS0bKq2OoQP9aPRDpLbWs1pDmL4B822O6EkwXJNOyueuUfer
DagPUalovduf7fQL2H6cVRB2FdvVVKDdL0X2jglYz8Qb0a2DPgRj61oi0GkZgiAjssm1umooOcb5
gEyUVk/EoW4j+Zcd5Q9n77Qq9gvOVjXNfa9rK96ou2AKVEDpctm13ggXCz/xrb1Qm1P0IbnANWvN
IqsS3mcmT/a6m+QAIKkr44IFhmQRUnDbRU+L46KXM0wkXVJ8MjbspXolemzJLgfZTuUnoTCqbF7D
lZM1rjSqUlCSkBkMiV2QPGRRDvmcCExuB/oqu4nv+OrN9DJ4cyjqb2znv5Ndrh7SWqm24gFgBiVO
72hcoDQzXCnNCjezRSKBfwidJ2Nc8KriEXr3I94CVOSdOix246HZM+H2SahqsB3Efpvim2JSRVMj
qfH1lCWkVhz2yw7Te6IDsDHjjlvIyQrXEetm8FwB86j5GRpuSmCqh656sJ0ffX3TLT/j5EYW0S+I
1sUFEshg9k1SIftY5rNBfGUo3EXfXT7XAl90uMDRFpKltxVaUkbd+blkHIk9ubK93OWJFqSmI0C6
iJbERZGkgtAidNpRJlA7MJxmVy1g9SOx92+r4mJHHav2WKToXq7UN4FFrJ/H7EDlsNX+cT1c4ADQ
vs7zAYCarLwhYLCSn2SR8rhoy7hoEUuUpIOGpl06BLm2H8sgy+7/bbu4wGBUMcUVG1+l7Rw/7p/a
IXGh3I4UGtajoOJg5/5DfsaFTkGCtk2bJ2xIky4nrc2oIvDA1O2kgGHqCmGs2/Trkxm+77J0hVUu
BGfHaf1hOWhy7mYdCB6v7eX7X2zemSUuLiQ5MbSBIUKU8VhnUJZ8GSCIu7bPuiMKQewwXti7D92X
oayNrEGHRzqarON4PSMFKztrx7AgSShiaNtshZytjIsNZq1TZ2VUnE5xO2r7DpIIpd+gulBWb1C+
Xd7G7avumTUuNBjEyS0zxUWlXmZ3RqNOS/1u2FM7cqbrqb+ri11JBc643Rw8M8oFCiXR26KcYbQD
WL/00Y6I6kBHhWrcaDvWy8096aoJqBcH0p3oTWpD0A84mzPrXPTIDGtqTOY68k4/FEEaYoLOo0Cg
l9EQOjtAU9wkNPatUDOa7eUlR+JiimzJVDEnLDtrc2/uhk92Zz1c/p6bYetsbVxMSdVUV9eZ9UYU
N2+DDMJ9IGC6bEPkoFyNkff92KQtiCFjlYInyG+S60lSoA78mNQvuYguaLN8Oq2I78XI4NbIVIIV
TX044PpeDg91gefx+OnyqgQ7xzdeLIlWqwxqRH+Sn2i2X2cwrZaCnROtRX1fzTvZ1I2OjOdQ6Do+
aE7qgifi0GTkWPaFIBdvTYmeeznfdpmTorZSxm3efx+Cfq8d4zDZkVC963z9MxTRPRpSEThke306
bnpQozU+aMiYdpHNfQ1OxtLea6R0J7Af9VOwtiIc/3aeORni3Nwu9cycWyCu1DJ116J0FeOqWbL9
aMfBLInYoEXL4hw+qzOaqBJcIylit5TDGgSdw7hLRZ2HbRf8vaq3sHl22ZP0OFONCnYUcz//cMyn
zAkvO/nHfbNVCxAhWVbAQC7bXG7pZchUSE0BbirH1cHzO0NfCrJCQ+CUolfPj4t5b4pLLGuimENX
QkpOA3MAjcb8IJHo8mo2mqXvbbDfcLZhdZFUQ9FAr7wP6Y0VNlBlnQ+oB9Espb6ox/HRC94bY39/
ZqzQ5YKapMEgXfO1j+LFdeqjPXwSLOljofbeCpcjstpEjyXDFzJcNskG9reDHuTAx43u8mM+sNcX
5w5xV8WdVROA8kSfjDtV3TL0mF2B4H3f38fmfTE8FoUg9Qs/GXeWrGaQTcvu2PrQ0ADBy/qSeeAV
Dit/eRGm+o+l27vd5O+o3ZhmZHQSpt2r7CeP7OqQBhp113s1rA/1X+Bd3tvjqlJD7rSJAkXhy3ns
1gAWZp0bU4HbCz4TL86L7GetliNDzlY+OIWnaw+6CGi/HScsUCfiHQUjWVyciIthzUiPwztrs9sP
z3PlVfbXZAIxeCXIiRvYJ7ZnJ1tcoAB8B6q5FB6/HKaA6UrEfowKDASOzNnLXfVNVGFv5Mb3Jrm4
ESuLocVryVSkWW8U5IqeOXlMI6j8im8XKbVLhXX9dvw4rZOLH7GsQsq5wemqHOrl6MQ6P9Tmafjv
z2/v18YFEDVukyx3sJ1mfTPGT5PzKohQonVwUQIF5jKWHUHRHOBpw+uux5dix2R458B4Kyv6nbP/
7zNn71fFhY1xzczEkgCLAAHJbi3JXk4a//LCBOvi+U1jsmR5V1UwUT9ITqBKh3zwi1Rw6f9DAPzt
BjxdaeyMfVt0OFrG7fKpxqhe786e8YsJJlNfhPQQWuMqTnA62A6VsKjpQHZsVHSOkitr9z86B1GG
ZCf1/f3m3UfiJzmpVaz2GAN8ZBVxtDZJ5KT/fXzgvQkuWPRpZduUpY8q9pY+BBuVlkd4lL3sCsJt
4wKE7JQpTSYFMFkABFBYXMdh/rIe1qAAQAyyH5fNMee9tG9cZJi7tVpnJYbnyU8qSJby0EHFbKvh
aq5uacle1r5ctrjxroB91HUZfP2G4ij8IxcQ8ZpSEfQ0er/7NAMBavpKDQVlLUhuiRfvRSOxmznr
ZI9/8aq7upOl2sZgdObW9KqzIroIRha2E8mZDS752spU2G2JqD55oF8DNfKiu1IAyo/dGqiuLbvi
87UZM3RspI77jmVoXLAtbSdv6gqHORueQXIJAlG/kG+yvBHc5jZP1pkdLuYCQjhOTtOqflLj5dX4
ppgCAxt9IOYQp5VwAdZAtjc1E2fXpEPhQQFuX4+xZ5iyp0j5HS1XKIJqgRnjBuSow39/CXpnnY+9
RUnBHbemDJBj7zD4G0re8iPbA3SKVhAVOL9gM/kITJxV6Qq7ZgL2sbsmza2TUUElvXmiDWg5OfiD
yXYuflj5RNN0QhJO90mkRG1koK3UQlLx8jHePFVnZrjAQea2TLMRV5JsKQ7NqLvlaNyahdA52Mn5
EKDO7HBubpEJMjoOS414DGk7v9ciB3p806ckDxX1uh1eFdA8xZXIKVmZecku5/ZF0kqDQeH25HlB
8T4AwmFCkWj21iAPQAm8/7ft5M7AYFGVVqzqLWlQWV5a7JXpr0zoUFkGnxIY3DjHKEzLaBwTF5IK
Og8LCI2frUFgYoMMBYfJONngvILOZaKNxAblUdju7eslaF+TA3buagbuBnWGWwblTu/Q5BRxxG/7
48ky5ydzbBh9POD6Y3TpXa4tt0q2Hqo6Frz1bx7gswVybjFYWgfAAdyCKk+T8qMcg8t+sPGK+n4H
OUeYpTrpnM5Rfl9S50iFTDBDEYgE4diWfHTx31vGjxnZZBmqIcWW1cqdQY5tdUdzb5EPivAwCXaN
h2hAYXwkzoyaZg4XRhRxTG2X7jp/8uPjeA1yrxdHlJHZPl1aHFd91kSiZTzAJBDUR+OWRtaLfbdc
M/Fv6945OF9wzwKxWIKu2k9RM4M5wSXbLLactWs6XR7WokNKmTogQHIz0HPVTXtM8jq1KzcN6pC+
+/ZvjmOzb3BmtADqWE5TlKds1MCKKq/w6N52W7e6FUG/RI7DRRLSJnKmdTqakiSYSviOO7aPlfQl
jh//cVF8PJlIFq8p3g7zq3ZvRGQPMca9GrIOlIiecbvwPh1tfi7JatfBVGZkNAY6NkImfmB5+i3D
ztFQEUVK5n+XfIQLJEVej1lZABLChB91rwxBeefSq2afBzQUsaYJgqPNBZU20dWxMFGe2mWLMnjw
zKTwZltQebxpY19YE9/yWhbdGp0GO0jVJ8DFd2VZPiTAHXcODSYTsyfqKrsEdd3c9kEjrcHYPkkm
/TJKzg2xElfXwSTZzeCKb61xB7XyCGAtP05Ig1YxsdxxHVrB/WdjpvRdvHW4yn2tMdw5gE/5baLD
/lJe2QfWBsq87ErerwfjkL7Bsi/79dub96Wd4qLTHOsKZZKmuHaVUTElkQzeMlepU29O0R5vfxB5
RQevz91WfjFlw7Xr9JamtR/bplvQxBuJES24Xrnlep8U3SdM4vpSoe0GqXcrFXMVDQHhmVxFsj5e
WfIX27H9RafHXGueSK/sjXo8Dk7uYWLHN6Znq2tN1wSeISM/6ty4mui0s4l0oyXOMSeTXxuP2aC7
XQaWZR0TsHglMKu08y9vy/Y1ylQUFK+qooDw830Mm8qmHJJ5VXzzi47ec3bPPgQ26Gry02MGoNRf
HYyTwberyVnQ1DI1s4oO5Du94jvpLWrKeBJM6L9xXXz41mc2OA+TMydtbAOnIr7qfYbIzRq3PYIY
/rp61veAKOBmDzjwgQTqfXKrvUrC54PN9Hv2Czhvy2zbqqfWAsXQOrt1nrig4Lv85TYIJHCMzkxw
Kc9SlrpuQBzrD7Fn38sY/qI3/58gLCyPxs0M9plA8aZ9f62HTSjWCNoMcWc/gEt/tq05k0llQBfI
ocO04Hy7Vl8vL3L7onpmg8t7qmyvndJTdC6+F8VdX3pQWkqdp0z/bpfXnf0qCwdhNm8hZxa5/Dc2
tJiHBhSiyBIgtQF8pvDUu3RxMTqIDjV5WAUxfLv+PLPI1dE6eEDoko1YYyq7uvY6j+BQ72815cns
dsnw5NCo1qAAVEWXN5et5NIp4fJhIxdtBepn3PPQom4xgNNAClS6q8nDZTubtdnZ+rgQo9NYWjM8
CfhZ/R0wKw9vxqC8X9AZckuduFL27bI90YbyL6uV6lSJk2Nhk6eE7NWJHuiVHLKLkIjObjuZnRb3
dkrPwlmuG7j9gOgQJQzZLdc0KDzMoFkAzC8hcVsv/TJE8+SKvp0obn+k+ymyVJ0Q4ppg8Va/czGx
5ZNX5ab8ZBzwuhYtsifYVsHJeKtFzpYqgaTLcSo8abS+7MWvRoSh2qtiz3BR7bX4BUUQXnhODaUk
NmkJJk2Bp/XNpnABOIgWW4TO3w4xpyKUR2cSp6F51g44fmAOTXegAOilyk36o5YdlOSmp/tM9C7K
PP7DyTszyUXOQbKaEnrIqETRp68OEGMIk7v88N/HUt4XWlzwbJdhbroGJY8xPzbNlxK3IvJ9MXeL
+TArj00sILnaPOdnq+IiZzGOeFNRAWioZcUbh6NKfiz0JrZqd5yiqv2rLuKZOS5sWonUg4IKzRWG
J6cRuh3XBDN9uH8dlsjYX3b+zVh5ZoyLlZaumCOlOG55d1hQ18Xf5+oYG4JUILjlOVykLE0m9UAQ
uGI7apqvoE91B/kuz3o3W0RBcvM0/14R2GveF35yIoPyzH57LF+CFWGSCQtaD9quempuS0/0CrtZ
EJ2Z40qyoZAWTI3AXAPu+GaW7pASflz+RpsB48wEV3NBnymLqxp9yxXgRtPRgJ/sA1stw8tmNhCF
58dKk9nOnsXBIpnyWjfRkEr3qle5JXD3iauFRVB5kqd9AbghTG6LR695ERhmC/hz2ACk573hrpNH
ZSaKgr55+cRo/mp0mhUPAdlLfJHEiWg3ueCBkQVpGOyZCUNAWlXvw0aawqWeg39cFBc1wLwzLaaC
3Vx27RVoJo+mX+AYr8H/BW0rWhQXM/qWamUqI/DOctgpV/VwW4jGjS9HCk3mIkXh0Dm3Ae3y5fKm
taNKeujszKX5vWDfREvhYkUrt2Nr9wjuLPyBztIDEeyPzJs9TBsPPmv7TlEhFNxhx/SCC/K3t17V
iGK2sMr4Z5MjXgbAJfP/SPuu5rhxputfxCrmcMs8oxlFy5Z8w7K0NgOYM/nrvwPt8+7QED2ob/fO
ZVVNE0Cju9HhHAo0KYc8Y3jdSSofUd7mmmVC1xcxqnDIYJpHOhkLwJdADrlzSRxD+JGk2shJ86Sj
TXJ4kL4MHsU5Tc/zg3gfo3BOK1I1F3mFJ5CxH5JQtvrSI/+BRvlAxuzaiP6XyaeIWq0juDzLu9N/
/Zu9+gglNwscIsNsBAV52clZ/fyFJoTRLuxqYeb34XhcASZNYV2BOOjwM94cNf1oztkIn9quscoC
Rlmq7pCClvLOjhVO4PGHLJhhIPuiGvInspJiLUkvJ3gKiwFUBX4scg0Hya1g8pDH9AUPMETmHSyl
3QbaIcIAsANi4JBzI/fN8+UrGP9jlI2uLAbMs3IXBSvAL+YwPk++5HX/2p9ehDFK1CWjOGo5ao7W
pBzrCuAoVW5fX9D+0V1EMO5mrGaSZi1y6g1yB8k3UoVl714XsW8sLyLoJ2y0Q6BQyejDoT2wbwU6
woR3zADXPMB7nhTGxYikKHMRk5Vuat7msduvudN3dgVmleur2d2wzVuQWc0sLJ0lp8j51snzRG4A
Y2qXICa4LmQ/ab6RwqyGzJXVyCWUPTtYLzV6RecH3Y5szSmeYq7x2A92NtIYj5nNAClNCeK20rLl
owoopcztQ6V15t6OTj1AhkxkRWL0k9jkjveA4a6VcaZVbTTLPKlIxmg2rQjjRgVrYDzMqAiXAY/s
ef8puFks41PRkl134LqVXKkDxRJyZxnolczZKWWEeQU4mG8AVp+nXzknytEbhQnFp3YANSCwHj/K
IMsPJUx/YgT+sfdowmn6BrpdvlfY7wm6rFVhAnJ9qSdigVsAr/nuKx3HRfR6C8iEU/JYeigWc4Lz
XW++EccYx16SzV6kibzs8DfOxQTEwzbgaczuVd+IYcyipQLrpV7xTlNjA60rhZtZhtOpdbAqM8/e
78sCgJpiWiogZJirUS9dJ8y0epWfIrSxgF3R6z391fAoGpbu037j8jzxwI7+cHAXscydkItkIsWM
G0kBsXRnRcBsfB89SseDQSouOvsf7uBFHnMpQDZUiAXUk3ZV+yScQ0zWBxFKubVTOrymQp40tkJO
lJ4YAGWgJUFKcEBR29RD7QlB7nXc1mC6VZ+iWf2fpbFFcmUFJ+ZMZzK7OXZnkJLr1blQvMmyBfTI
8RJo+1fgIo25AmOSyUKkIVUoHtOwCfRDcUAvD3cq8w9W7CKHuQN52ktTO9IXCORIN6b7Tsma6jO3
3563fUyAIKNjx0xqegEGJFp1J7+Lajv9PiL5uTqzNwBtT3T1cAkr5LU5Q8H0t68dHeNrh2pZYyFG
1g6c6KE1SHddwWvW2DfLl31kHG2qrQREd4Cyqdb1Nq5Xu6q6tzETD9fNP28ljBlRl1bQQRchuWPW
Pidydz83sXtdBO+gGJNhylE9SRQ4Jp1nYFnW/lqgZSHWw0yvfF1964kQXJf4h7z4ZfMYq6HWyaBm
KiI7+aE9jHigNkF/gyKqJ7ojmv0RraC2yOuQ+0NW/B+pbDm8BT7HaEwIwdVA8Ut0FgLs9DbyZycJ
5zMdguMNce0PF1xMCFvMLrt+iNMcdyA5rL7oYdjayd4QImGtgEQEFIkI6jLOce5rDHp5LQx3Awia
0f0JHF+pKNAElPrYoDKk8nKr+5bqIoDR/EhUAGeNfJ1rVMJdq0t2CZNIALFC6tnvqx9kbcNS13iR
LY1zPt1pQ8JInKnKcOKM4bLWqsnSGnG61TtVERL9Rh28OnqVdWJnyU+z82pQoF5X1F0nbsB9SwBL
A3EBEwZpmQJ25wFLbQvJXoVT2p3T+dSIz9fF7LfpbeQwxj+eO4C7UFtpfp9yu8YkCrI2NxSLbgT7
upt/Be+uax1kPtowb4XMrqbqZKmSiJ4zNbDC4lYPSkDgqYpdhtOL8jFiNoTp3b8a4disl+rw5mVn
pK2VLARd7h24dhLlpuaRZHJ3lLkF6qx3eBrAzann+aVqbeV98Uo3OqAEltv5jXYU0cRXuXXA63vk
bShzO9olEkSSoe7dksxJs9SeFCGIV/IyqOnLf1QbxjnoxPhff4/8sAT5gdykx9KvMLxkPCsPxoNp
w/k+5A4ada8L3jUxm+NjPIY04iE0T9jcbjEcoghIAPBglnfd60YE4yGmWBRLRceNUJdwFZwkPUg8
rHy6O58Nyj+Xm3UHnQTOAW1C6Bp1JvpsdGfSC2eMJ7ueUqfmIk3uulnDVEAMC3qzz7Ab4pqrbY5+
QAGsGvn6Jk/hnP+slB9J56vRv3ECF2Es+MY0DEtLaOPOQJ7M+Dkh3nUN2PelGwGMZRSWNF1kBe+M
2bLr9/6keig43EiBdisQYEShbeCN93rbj/43MhkrqQ9yNaA7DCXY9BSNB62tQCd8J3YoqscP0vpC
lhdNCkbgG7ecHOKewpsSuveRQdQVWWesSayPwMMGmKZrGk9q+az95Owm/XJWFU0QOYsGIJmhIoy2
SybgANC/Rd/47YFgK2cLjK2Ti6aEs3bgViH2LpepKromydS1sVMPaT+AEyruwGcQTQ+KuN6AAO2Y
ptzkubZ3xbaCmBMrgJu5qgvAedIqD1tS301q5C95cdtMqV9I5l2arO9FBGKldvRbUwrXqPfWSncG
sCsYmuno43rSlcquF8EBsJQnKuij1eIzkSsvGYwjGVNHLGt3NrRjbQzPCUY4pgl6YcxPapUEQiI/
xGXqSgClAoi0s5YALVT6QGrUuzkCok9e2rWc+3JReSZQkJuK2E0pHWd0ZXR56XYTENZKXNBlvW2W
yi6IiPSPcdfIkz1Mqy2rsqdWqbNg7sOuRuCVVF9mfOM6P7drBmaK5i5ryVHRlEMexzZSsWFUiW9F
3t60qXYvJWC9aZfeqxMxEEjp94V+m1jioakatyfL0TIx8YX+b2DGYkRFBZWW7A9x94JwxTGm7hBP
kh0LhVfoP2J1BQ+HcSzwk7o4BnOu5XYyiOd51OzOQjxdo9kzKTLQxKOaoE5BQ/RbpSsBQftLXDq7
zlp8KL66Wog/zgUWV9jafZM4cu5VlnI3AKOs6NGfiPEcO1LzY6epoWqJPsiV7SgzgmjNQkn4RUqx
tOcZzYt6in7I7G7ESuRYPghD7yurZrfFT1UXsIGNLc/Kc5n0BhofY2ILgBBrJTwBxNKVssybBjSZ
VhF4fgvbmmuQ8UW39Tx5Ua+9W7DWSw4sMyFzpjWyc4wko+PtezPMM++9sns/NfR8KjKQEjSDuZ/t
WM/zon7gms+uglbkAsZOta1gDGKf93jdvZ2aAmsjS6pusQG8VWu6iu49QF6id9QqD+L0NDecdvxd
g7aRwUQpMZFyZagUePB0CspBvusSOeQYNRo6fjJqGxlMdJKtZV5Pi0qTNYtnYJjbdEX0slAseBHJ
qPTbdXl7zxJzI44JSvR+SHOtgrjxoyKINDRgrWR+xmvvHbKVw+iCQiRxBJva/xIooQkk2cU3kdDj
vlf3IoaNJNaJL5hvzUQVgI+YwQwUO/IqrzyoniQ5C+C3jUBDGgWONrTueeX93TTiVjTj3mtigLTP
LCgcowTI9hS99/EznU6mSGGxX7xdP7vdQsJWHuMoBtJ34zoJYEz3s/sEKQHRq33prUCquwG4rOT0
j+Uttvxm5mGT7BZAt6KZF5CmE2HppxqGx6+83o0CwEC5JobLkFj3ajzB6FudQgQTVFDS/7pwelE3
L6EkHfKGWPBErYsslVfdFsc5lB4hunNT8Kg3SJZR7oSVlybgWBmN/n0juF+rTisHLDsfglYJtdYf
FI4F4IlgjMxsNnWh5LHmmtOX2XCjGng8HMvMufQfAchmFWTuRFIZI+q4h/Gw3sRAYkOBDWVcjn7u
O4B/bDILZN7rbVKaKo7pf6mjOy22lUA5UlOWBSOPRnF/5xAMAqQPusnmOkgMTviRknCr/UkaYltb
vT77en1N+9blIoPRvGwiaTENCa6c+rhoztqeJ3Jb5U6j/5VonHzsbiLMBFwNGjVQEdHZREoq1cuo
USDNyRldwU6cCoQ2VTDana8tQHxRAO6Gguj1Fe7u4kYoY1SsYWwx3AuMtZx876twUL4ms3NdBPVh
n3zcRgRjPAQE7lnZZtCLNrfNH+Wc2YhlisWvBI6kfZO8EcWcV78Mo5asOnLax+KH7KAqDp48jF/J
tuj26AzhJTJ2k7TbM2MsRFmsxVLGs+rKAbXHxBvfYs96pF1Ek4smYrfyzdjmuXFqFD7t6OZtwuyo
2SSkESv02SaCnwxh1dVOlSHY5tGz72aItm8TZj9jqenadjLwmvRpbrb8Qlsc9UP3gtGI3luwp5Vf
OniH8RAldtVyE0wycVEtlsM0DkBGAzEC6C6LQNMWtygk97pq7s65mBs5TEA0aNWookUPBTlSOFGz
BInen2f5sWvlzO7S8WzIor0OAh4rcW+bxhRUk3Ro6tgj8mxnYlXZwKi5taKXRi9sVSiPVZE8W9m5
V7jJXbrZn059o9yMq6jqQtVqkH2D1hKl/MKbw+XVugWH4ZcxoKqd+rwB791swla9mWOw8rzRpgoi
ezSsS6c1pPgQxgc+RHLkJTy50pjDUJt5TWIB0an5Mb5e++TcZBjBkf0+yM+84tTuJdpsJxOjLrHY
NQCKwLu7HcDq17gWSewcBPD103Ul29XliyA2h5bGuRRVA/xiZH3TVRtIYUPN8b0cE8vWUJQO/O81
aIXdORXtPHouhs5Jil+qFTZcxHPechiP0SnjklRSRXluokD+maJpN3END2C8eNmjKwzP0OE/2nV2
wqDolSydKdoGBaCirEgNZorKkJL8Vv4U8l6XnJtmsWZPXdH2r1tQxOVQJT1e/Zy4gqN7FuM2xrUz
BdqI5656uFoHBcFRXwVWev/fNI+xGJFQplnSw7mbRRrGE9DbjeJJL2LOIAFPIxgr0Uf1aIoTuEaN
+FFrv5XV127iVZl4ntZijEMhlzom8hHFajYthpJHOlk9OiUYpsnJCijTnvXKfePtxrSbu8sYCaXU
1QJTEkiCIXm7Bphz7VpnKYgjrf6qPsqTl49fW6Ido/Gv62d3/UoDgfL3tweeO3UeJzi7qAG8UZAp
ij2Vz1mcOGmkB9dlXVdHQ2ResumIFhXVQupWSh71/FZqn4CtDewLLqYC/aE/uzCD5ZhGPL32ygJm
iamJMVQttaCkL0s7NSJbSfE/tfg+VbW9LpYnWbMnZNbL9ZX+IUJEcZQiioHvhDlQMR/Q8h3j0U4T
LgDsuZklx3KUgPoY2H8j4+L+01/8tGaUmA2EGYYhsbxgk9TWmURTPFl1N2K8Ab3sMvF0AFSv62BL
5ks6vf+bRW5EMvZrBAWTtcjQHbpItDmCFV27/RshUA6Ng8x5ueyq6kYcY80qc0Bvxwz1SdQTqJQL
4SDGwYJxyH+XLttIYgxaGQ0ghkwT2kmlH9FwB1CKyAU+5eAX99VTGaxAkXA5m7lrAjYyGesGbpum
X2jODNkHpHly1zzIB2TgPeD2uQXHlO7WjExTAmoA2L4Vk0U9mBYprpsOpdHkRHKEeZSTQj5M7wbA
Fqmzi7lB3q71vkhkwxOxLKuyJ6rqDosjyJ6mBmPOURDeqtj4JJWsJa4mDLa1KNoLdueUxDFd1a5/
gBQbozeRJ/HSAx+Ym5/u3WZdTJwCloipUjrEd+OiemYfP5bLmjiKNIIRsPMFMtrJIr1k8U+twr+L
EeP6OmL+KCP+Oqo3Uqr8NaqyjbK0W0WnqhP8TK6OObAPUuMuEwu897TFm7UyyOQvxdL+UmfUOAB3
UM/kJIOBQysUO5aVrxx93L1tGCxDLQyIA4BR+90xjGrUotEO9FKT86IeKcdNgm796JSe6Hw1TbUs
AR9ln5qMz7t5kcq4X1MxaqucMczUrrMnoqqEx8jb9ZXtLwzpDxBSK6IuM2YEy8orQURCB4Nudh6/
yu2LWZ4q7TEnvJTEvs5fRDF2RB10ITe0FZXZVgPu7Oy2cxUgecCzHbu235KALmXJummxcWsPGgKT
1CghUK7XerJnn6IMAEtnvlEPs5Pf1l5507nz19zLz+Lj9f3cPTJkxyzRElE0ZRHau9VoFLOjBdOl
O0pz/oBiHScw393HjQjmjslpL5YF5idcIfNFzFrq819KwSnD7L/RN0KU3xU+lWMJbaZgk5YDis5A
uQcWD7Mhb22Y9m7rTa4GUKTYr8LKLQNkAps3bl/7rm5uvoHu9SaHKrYUQAsDlzBg5JZOeqZe5OZ3
gveuHEuPIrmmLv8dsre9KIoi9AINiayyJfVcnaein3DVyawHstx+Ea3BqQTNu64oe+HfVgx7G3Ip
qa2EWpTmsTFOSf1rHL90C+cy8BbD2K1aENNisaCO0/jW5ZW9CDcyr0F4N4WwXQpjprpEaTBvgXyc
ef4bHLlwzC/xh2VsA4TQ1zeOtyQmmMykWrEEBWUuIp7N8SBU953pXxfBORsWCLTslrolI+LVRjMA
PaQDKOdXm53LinPL9hR8s3Es/Z1aaJg+r5Dpjpv7BLnErDuorScmJ1nk8WHsJrq3shir0SZSK04A
XkKeRz2ijwHtBGDYWR8lzaalM9MHQkmw1pzD4q2QMSN50WerUIChSJ4HuxZ/xBjEUQ4qQCY6zrP7
Y26BdZbbBTLWQm4GYRUppavVmo9WN/2EnXQ6rXDWoX5fjR/gzAI+SeFnqR4CP8Su2+YgGLVDqirM
I0XHq6j3zRG4rJruWYviVF3n5U1qi2jBKNtT082HzEgdvXvKNESGJHbMvrLnQguWWD+0NRoVtNgH
sIYNyssgnVtM3liAdP2p5S16ISJPEQQ7Ths7twxbL+qgysCPJ49O0iVeKlrnul7sRVudslRObSqf
m7w6THFlC5XpzVN00rMK2U/DFmX9rjeJM3TDaUZ6X1xHt6sfFFJ52vQyzpUvDMSfU9UVyDcV9rOI
yuOgoaehb70xzSq3iWtnTOPv16/NnuPdngC9uRt7nSezJgOuFGXh1hUnmxg32XA/G0+SfpTNIJME
jgndfVdaqm4oInA/ZUTwvwtsVsOM0pxmypEppYgpyjeaK6VV0fY4hSYnot41CxtxzBUyWzRwSAu2
VUxSd1FENOQMB638RdKV09ZFLSajy5YsijLa8SwJk6GMLpt5G+eZnmOAzEAf2wochbtpeJ0FlBsU
TwZC1/WD2zGpv4ljDi5ZQMdVgPfSFUwBjH+4pEOKwTH0O3PMwc4OQpCi442FHq9PsF1VRfJxxopd
WSqOcSvdRJZxWKX4fq55NDb7a/pHFDvyvXR9o+oitlAt3toCsD2aZQ91cH3j9s/pIoRRQPSmVF1D
MYKM3G+K22ipAcP2Gqlf27a00UrM2b69GZnt/n144s0NSxUAVPfrTAcF2sMQjOHHcDnFOAyvL4wq
2GcFvCyMsdsWKsq9bmpYWDG5StYGLYzpdRE7ruG3tTA6rpdxpOTRiLJh5aEtzLEST6nfCXm0zJxj
KHirYfRbimNhmnL0Z47FXTR8EXnnsr8UQzRUE0N1CtuFNZmxWEnFiFl86ZROJx0NY2bk1uSgGg/X
N21f4f6RxM6Z9aSUMr3p0T5dN2dJxQx1hEbqZHTzOXamKXpNCl4nw/5FuohkdHxJunZZYPjcCq3O
mT8CpG3m6PWuCAkg76IpyZ8nQ6p0nYm6otAYm05e+mV1208chf7AXfqk0RsZ1DRtro5Imi4TxAlN
GO/oVXKGIArGLznGRy0nSj4ag1dPOAtOj3+D3tKjQ8n6mVfkUHhLpaq0+Yx4MIapSIAjmEkFrDsG
91rkYYXJPEkm4FjksreHwkQSVnRM9T6TdUddX9bcPIum8DoPuYcGz1tAJ59Kebmpe/Opj6bnpszc
OYqA2/hrwi4udeNKcWojjA3HcnI6o4/tqbciu+pELwJFHyqt/iSYvobo77qC7q/PUIDdoIufB1N6
sytFoyglhM520fgLhrUIL10n7xkn6SKD/n2zh1KclaOY1Zh3vqPMKOjZcNo3hE+3lCOXB/y4E9Sg
3fEijLGEcy1n07xW1ORWtwT01IDOBO0er4ecJ4axhsCXbAStnvGqiXvHUKcnGc3F8poejL51SDM5
ydJiBqB4+m/HRY9zs5WrKqSR1mMrZaDbSev70GRepfNKibtuf7OHzN2Lmo7UZg82Fi151mcgjoZN
F5o8PiCeFOZqZWgM7PI5gUMRX1vd64DHugy21nNis11nAgRHYI8CHP3TuERhllVcVHAmmSwjHDtL
yBv/i0O5SGDbKwXBnM0Vw8tutXim+ZVOZuicl+femx15zH9WoTFWXc8Sq65iHLwVzj5weDAAKIHX
ko5zCdwBx48s4ifju5HG3FjwNBF1ErFnVQZu5PpHM9R+HcdPkZ57pJy/JhNCzaJcg6aynKKRz2Cd
fY8tAGIVKrq0k+HN6qtvWdGd+0gENnHvSWpp66T2zLi7SSvta9RqxO6z3L9+FHtPjN/2ibn+VtUq
bQRyR7dWfpaYPiWhToIG7+RJSO0m8WBI59UTxccyJTb64K+L31VpWFJLRGca5guZ6znHEQCTYgzZ
Tkgyp7+G6WYYj5rBUYZdjVZUTZd12cIUCaMLnWxMllLBZotA6wWuyUmoleD6QnbdAgIjjH6Kioqs
7O92ZtQx+anNsKKYuSbgaV/P0r/Bo7Dkiwy2prLmtdZnGq4N4u4S421edNSAbq49ag+wA9CvL2hb
uOF2CO96o41YZvfQBQkItwUPDcx5HgRbAUG84HS+EeRh+sQbXufsI0urNlZEyIeUXtv2SCYP02fl
5P2no2LT56Pcqo0SYRsN5eckhGn2XPUcD74bLyM4MERNkySVLToYuqo0ikzgU3VXjn4p9bkefo3R
aeTpxG64vBHEOJ5utZapFrCWGP2jhHhDcVc2nlATuwO7FA8fc9+obsQxHigmZmemI7Q8a8XjpBUe
aYdvmdA4g/EydQBI6chdY0ZPVqUEaxV5ZfLX9bPbtRebD6D7sXHndYbCYqqJeIg0L6Scjm22huuc
n5eIhyC7L8lEyUiTVdTEGLvYrEtTYpoGDG5S7csDlgi4G7RE+UbOG+rc1XlNMsDxh5y8xJZU+i5X
rbzF60rOw6Z3hfyoixyd38uOWvJGBuOggCgMTJmxp/DJOl4GGlgnjssrACwBte9k9hI2QKbFoMP1
49pVz41UZhOnyVpEpCxhFc3c7oqwj16LXHFScpqXY1nwJgr2hhl+WyV1BBv1iDMzGU0TeZ7k0B5K
N/HLu8Tv7ekcH9tvA7DF4Y3vKx8I8TMvEbwb326WSg95I3pdskUnCeLbTkFz8Drag66HgozK+vQW
IY065rWvJ+Xh+gbvJ0w0U0dtX9VV02Ju5NBUtSTLwGUpyvtFfrXqsMe8nZraA/kK5I06v1m51NO7
7nQjk7mEUosdjvQB0e7sk/b7UnBw4vcahHGMl0UxznSK1DlP6Ag5Id1BwftKbkm4DFJoYsKuzOSn
JjfvRLBu1nlxRhrxnCjWKSfjASA8rm6SgxTVoYEQ/Ppm72vz/30Wyp+/HzHpo7VvMYXkRmgREcid
CBAxbYpdoR7sNgrzmhO27B8u+ok00H+Kn4dfx3Xua4wLgr0Xzh7AGeAppPkwNeStbNcCbQQxbsSQ
i9UoW1gHIj0s39P6+0j+/1PLKFZflsLoKd6XpKsLgNaRqPpqFvOhjJPvqN7ZWSFxiIn2+kJ+k8Xo
Zz63giAouBMxqEQP/X32hGQ9bZ1fH4BY7Rd3Qm3zmpp5O8iobGzqo5WVneSajW9Ed5L4MKQcY8oR
wRbt4iRukrmDm9Dl1xb4VcB/suXh13Ud36uLbzePLdkZRFksUgHAx5h6wR7nxi9UNIPAXkZN5XVk
ehP7DuUiUJMoNXHUSENT8EC8Pm5CY16JTaLZttaXrEldTa0PUd17RdxgUkf/Ar5wTjyw18D52+cy
fq20CmIRsNe6ddX4ej4FOQ4gF+WgEv7S6/oeVTPHHGTVbsTll95/qUxA3wggBJk6P0rLU9/wukB2
Y7+LphuMz7PqqaxbLYGVsDzD8jN0dyrqcSlvhoFTEeQpusG6OyD0ygWBRkyOehTRvRDPyPaRM/V0
3X3mWe7ABQKjn//ppatrqqkrwCfRPxqktn5uimtTLCGz88yANk0nrvqqYm6Dtq7FrsU74H2tv8hj
1lhN8dg1Omwg7Tqs/b+picHsUn1UdWNXQ4cED5p1/wgvMuk3bdaY5WRIohmPkArvqkVzl+JRz05m
jxlzn3Pd6OPp83aaeIJjNksEI/zvooimlkOTYMZ8fokCoMaFpRvfUsZxNOg9zV7siLZpNy+04oc2
vScMx1//ALp91+Qz90eN27zORmhrrWPqJ0u+CVrMMf37J3hZInMhpimrlxScZ24JMguY5e9CHHtr
M7nXV8ITwyhKg15xuZ5gCVYUpvPmOOSjvf68LoO3W4xiCPOUtHnaApxROEfaCamb67//B49/2SvG
ESvDKFTQBxR82zKwole8QhxJrdEYPh6UXnbiuPZyFYyqWcfxmrylMQ66JVE5VoIAGLDqSxS965LH
WdpugIzEyP9pOuOVDSVv4sRCZWc41gfFLZ+igDY8FY7w1ZMVZ3EpldlkgxfO5bUS80QzzlmSAcSw
SFByNYiOUtgDnl0HyCUviqKHc+UufRzuxmzUVa1SbDCIQS8eHf3K1dQBFLCqEef6Zn5krK6JYsyG
JTaR0ehIFU7H8pDe0hlBDJGB6M44mwfxyQrQIgHTCPTEMx8MkqMqbJGWWGpmZpg3RQtg7SNQfzJn
7f36AiXOkX2kLTd7aU6Tpucf2BtPIElzwaPiFj+L0dNQwep8HUYxBlRdfm57V7vnzf/v2/9/VPXD
726F16lFSASjrMXP1njM2slp4h8j+apGL9fXae6704soxqJ0opqYSwyU81if76p0ebZq0zbX/Nts
JE6+tpicsA6d2gfGXLyWsnJs28avZDQq6m2YyT8ETbb1Lqs9WaucYcyfV4ySoMUvVJpf9Vh7eDTa
LQFSQQKg9mT9a44W2p/T3M4CxixBFlv3c7BkmZ2P60HPuvvEMo+KbLmNDlrPWPmS6kB3XwD0oY8Y
ocAY4qxoR2nUg7RQj+jQdy0jOxQRmp8qxYuF8hYwOzYYM8IOkZaooRWniU2UEhQna7LEzpbCbzCJ
J2jHwkoOsvKc9GZtd1rj9kODFkHA1i/yXdPeiXpzj1TredXLr0k/d3YjayImZiRQtbU/eguTsGru
aKMCGpP2rIPfdJFBCzPJ364f0R8i4ssRMTaZTGqmxxZ4SPWsB0L1atljWp1Uq3GW7mdjtLWNWaVg
6MfbVa+dThm+Z/I4g7hPs9GT5meG6aQJQHLG4anoG0cVgIcWtbZYI8eu/hsYagTEl69l7DimUBaC
OJjGS5S7MQfyWhSq/+vy51V7qXZeM0OMTRcKeczRHAmwK/NWqI9mepItToS0n7naLIgx3rM2FZlu
IIc0S3YNEI4MnITQmDKkMVFmo0fXIT6vWvmHd8U/28hyVamd1hdoa6NhLuYzzn8TH8+h+Pqu20JQ
nSj8gP54XdN2/YchK5qpqNJnLKp2BS0hIXh6FcrikvRo9RkmtG6ijJdf2TU6F0HsS7LDy24tDXim
rrUXQPFXgflXelTd5DZ2eqflssDu5403Ahl3VXS6MQwakqkzhgsMvwnwcHQx20mZFTDpwPGOu1q5
kcbEtLUCCB+LLs9KH8HzoQ+B2XKMAueo2EeeWJk5SVt4iAKBhPmqkTBeH8WWs5BdP7RZCBPSqvo0
pkShWHLya15Kdos2dEE8j4D47Kav15WPt2mMIypIRepiQng2VSnaVJCwVOZDo/y4LoW3b/TvG8+a
EGINQ4wVmd/75qhURyKc6+jndSG8pTAmMMtQ9C9NhHtksQ5CimfcWnvpyEP83g1RNqfDGL8i0aUi
U2Eiai2xBwD46oPdC2iaRefqoobj0rljwmsO3zeHG6mMOeytTq7KBImm1s2+9ODQ1O+RZPCNW8MA
ii8lfStMG7AY17eUJ5bty1KUelHnBbbJXNDgKxNtcgrSed1U2Jk0HjItOVuoA1nSetsrNab1mvtG
ejcNM4x7xZFK84HzQRwbxrbGLnI9irIM1yM+6AEJmzNx3nVwicAnePyQl2fBTMamzLKOhsEYOjUC
s0LFhCdFKpIeLFQUUrd5u744zr3/CBo3t6SL0mjtOgTYZvStRS9AmQNDYHSbvLG7lRcxcG4Ly5at
WlaOWTY8JRLrhz6dx+IQ9ZzD4omgf9+sB4U0FYNv6IQ0Zl9QQmM5TDnPp9ED+BSKXO6FyViWrJUU
Ye2gDxQnaMTMLeV67Fw6gZs9L73Nm+DkWDKTMTKFXkkaqWDJxqIo7ULCbHE7hdEs/8jmnHf7qH+8
tjjG1GRNLIhJC49WEfI1GR7iFEyPA2AEmumXOc1ferzePUsqz7JsOWXOY3DbffBt9paxObHSCJ2i
xWgvnYFWqY8PQ5d+ua7yHBVhexsic8gwr43jMzUEkzk6T+xK57VM0236vI2aYamKpKGrnjkzA6zZ
yZLQsryU3lhRe5p0+ZArFEl3BiOF4OWZFV5f1x8Mx0Umc3QjcECjeILhpPlLDPr6YxgBYoJyqVuu
xasY7fukizTmpIjUz2S2dBHSRpdOlCnfWkAZOvPRvKP8o8lRsc1z7+fOcsNLDe9brX9kq0x5rFaG
QdBTeCYFPJO1PAVGMvsRkb2sS+zRlN85O7t/Ay/y6KXZWJVZbrKhqrHW8pTffwzdv5mH+XF2hGA5
UFB55ZB8/1dtAcZFKOMHpDbvq0xAatgsbqXltolbZ61SwI0+c1a3b88ugqj/26yuzyxFNXpDpA1F
7UEJI1d67I8UBlC/AQ0Mx8Jw9Iadx6i6SpJyqjdqsKWB4WXI9iiALXmzfYwnyK1orEZFoXKAGhda
zs/Fp2xuhsvpwNm3J5ftY9yBimmIDDMaSJAVwZy8Lsn/I+3LluPGmWafiBHcQJC33Jq9qLVakn3D
sC0b3Pf96U/S843VgjmN889czUTY4WqAQKGWrEzPaAUmROeP8yah0fZFzdDSlNmNHB0Wgmcg/xJD
Jfr6URDZ4TxIk7ZzydI10gFTbX7fmI9ZebJSwQnYYmP88Gk417FmpFJl4NO0XnfCpfWNuzCxewyv
7yLfPJEVOukzN38pTeBEyJMhaBMIjiAPCiWjMmSlgpRK363q3l2w6izlYhkWwcXigaE6zQzFyn7Z
yZ4WF8nhnW4TUHUsn8Rxo+AYEs5dZCB57WPNlF1tQjVx/rkOTLNSNLclssL5in6pVKhAzAgPTLAf
ZAuw8q+kFI3abr+eQCCuQ1sYZeDubpdbmSHHWMtMKkczdhYS+EnZTwlKW7eDaAh8O+Z4t8ZdYKWj
pNBnXGC1PbXhgySal9jcM1M1DIBCNbhSbs+6qUIvh0Fgoqeoka08DWoLMudGcK1EZtZlXrjxtEfr
IRthBnTLttyP3hhlriT3/8YXXayG+zZ9XytNhHkzt4fqlHQ02x10caxYYGXzhQf+BYkVZr7+YC9P
x0g1ogWeKMZQJsvtCZxxmnU3wp2HAlObh+3CFH9xpGnGEAkaYWoinxJgCCYlBdv1UyU/xfE3wNn8
6052Gzp2YZA7D4vZNtKEA+4qj7OzkvhowXRc3aDkmZEd+o33FxdthxysFBySzbNugXkDTlYHyTX3
kqiALsfou4IMRv0xJLUTQZtDsLxNr3dhgntE+jxM06kDcFK57T0WZH73DRU4d/GKQ+SJoonNc2JB
71NWgOL6g0e7Z30eZwx7OYd3JT3l402Svmay06BCcH1d2zv3bonzElGYdr25oC/QGkeTfl16QVq5
+fZerIT7MrSJIepmrn226UtUe5ZRuWV9UCFTeX0dm27iwg73eYZIbsJxxP2NMiCSJ8szmIaHQhfk
B1u3SlPAkGUAafAna5TaSyFNayCjUvU+0hq7LnvbRIPS+lxOL03z6fqitK0n/dIc5/xio+ojc4DE
TR6/MFJ68zDsrMl47PXeLk3LJUvkjZjQatR5R5XBJ1q/l9vHwZocLfohFfkeHFc2JKvcEmT5Grgx
dcwiKBZ6QVbplpVqF4oKmDjZV/K9lMe4qcQNgdkw6ZuGi0rQr6loY8csBz7IOIXQIKinx64VpT5b
x/ByoZz71SulQPEesVOu1l/m0MLvzZ+vb+ZmInlpgzvqDUiQNblDDb0ogQYsF1sL0p2seWu+0+xM
0xfS1K0uj0+XLy1yh18xpXQqajz4xg2rnTjod7UjecqubeA3/n9kwLf8xqVB7hb0eR/K+qLIbiy9
0MXV6X6YnGl2aOL+x83kgl01Hoy8L3Tw94J+ywAMAbn/y6oPuTJ+K6Ki7dbtvliXwWXGulIbeluu
1sadWoBV96EWkpgJjiAPIq912UqWevVU4Hle3BaUYuFnSP7Zhl3va7/YieZCtlzj5aK4Fzos47Co
ZtSk8KQd81Tz+1k5kVbaJdm0F3wu0eK4x1k2xnSWofSBxcXn4omcyhvDnV/D2qVAOhQ7bd+Ivtlm
2/dyfetvuozc2kzSTQljL5Jir9hbrXWs8/JtANV5flL94bzWmRMntY1dGSD9+yK5/2YY5vIncG7F
KIuhilqcm3q5LfUXgzxYogESgYs2OK9SFNIIWC68ChCztmw5dQ35lADDub3sgGXK7v7NxNflmjin
MrK+wYQvYgM6EjdTvmcEzsyInNQU4WVFh4bzJrVFGuhYARA2l0eyfMPAneBUim4A50SkZjRGkCdj
7wp7Ke1uD+l2tNs7XDoF46zARDbnzLM+i7DGAH9f98x8A1duCiOxYhSHtEK6z4Y4dAaF3cqNdd9M
VecMenowJDBKJ/mjxORgUEPbapbXuL0vWX+y2heUQY9Eo7cGxayalrtdLvtKD5wNKKEizPdo8rNU
ECck81GVGnuwvs4Z5mcxg1/WkBSJlMM8anZqUrckwKno9Z4scJ5VDEQ86ezOiI4pNXchildyKkF6
pjnU3aKC6WVwIGL2PQ77O6vEmGxWg7yvyLxEp6c2e5Mk5hpG9dKGzTEdy32YAgepxae5M25AJ3Xo
KXhtC+XckSzIpfI+k5M7C1xC8hD7Rjy5o5wdQ6kFz09zyMPngqCuqy6gX5gTV8k6qBi9pgg26hYa
O/PwCEDmLi3D2VUszNNZ6ltMWjdkmMJsi108qCdL+dHoXWCamWar0eQiBz4MQ+20OfFZmHsGsmyj
mf1IC2Mb1DFubcb70Gq+yxkwsUXqF6R3RhksOVLpduiqUrM8LEsKcciO7WfoIYUp8cFY41i55WvN
4ip19EBAvxKxygbjj5PESyCriqOMAzDMzDaLfhcD3xPHyL0MKZDl/BkR373G1PuqbTwyDfus6I5N
mzhm/E0bU3uk1G0yGqgtO86FAVEDS3k1W3JYJsOedJB3muH3lmBmhHVPSdOACCF2iIJuotTdahE0
hTs5tiWIyGrhvCA0m855D9xtbQR5Z8BnoO/ihHOGQM4YfqTqudQWv+sma9/VxWMcgS+6Vj2LTrYy
a37Smfacqn5mSS4rbkfZuDfl7DYf9S8RjYMyB19Tc5s3xjfQO95XdHiCZNSTGReV3asQmVhGJ1Rq
y2XzeDMl0wMot3dLmJ0mSB8lhvVoaQ8aitCpHu1TDdiNeXHDRttPJb0hGTnEDGuDFlZXtJ8Zm+9D
Y3KjAa1bkj3regIBp9RdQOnINPrQjdnKJPCCbOZYJinqHKChltHelLrBpWF8Q6iK0Y+Y+oi3PdYO
jhyHflowp1X7TyFUt5ixOHOI2Sc2PHdjfUJf1FOq237cL52yL2ridPmnul8JEI3bFK83S5SjUUBT
UGpvlooCTl+QB418nxb5bppkv23nr6o0nbu4Pc/jyj9guWm7AHIP/S2t0UH7h0ylpLakyvhf6qV0
yDCPlO77WHkggzHaevpVTcevU248h/0rzc37IuxumqRsUb8cjsoSftL6cHayIfKTiN1pEfO0Ltm3
ZUbgcFR7ZPpznxCnYdITQ42wSsvaNo20wJ+Uthx6EGJI7MM0uORn8WmZ5VuaM9vCb1P72WbD9EXH
Y0oLdb9gk4dJ3bVUOs8KdbUoPkxF4xsUXUgLAwRy65uz+VNXFnsYhm96jVAD/JhmHz6ElhIoEdm1
UeeMM7ntMvnnFIW501fJsTHD1Kvxi4wuBHONkTryPLy0kXwgqeLpwMqpPYDrCshJldI26HII42bZ
WVLoNMD2u3NCnuW2vc37ErNroauayxOtJU/qsiOTw9pm4+xqo3XqlcLVpwZEVOrXEfg2nOwvel2C
kHc6YnDCzjDGXWO/1CzED5Mye07MY53HD2Nzz8w2SDOc4jl5mssamOjky6g1jgG9MtBM4dgOQTpp
p5wpOwXUoDYmTHaEvYIpKrFJ/WOarFOTza6epLcKNU6R1mKegfh5iqhPaRT8/Ta2KTQWCwNc9xUJ
WgD9pHkVddDRPFzYtxguK2zaoBsR0886Rprifa+Z3oLxiDhq79HPcbTY2ldT41Oj9gzwdNK+8pJK
slULwlINSD6myZbxXwWsqHmSCmI/QezMz6OUoInILH2FDvW4ejtSnMUaKZt5B2ibUfilhBB+Plye
MsryAWODDYjgzcNfPIzpIQdXyuyjvh8Ap7SLwZciCCA2E6wLu3wIDbcTVwxrM24UP/q8clBCQTS1
tQNS5kdgMAOBwa0+snZhkIuje2uMQ5CT4nyrBxYFablj3W2Ob1ylx1b5mowvGbguRbwVm59QBXEQ
Gq/Wn+zDpYQOhtaglrdML2VyNKHaXXvXV7b9BammaagY/0lfq5CF4Nqj0pDpXmwel8U1WoRAN7hB
1w2tQeMfObH6bogLKjOlD62xRNYzwKvnUH6tP6n9ns63lXmUB2HZbvuEvJvjQsyyAUV09xcMEeMh
tT28yJ9rd20ez0fIgdwQwUjR9qf6bY/PVFtM3uvq2lMFmTFwbQYir15U69quZLzvIZ+qtlZeNGMB
7q3RGUEkDtQQtQEIXHGVfot5F8E120xxLsxxt6zU8v8hhbK95rfgFBv9VZ5OBBkVHEGDu1tjOzXq
OCAboJCwCO9MGe/45wIKarKgNL459qVdLIjLTIuSdlYPQh138q3va6rPPGNff/8LixRCLIMKfPDm
uMGlxfXYXOTCKMjN8jCj8D/4N5rfncYzitSufAfiAXo2TxMU1SGYugMVU/jJGu1A9AmFR4ZLUyuV
ADa4ws9GZx0HKNwliHe6TXcazArVUzczx4sN5nJUOrf/IyEjdrYPd+tqc2d6WNXwMJnzibmi+uHm
3A/a3iBCgZf8k6W6gwaQrCQqKABAwlSAnb1D3WY8Abu0u+6/NvleLi1xO0nLOuosBU+AvDN23dOa
skqO+va9+trdz4EIOaRu5sigEZIJyDD+5Ko2rFAtegOtSQTokLL68jqd1ud1su14t3LQr5U3emPd
Y3rQaW7iR6igBdJehIvZvJsXv4K7MZOVVOFgzvA4y1MBTuz5Lu89LUpsU/8XY1RoJ/5eL3dTikXV
F2OAA80j69VIe+RYID29/g211WP98QhdGOG+IVFJFluroLWZqqmb5QVQB9ULKadXK9Lv65QcEVTb
S1GcSA2JBjbeWyAvlkvpZz+Ts9pVBkYY0nutIq9o9O4n0n8lffvWj52dFdOa9bsQfN5NoCfSktyO
R/0MKsO3aurs2IruC6VHka8XOJnNkZ/LreNu3azXUyNT4Cno44AOtp35aW3b5GXC47BOb0+47PEb
cQC8p0I9jc2H72JLuXfd6jpwyIFawJ1b5CrzYrhR3o4Q4l0Er9FmAHFhiHvRiaRpNJoX+BHLHs3R
i+enDKm+Er5E+QudBP2rq9bAWMBVntHbliUlQ2cxr5/r4gRiUlnx5/pJY/5kPVw/lpte8++VwRaH
x4qge2V2a5FWQQiraIvdjE/XLVx1JrDAv+SFoUyzijg9MTABZp6kVNlF9UNaiID32wW2i7VwjznY
vnNw+eOGGfcgS9mrOz2zdajUSR7bDU65N6EASJ3ytHgrnZio7rv93F2Y5/zV0rCSKp0CyM+uO5UH
dmAnww7tzkkOmdML3IloVzmXFXU6w6AZioltBEBHdDtYj2P0udJE2hmbcdjFojivRRdw7cQ14Pgd
ege2Dim72ijtFDWutlrppNl50aBfY7ZLcP3Y/MPr+j+njHPDeZZFSaPK1HC5i9OKiVwCfT/7BoSD
Rfg20VZyXiTT5XIZVwWIMvuZFE4F9vHQyxoBUurqa4blcC6kb0ctDyNEYxXVnXB4qBvTNvTvMXSJ
Ff/61gnuND/SOqW5ppUxTJH2MLa63UN//LoF0cf5BRm8iC2jCRW6egQod+oPcvJqzT7Jb0jyarBj
qEa2Efsgob5uU/CZfl2/C5MKUAPjVOKRbkfJNus7OjCXDbs0f/1vdjgvgrNe6RPDiR8K0NU4pAiq
6swSwTfajs7fLxY/rlrMclYBriW7xF5ZwiMHUYevev2N9TDfdUf5MftqQMJl+UzuVkEzUbgsOiO8
/6hiWnUUu6mbj0Nyz5h7fRevPs0WKPo+Jh85kEhKwQBaUC2wkYfS2QJSy4omwez9thlQswGDAzgY
n5XqywJWwBSV4yHz8+Q8ojZXCoJDkQnu/WJJkvSLgnpPLt+2fWCpO4zzX9+s7aP9vgruyMV1aSyx
gVoLbUGVRFB5Vlq/q9FaqASBzOaIJIKV3xvGPVLdBARJP+GNzFeqym50WFO+DYvlgrRoLQVD1a5S
nuModOJEghqb5Q7Js7RoZ2b1vmHIxwjNlOur3/aM7z9p/QAXF7uO8JgtFhz9VKgemuG7JWpvoNa0
j+eXsBOxYm8n4hc7wJ9MqIa1yi+M4hd1Zx5QyT1Kjv5Yfh/xuiQHBvCxwFtu37X3BXIv2TyyfCol
wAlpkTtpnIJSzBDs4T8EH+82uEeMVamFG4JcO9mvzgQEOZGvu2nkrtnvHDARM4ToyHLP2ZgozKhL
RHWD/hZB1gFDVnH2Re+m/3Y1+KZpWLaqWYY4HM0AhF9U3o9WEkzSD9ZM/8pj/d5Bvmbd1ZD3aiqg
ucxitscUUgqqPZSC+/fntgGMDcZAgrhGJSpftM5CBo5oCn3MIf5SWfeo69oVoiddkEH8eaU+muF8
VtxoRTgrjeZWsReTXb94tNhH6WMyfr5+d/90jh8NcZ5riemkxjXWo2r+BOKMeHBqdBX+mxHOZ4V5
WSWG1mqrLF0ju1ZxlzDB/dkgYl8XYmp4qqiBYW7OCbVqJGPYGb0y0tdnUAmhFbe4zfgjl5tHw7Ic
HQC1wirsNB13LF8gsA11t0Q/deXnBAqnetqdZqg/m4m8kgQMvlUOAaCpUOjswTqA1lI6C37yRlHo
40/mHNms5gXg1lDS+4tkKfGts/w2IOfWvDlA1CAM+v5sRHw0yPmxsBiZWYD8wp2LO524FcikmrOa
gBs+DJSEOvFYoZnrV70IfoJK1h/Fk4+mOfemWVmfjDJEXLqkVm1dqQKd1kGmvBRK+hr1dF+gSwei
mvuqHuxWpl6VjhBCaY+V1Th1C3pfMP/QcPqsmKFHS9WT6y9Tdd+0hkeG8SDVmiNlko+m/yFcmvNQ
T5k9oUGbJJ+VlPmKIT92EDlhC+iswNVYSdI5jFIX1G6WrXZagc4e9bQFgXbXaandAzRA5HgPlAEq
5BSToEmneFKbvHQ6ye0KY79zOT+Y8uyV0JkeZO0TYT+ypAty9TvwsUGZQZhn1J08BkqwVQ6aNH+W
QzWIijjIx5/LMvzsgJO0BqTUYDG3QelqZ2lpZxKg5MZXaRl3cd1CthwNyip7GtvyqZYrz8jANQaa
6BlgyhI0FhB0dwy5uCGkAGTv27phUxy5UkvtLu5P2SKvzO9PBbRQVWUKzPktL+UJGInHrEgPcd85
kY7nBuRxLWohw1D5tKUv6QjUQNLiGLaAoajkoUtSkH/F05duKjB1DfrSpGySQ5/Q+7IFkmDKTFsf
4lujgB7YgIQ56SHUYwGdQau3uFDvmxqKR/k0Ey9kED2vbzt5uJNlY3ZIVt3m7ROIGA+Gmn3RTGmv
EvwU6YdcIJgqwaICGbB9L+Pugn5kB0TGs2pCStPST71c+8xC+y4tb9tm+nndawnvJ/dENss49kMO
4fpVB4gFqKBOtgTtTrIDMOQGTFFvAoPbXv+3D+PHMQlwTWXaEFSpuhvN1F7BT/ssV99UMrjgHvLC
5KlZFi+dUrxrvZuMRTBOqESy8jtiIgdcZ34WilDl6yI/Vj0/XFxe7jNn5gAYTkFcfHqPSrqdVrHd
dOQxtb4ZUClvJ2JrskiDafuZfd8J7v3TSKZAyaKFVNpw6qvTkDK0/W6bQlSF2Sh/flwe9/7RThs6
kva6q1k3TIEE9HQbakUQqigOWt3dnE8BgB9+wxZ7tgCTIOl926S7SDcAFNJnYGZH35QZxGzQihc2
WLdf5/dt4B5O2iU6pI2glR7GAD9JdlJ9HfKH66dOtNXcw6kn+hySGLdyDPFNT8oAjAEJqKoIgmjR
WrjXLofszzgMuE3Umu+JRR251450Fk1tby4HuqOqgUcI5PbcBx2L+X/ytGUFN154CWWQtvoaC9Un
NvhycXQuLHEfhxWMJVKmIoL2WdDfL8G8gnNs6kBGwCkRsxvnNsheTWb/35myPlrmPtkcVmXIlkpz
pzpo4JEib5AhKRzuqKhms/nRLtbIfbQoiUkVGljjXHgNODXLEDmmKEXYdrQXVri4xLRaopPR0JD7
QJ6k8sM7hCRuvZ9PK9OQuPYq/HRcNDLm0Mxb1LUuf1iTrfIeoz8TsxMk7qfG7nbS3vCSfeLQO5GQ
60ae9/HbcY9KD6RfX6YA7awS1ABxwnMA8LLOBKE5fqMIwvuNZPmDOR5aEK3q4SG0LWFuctkRDGZB
cQQv6769Zf5b41/3JaKN5cs5JaS/ygUCqNjYxS386rTOdNUOPcd7E4V0go4jxAldVQTZ2Hyl3k+Q
wb0XamfgSszYVXMCZg04TOAn8FQOLJCSfbQcqEi+avOpvjDIuZkFdPgD5HLBdizfd8pdPAQs2zVs
ROgj0tgUeDSD8zPDpGidwbCncfeQ9eekOWbqzRwJCnEbo3gfTwrnVCIUnEEWuR7M77PTnSBtDLAB
PYPIQMZ1jPfpnWpXjkltN/12/dSsC/gjxLjYS87JAASGTHdK0CuFWub8qkg/rv/7622+9u9z7qXP
5UmjDCvTqUOz0mVQ5kKNuwavk1l7WST6YBvz9h+3knMvZDYBCA/hXtbAcVU5Du8Aut5nHvNFOlIi
f2Jw/iRJpmSRSxzE5bb/uar3SV6C2t++flqJgWdRKUzwIPDlHLW1Qm0uEQ7WycvU3ynmo1UIAhKR
z+ILOXmY6URLaihRB+ohxtRk+BR9o9Df1BzVbnb6w/J/xl99+F6U8x6dkmTz0EHRVC2faewTpHud
SJRX5Br50ecimmu5SGsdYBog2h9+5ROAYdS76tj9nDztGcLXhdOL4I6iD8Z5D71OMEyZlsSdosqB
wqg/ZqqfQib2+h3boKr6uIec+6gWaYpAOqm5AwYBbwYg1+3WSfwCcqauthsOMiYFbDkg++t2Bc6R
cr5jlkfD7KMaxQzlB61vdATJY1LYSiKCf20WMN6dFD8tPCSSFjUxMOORtJNqDCorut0OflUcaQ3x
4fOcu/VoOddXJ/p4nCNpTHVJKaIVtwa0rTXtynCXWNDXFNngHEhaqY3UycjkWLK35gcIBVuJd30Z
ogCP5zEzuiEcSNOh+vOKl8WLDyhROBWGKGd3uBdPQm/05j4cRp6mLGtJoSwx9k0+hJ864MFvKhfy
jF7iouWN+Fw6y/v2FAb508qFyHwRskwQHfC8ZcykSanGqKqW3YORf+v65yw7WPROUl6u76zg4/Gc
ZaRWrbpjyJPN6nnJAF7P2l3ODMHhF1nhfEhXG5I0RHD6enjWhz2tzwAvX1+IyH/w9duoLfOuJJD0
ng+9J3utMx3jHThHXR2sw5qjByGzRZ9JtC7OedAMOmgl1RHyNNNBG+Z9A1VEszIEaxOdhvXPL/pj
xZi3QOjj9CsNoI06TKAwxtq9le6mUDSbLzLGuYy6Hesw01BUxjyLXWYZKovUNVE8M5agZJ+vfzVB
5Mbrr4VtKM1lhcL+ZKn3XUMlW5Hy79dtbH8kEBqYMkiMDd5GVoO/oUO+75J8QAPpzcBIRim51438
Q8zx2wpfeusseWiVHjFislfwPNojpq5zB0Wezl75HbXJiX3p7bpRwcr40lo3SsbSGmhZpCEY2CGU
N0fMTTsWXDfzDyHi+9q48Gaa624iNER8jWy3takC6LLuFqYzeSt+WNha3D6C7/a0j+edtIMKIjjs
Zda6eVq5er+3oFqHEa848gVrE9niXNM8QtEeQo74bno52tJU3jIiJQBawuuXSmFP83e5QPEwSTGF
aL4p+Pu2OWkPcRkj5a9+KMV0Yoxg+iyLBbQP26HJ+zasn//i2mvK0gJKM+uukYFOIfyu5IqTVeAz
yUWsPaKDxPmxwSJWNoYqQkui7Up1cKJiPOeDLvBj27f9fUGcH8PsolREkNd2Jym0i7rB5KmoHita
Cee9isJoML2KbEZvTpHh6ebXUsTivwF9WoOD92VwAY/BwKGe6/CQo2Pu4kAJEIB7UZAcRAD+9cf+
mXf+bYjyMNBy6GUlqgc8aXIAYoUUUvFmmDmSHKSg8EkLUZtVcNEpjwUFWodC0U5Doivnhwh62n2v
HwpgrEZQcJhac+7MeietEs4KfavnnyaGAgX3cbPF+HtzwXny8dBnSRlldMLmEtBl/JqSOHSI/Vc/
I5qrun71qcy5mThSpsJSEGQ1xJujYIgV8B06hnGDOVFbsKz137r2KTk3I7c6bTHEvVYo52fdK3fo
TsYl5K1Q6QUTAn3qREwI170HJC0/biRRyzKvjFB1w/qb3voy9A8l67HtBNH/P4Tm74eU8x2W1Teh
EsJO9Uofq33urXoWqIUqu3KveFBAECRs/5AHvxvkvIjWlSZrZorXIdZey5rcyksNbr1oHxsYtQKL
ob2g6WiB4tvqZN9U012Tp8GiUhtgi10JaGeeEafta0E7/rrrwdjExw3PGrOfMNCGPAhZVm5UQWRY
Cwa/ZdEggfCacg6IkSKupAZbvtKg6JjLgJQTWKF0iKNYLn36b0eXB5MaStlU6QAoSetlT6q3BOwG
E3O9vzgrFhd4YyKwuLmRuqpoukwxA0+4DzxFGHQpO0N1a105ajOeCjN5jjBhfX1hm971wgz3vejC
Yimz4Gkw5GubQK6QO23ZL+NeRxs9TO6vW/uHRZmqYmkULLacXzNaPYr0Gc6GaA90uIuVUzULTGz6
M0h//22C92ckTEHVNUMYIH9j2WFkbypURuIjEzV11vP1hzO7MMQ5M5KhFqV1Jt6leQ9dXrAj+MmA
EOmIgW+XNZ4lTEq2i8sXJjlvRtNwkJQaiQJmtm8zyIS2TumkP0yXOr2rQf5g9mUX5EauiC9HaJnz
b1GU1cNSMILj3+zzAw1ABOjJ+7WmvfIOTTexG3rWKfr0r0KZ9yXzNYCJERZDORw6ZpgCUiGLGYK7
L4pK7/rBFHxMvgKQFlIl98qA6z3bkDzvIkziNjaTbvTkG2H7JZz86wYFN4FnLiehDjngELUVRfO0
2LWUp1RUDBCZ4E4LeBCLCd3/FSjidkbslOFNJAnjwH9wIH/fN567fEwzfUkUVEZX+JW69qtc7Rg9
qjgZdFeAHrfbxaBCZa7oZGw+7b9PBuWx9wmZVKswUQ8gYCoBjUo+Pi7QxrV+XP9Q6zX+85oTgsBT
R+FE5XZRH8NQy2sJMYv1bUgOUy3Ib7a/0vu/z90sc66WqQBpJXK8Fs1nZuvjY8RE4cLqWK+tgntN
lqaworFG7cn4JQdTgOpnQebm/CW29X8Xg0FugN36e8+4R6ULEW/0cYZ00rKr+lC153CwY/NfvZDv
VrgAALq68WjKErKcoQ5aono0jnay2v7HvdO4ObSlHXSgIHRc1dvFp75yTB3tRjkAE4bxKVE4LjgO
2poZXKS7bGm1LDMSFMjjh9CcbLUCybsgWt2+sr837teI5oWNZm71NFZgA8pHNbBf5YOKnr0JyK/y
LVy+Xb8/ImPce8zArwJEKJz3UL+a4TkH9jABuj9/1LPbStj0Em0f9yiXssziAoRuiMPB6LMv/OGF
fhqOydo/Sc4rIhShmi4719e47YreN5TzEU2VyybKxyjMMxfY7AJMO327N4RJt8gO5yusKWmLKC6Q
c+elQ+eXJbtRx2LfhEKvLvAXvNpAMkE9tOmwopWRr3qC93PXKfJ1Zr36IVJa3w7Z3rePcxctMJZt
i7K1G427giFw+tzlP+biKa0er38n0engPIZFEiKRCc3DVjss0W2VnTvRq7TdtX73fbySACsjSevk
bk3dVy5DkDEdQv+vWX8RgEmwHJ3zFXnKhlRvkJPk/Xy0ygLI3hzYRVFd7B+Cv9/fR+ejdk2OZ9Th
1p6r7Cyn9CFy6HGle7EmG0QiubO2f+LbzKEn8nb9iwm8h855D0w96H1OECbpxZlUB13zQGS09G9z
4tcQSrlubBvGePHtOO+RzPWoxTJgPtrtiriZf+h3gJM76NFDmsf4RRWheMCkQexzCAOB8XUpV55o
nXMiAArTyUjR+i0jiCaMOx0Iws/ky9rd04Bqop/Tl+sWRceH8yZTYVZNKuEZ6OKHPAqW4hhRASRg
g0X3QySgc3FHOiZWkXcKRnBq5pEmcaKu3c2AXyuA3kq02c/JdBeF9FTU0ykZIfvcTOeEJT/rKfnZ
DYpN52jXFcQOLf0ZQnrBkkav0RR+oulPMEXs8kE7RGFyopZ106TEKyZqY5Ybyt3LjTzOe9BWOLGU
fktmgMHBmVB1a1U79FUw0PU0dK/v6Ho+rn1CzpGVVG0jYuBCWgUmr8viVpNEQGLRR+NcGEnkvhos
+MoZeo0RS4IOGYtGZsGLtl1d0Q0VKhSKosu/Oj0XMYLULQMzJQw5/ArrfwkXWh65V0E+w3wqiIG3
37V3Y9zRT+UY3M7rOFCftTcWjZ3EzH1DSZ0kpYI7vv3WvJviDn3Kpqm3KJIiE2IkkWqnbF9KX5Lq
LpUFh2G7ff6+hb/m9C+2MJ3Z1LQpQBXygf2Uf65l3PUVVQLJiR3zO2j59gPgOCtrL3Ohtbm7fhi3
T8rvlf76eRfmSZ1oi1rhpOTUbdkPzYQil6B4JPhuv2hoL0wUrVQNmVzhu+FFsCowSKt296mNF//f
LAXT4gawyBq1uFcA/MBSZnYodjKQH0WHYbkxC0GUv71b7yY410+7eNAhP4owFUyIaKMHNGyduSn+
1Ul/N8Od9LJtQe3aA6MLwg67XBURMydTbo1csJx/CEPeDXHnXFGjrClDGKJ0X+ZBpuU2iw+a+RS2
u5TeNprmpJ0fiQbhtk/Eu1nO31cEZOKTlKMQC2rC0nAtI4W2F+DVseAei74X52rrPhwKsGYCdKD+
kOdDK/+sl+//7dRxrlY3hmGUdUQDqQnyx8/gMM3Kr9dNXN8uk+9tTSDyzAoDpy5rD4PxpTHuS+WB
jgJPsN0s0P/+Kibf0eprECH8whNjVO1QAE2cfAcbuhMG1bP1qdwjojlaT/NR9Fb9wyPybpcLHBPd
mJKcxUDN+eXiyF4GQQoZOYUP+j6fJp4IibLdhrlYKOcoJmuUFA0oCgwTrFB+PFuW1/vq5+mQnE0/
fSwkwTHcfvHfV8i5ja6NzLrT0NEy1UNXq/as/T/Srms3clzbfpEAJSq8Klawy9lu+0XoqJyzvv4u
euZ0ybSmeKcHOMAcoAHvIrUTd1iLF7A4lmywLaxmEQuy0DRN9gGjBwAQSbeqHcUAEXcdD1z+slkZ
IuM2pqTp64S2OeTBiUDJFz+lXLZDajefs6TznTE+AjyqgdyliPb0OVHeqxjeLACklwITLd83x+hE
qZHzG3Ib3PNorzaPRxRJNg1iirrKmHTZqLqWmlR0fozzA0rL1tJzmrebT5azDJYLKu+Bx2waKJXP
ul1rTl1Ndik9j0DeGWRL5nEPbtv2ShzzCBSGPkH5EBo43QxfOtTmQze2hSeTdgbs7tC5modN+9CS
OUUkzlWy7FC5qGIZaEJ6kXZfZ+IldWM1zY/L7nF7nmh1OMaeIwymhqmS4i4P+df6pOyqb0NudQfp
EO3KG6nA0GFmX5ZJte+Tdq5EMhadqEsxLHmCfnjxJTJeQfaJjT3gTIs8JHTeBdJ/XyVPU5E0ICoi
CtBbckuKm69Gmti5qX25fJ5t/7E6EGPSddFI+kQzXmpumAN/iH36nM128+6PChIEaHm6qaFlKTPm
BXQSUyuBHu5gfzJHnib6qviNc5zNCeKzDLYaK9b1KAoKtjtVn87p577kg9MN20ZcpnEanT5rwu/T
sKVYYMKSXqbVNkqjTjkaqUUJT/UeKwFe/sI5F08a/feVOgTTFJtTiT4AfXCpYHCKnPA6vRJ8eTce
eca7GbZWl8jYVUHGZAY8kuxI0Lm2Itf9OP7JIMBKBGtHC0DYEw2r6qr8uszXWIgfeABP26Z6/kCM
BWHWsFrUCYOnoMy2pu4ojIm1SI+BeI9ZR+vy99kMWqvjMFakx20UDDKdkEuiY1JNDyXp7+LxVz5H
TpVLRwNoMYSXuG2mhyuhTKRsdSkAjaaCbQDhLZjA11G8RrodzjxIA54cJpmeQSA2FhGGAFC/VvLr
st4D5D9S/yhinD8X4x3axBCiIQ+xCN4k10NtuJ0IKpR+cC5/qX8IGr/lsBXYtinreujQFxKwnZRZ
2qH3AYK+F78r13Rlr/T+dH/o/KXYUmw0l4JY0VIs8HORzSDvbAAKTDEoKl/MrXJ3+YycD8ZWZHsy
KEZMMBMnST+zsAFZhmLVs/gohJiouixqO0ydb5NxFYM4kGqh/ZtKwj5PcdeSb9nMwWnZfiisro9x
FoEoSUK5IInJ9kAexTqn4Ba74hfl0Bx3XNi27crMShzjOIQqHISswrskwtMYxIC2LmGLbdLF00ha
u0ijPdhRLSMzvsmKcKzL2cOI9ks3PgLrP7eUWXEJ6pKWpknugGZSDfoQVf2hGROnfLo9zr/6oYzX
CcNAFs0R+WoJgJzYmt3utvUV9IihWsGudxD3Wosy0F7+5vS6L0Q+tmqbJbragO0TXR/5eVGuScjJ
sbjnYhxOrgtjNPQwl2wf7oqH6WieQNaqYkh83Fe+8GM8ggfSvXworpIx/ifqI7HraaY8eM0+dZdj
cww8OjCWe8GJtwzHsVD2FaDIoxxOFZyQ2UHNNLcweicdDjnxOaei+f2Fb8VSwga1ILeFgaskgafW
dphj6r76Xg+7ZPDF/nUJoTnNVVx0vG9IDf+SYCZhaWIVtH8BJnP+SlhiN9hDM+kSNq1oRj954WMb
m+hsDCwmQdzEKH7LyMe0N7ShnPYu2Lc+2oUA2E193VZ88ct0mFwCmMAI1muTG7zzuHDe2x9WIxox
FNmUFMYktWgM57jEfFmcOVUFQE40GLpjjP/H+bDbie5ZEBP8ZzTcZI1+WHP4Cdht+KgMRDW3RubF
WAEPrxWzsPP5/rLUbcs/C2UMk9SlUeUa+m1RedOYt5HsXf77vNtjbHAMpCJKOji04aq4iZNnzOO2
vLmQ7VTt9xnY+F8XsRqZPV6mJQH8UPught+zzI1KTyqfNfMx4O18b6ehZ3mMRgAua05bEfAi7RI6
YufN0fdMfq3MLw2vE7sdi8+SGJVIAi2f2gylIAlTqJrfLifumgtHAVRGASRVGTKQUeD5C6xb+WuW
ckIa7+MwCgA0Ni2LBxyhCh1pimwz86P8uipPVeil0y9+4s65M9YRG30nNeCTUpyidcsx9xLj1khN
TpK0rQKmIimmKhqAwf/4eKvKAYSeZQyEGYFY0mNYPXbJo2b6Cq/e+N5S+ex1z5KY7zMF4NKsFKps
bo9nIthPrhZn2EdY9APJWbVrncGlSIf1Ttv9NXWgclzE9oWefwHzBbMwbzDBiyGKeXLjWLclEKDx
drq2tfB/MlAq/HifbZ7lmlJhiEIObuP8fkn9y27o8vcC2N3Hv58EelnMAR6nWl+7ejvapmYe5F7c
jSnQifibuzQW/vNXM9l9DjEmQC4DcBlm1UdXdWl+K90rPp1VB6I/5521bWLny6OBe1VJiOckS41l
oVsWxFN2ptuAjJ7PGfIP+dRZDv2IKzmqbKog3irV90kX7Jpa+Z1gaw4Axj1Ub/f/7YtRrVwJCzQh
HQQZg11q+UwSD4x7zZJZVeGE3Cmr7XkXcj4Y49DzdDYyMaQja97sTnss+9j9a/IgYN2PbjE29nwM
sIlDXnmwNpdNCwXqj4ckRhmKiZmie9a9deNVKaVW9GdFk/PhGAei6sDIqxKofgSqN6nPvDCTrRJr
jGI97rtg5ACibAf8szjGW+B5r5FMMYAM1tuVLHkaEAajyGp6g+OC/+FN8VsSu6ExDU0nFyU0JNlj
Hc0CJqIHcNEdJcYN7fBL5Zu35bfLSknv6oJZv5deV0q5RLo+dBRBKuruknLxa6G1tVF8DAGXI4lP
nb5wegv/UMw9H5I6mpVEJZ4GbZ7hGFW/21c3oF60AX1odacKSP+XD8fxke+9tpWoRY9NUunIBDLk
2LndqqOlN5kVCPa0DLxkl+Mg2XGTVK30ZO5ptfC6Bf4KZZGJXsib7JXO+MJ73nLM7F2TVidDuMkE
dGiQwoOXbRm8Vv65LDx15IQwFvnb1AddKGvUGFRf8UCDcGfamf6+6kanUPNvs28+Xv5gXAtg3Efd
S8YgBUiupRtEGZSQ02sgVQHWWbdV4HM6wCcebc29LJVj4O/OdHWZRTG08jjioZsC26xOXGL6sTY4
tfbjspzt3u7ZK78P760ETVh2G/sSE0k0hgJm2Z2O4VOHG31/wIdWyRlu4eg/O76Ty2aj5CpUchGA
gkwES0uNG7MJLNVQdrnCyYt50ZQd1wFRvBJnERbnKA4euYrfhp382IIurfErDPvydGXzdJqiKrqO
lrKhMfF06qo5rjN0hcRDDXaQzINT1u+ro3aFHqzVgDMw8/MXZc+DUtu0vZVcJrYuZaUauoGRIXBx
4iltDcJVz03HtyP4SgpjCU0nBWMjA/tonLGdrHuxa9xmTuQAkvIRNJZev8/31AzJ7R9lxyvJTHhd
glytF4G+BOTXurtpsOk6PXMsYdO1rGQwMVVM0zmJVNxh42DlxgWh2BFMppSFTsens3In9HruaAVH
KAtZVZF0MqsK5Yhk3+0zJ00piOsxuMoQXxU7c8VdyeMD4OgKi2DV9wW2jiS40AEduAEWbu4iHiIR
TwYTUAu4lIkuXQDo49Smww7TzHrTeX/0xTTJIIZhEE1hUvIh6xI9GfS/d1Vd+K5dt5Pu3gu4dvwQ
2Lw6zrY7QQH6fxLp51x5yxTvjVquMf/1F08hVf5uNxwo+2Lm81wlVbhPedBKGONMhjgelYkCBQHi
FTW57p2lsOEy1Gx/q/OZGN8RjL0sJiO9RdA8qy/5+JK3Midu82QwngMrnWUQL8BX1UTBKgrjqUeD
r24yng1vJjyrK2P8hJmLebhQRMn5oB4QYwCfkFkSlokbO3J5FIT0Yi59H8ZhFBXoyqsSzUs82Yfa
EZHoy7u+dy9rOUcL2LpbZgYAR1Ap6oQf7jBl6FOuyobLAsj5QmyrTR+isMtGwDO0ui3op24CP/j9
5ZNs+7rfisa218psKZVGodloc99PX5qSk+7yjsC4gzmty37qoGRp/6Qlt0Z0z0VP5Ilg7L8xSFnF
PYbtWtWrAHGeSAez5Ca59IdeUCx2ZyFq5mAhMrSYjkiExwLzfejjNC6Wn3YpNoLDb//twzAeQOxa
UST9f8dOORsm2/squ2Lppxq+rAEGvmqp+Y0qcnwMxxzZGqua6103ygl8zFMkfs+x5RdN+17mEcHx
VICx+lSJk6hCCgvavMd5uDOCA7davJ1F/jYUtrgKyLs6x7odoFLMq7Qldtzb83KMDVQFef0mzmnY
PheW6pVoFmCTcGBJf6rGt1IoOR+GJ0P+GDTrikRVXSNtLAFZZXbzHi/8awmop/9RDmP/YlEbM7gG
iBMn2FBsRhBtAmwBXFuXrYV3HMYHSHXZ9kONeEnqnZiehPwoDLzO/WaX6mwuhP6GVZ6hFO1YKhOe
f/Mh8JEA7BafHCjEbb+7fJgNWkOsEq0ksbavp1rVRCh9vPcbMdpbHQdbshInWxyKPSQ6mZs9jYGN
9i4gEHiJPcdoWTyOugpEU+rh6urlupAspN+IPs6w8HrjPJNiEoM5npRumSFHxASu8FirJ8G8JZpV
g5vg8o3yJDH+gSiLtJS0T6ajDb48hu1bHd7rzalRao6+cySx8NmLaC5qmtMZVfMgLnYXpG5I3FT9
GtcPl8+0XSU4awkLnb0YWl1IFJZq8CQPjxVPwuLDle5nO3GX2CDV4rzb6ee4EAFZyOxG64lYFFQr
M6edXivAhXVV7oD8p9Z7W69r//IBOTbNMnWjItcnXYr3ippaZuIF9S7vOIUPngjGbWRNPckigNCc
NP/Z1C+ojqkKpyr8HhguXRvjNkRpUDvZAFzqaNRYfpILIL+adkOywVaBs+OVdfEsGVFsi2Sw0yi8
r3LD0sEmbytt3lpI/zDbtei+KXeHXhlnK+jzpz4R/TLU7xYN+EspVk7CpXT09FsGkFnJfJ4H2jeQ
DzIRwASjFfg6X40qdaVRsIZIsUB6YA8BKLPzFgsrTWfnYFuZE+2rLD+nS/805cJ31QztlkQ72Qi+
ZVFyaCvNa5Xnchw57o7jbjTG2wVSPZOEDquUsXhXdg/I5TBNrlukJzwXzlNhar0rFy4qRQ/sO0Qj
Cm7/N872Y+mPtx2tV44O2G3cvLWb0SJ7k3NMzptBo79tLdvEMIUQoFyyjMnOQPkinaPrqTLcSb3T
4SqiOb/pZc7WDddJMJ5vSCvVjOi0HgWRXpzMCV0gpDqaJXsU7pvH4M35lmzpJEzTQgsnTOsB9MUO
C1RMhmeSLfbCX9XmJORsyUQXK8AwUliZ+dDsK28C0zy2fI6N+xcdFhf5YHvYUtMMHXhOqiqZzFXK
7VLJuYpxmPQXHcguvAgrjtEv2nT86zLrl8sO8PNlGmgsaroCUlBDNliknqAGrA18BfJzEZx+ZPDy
KttPUemLWuheFrVxuI+yGE9oJGkpqUQDZ8AvzV+c3o/fBFs59SZqXnT9xjjx9t0/+96PEhm/mItt
Eus9rrNE0bcPE1/RAUMPPnPOyXi3yLiXuOirMhonlCkVEblMdqyrH3OVfcHox89JKZwc++0Y1XCE
pLHKpkNVv7PlrD4RdfHFTHRJxasebFSscHSQzWiairIeyAE/ugJtCEvNlDEePNrpV9HND41ome37
Y7LxsfvJm6HlCWQfL/2Y6Z3Uwff0U+L30kMhRk4D+MNwjLGmLnwdkxFgeS9pC04iMh8nNeIkK1R9
PgbBDydmnzRdoQO2tkYZYNB2RogKbsoJsxsdoY8SmAfNUM55Li4AtiYPoJ5yjEO+i93IkW+XO+LP
V51dPHHHLD+Hk48yqYtauXTgEQr9UOJU0k2FuZT8rnlIHGNvPkWn0BatyB1fOozomQ6vE7V9nYoG
YklCTO19U2oluEP3vNEmwFS02S6vrpd/v6VOD3b++0ysIuU4iRmwc5wWZCiCHw93WvpmSBknWd50
AZqoAjFbBNELO+ZYI7UoOgmvtkX+FQ4vMoIvj7V08xOtRDB+DRwGsgTILMyMNm4Vwbhu+uRNT25n
bOHxMKE/R3jc2koW49GS1sDgbQZZU7vr8jslOM7kW6v8EuLvevnGhTLm3R7j2MxQ7TOtVlUnr9DE
UgtP6ytwvfHwNzf95+pUTM7Ug4Zb1nQ4q3K2g+wot28juVe4jI88MYzKmYUwzbMwYjFjiQ7NAiIU
IlvBjALrwAPh2b44xZREtASRBjMjUUNqLkneokYcJNEd2p21RSIACqqAfb4cezYe8lQjzpIYp1Qo
Yh0g4ZSd4+Bph+AQ3lOWnOyGwhi+qDfKaQCkdmeDqCH0uLP/9MN88rkr4Yx3msNcGIoF1eNwiK5B
0LhXo8SPS9GLgccvZLzNGt6tMpYmGFUkqAqmDxWQtoZBfBgqzCsPISeeb4vRFRX+QlJEFt1daboo
SScUx8xmJ5vPebuve85DdwMch3623zJYbHfkJU2UypiawFafrx1koODs+mvq2jvLfJq90JYt5QAs
yCcg+TqXdWZjyxXCdeCU4j+GabAofAmpcyGmIxvRntLD4x6P8i3qcq0nHfo9yCccUJI/GqeZc7Hb
ScJKMONPlMDoAGOKFSyKMqt7mafeKtcDgK7FXWYrPy4fc/MzGpKIAUFVw5gvY4NhK8ZYXjKQlYFH
Vy+kB6HonhUTTKqX5Ww8gOg9ngUxJphl6ZhhZUl2xsP0/X3c5hqUL62n30lo5JqVJXgcifQvfrK7
lUTG7qImzMOB4B7p8sV4HQPHaYeZ/YNi5072s+Kh9W9GOANrqICBVTGnz/jnSggMsexgEH3/FI0/
h8bLwKITXqvtqV84mB6bXw2bALhQDf9jRykqIkaGRnmq5PpbM2CFt7BHwnmybgaClQxGDWe8sNrW
EAFsoIFV01fKnVD/EHecj0Q/wqePtJLC3FqkLNMIYm6wGsSWBDPL30CD9U34CapWqEX2pBD7skT6
By8JZOLbvJhyVvbQigC80mHa+UMiOUJqeNryjB2Lp8vSNpXCxHiOKoF3XGS78EI8S3OGN4ZjgI5N
qg91nFpAvaKjPfLVghW6y+LeR7yY0ykiiLQBW4PFZ50lFStVuWvDAB9ttKPH4FrxCJZ60VZecqAR
TjZd7a07KwcrMsdrbeRca8FswUGJy0bMCb5j15uOPAquqTS7YjbcAAx7Qht8Geefowkzv3zgDSX9
IJZxX7UxVu0koxs0SY01D6IVorTXXYHGjSOIdz7qbFaZfmJqbSfJeJcrjemYQFvsiKcGP6N4hzZn
h+VsHpH8hol/OBnjvZC+1os4Q3OwBOwGZW9hHtkDVzIvzG1o6Ac5TLqQKUkq6AlKr+B6vpJdaRdf
Dy/NMQEPNRBMZCtx9dfhNbn+fwwP0ju7oKw6vYLVneoasMYTFdtV6eRWwf1Yg6PI1evvif5GUWmL
0g97d0q+j92vy1pDz3RJMOPaDDAjyzJdOWpMwW7F8KbveeS825+PUKt/T5AYvwaU7kqV6PL2PNcP
giw6JMqOos5bztjW/7MYxpsVg5gOsYmt+rA45sl3sTuMoCrncQduVaWgJGcxTKEkLeegFSvqxp56
18TwnnQMnAp7/F6+17zoQPbxt8ufaCsLWotkRzuCcvr7uUOniWiJOHwDoO9e9jIXELgvHGmfe4rG
B2mMHwFcRV8sBVCRQkwQVIsV9uBTfxGHRzG7kVMvwFh8wt0u3PYpv2+VnfnQ2krSygXVoGLJvqtB
5RE1+iVk2nPYSj5Yu61Bil80aXLg4RZrjFAuLuSHJG/cVJzfpOCXMWtuiTXiro9NK2yCK33urDp+
rQv0DNIar1At90T1jpbQCB6nEvDh55y3YLfBy/Lx8hhX1Q5NWaGVLGNOb8DqQuAgwkAt+GAfG7H7
w1difNXURY2qhHQTSbiq8sIiym7Un8JxxHD/62WN4NgvO2ZSDlm2DAMqO3USWFLb+6WCV8Co7v+b
GMYTVUoYafqE+el6BM8L6oHX/fD830QwnsgwhyLUW9BwheVpnH1J9MfRuyyCp8iMF0paKZvSkLYA
4r3YZ2gcS5YSuJMGAPibTjqai3tZIO/r0B+0ihyDJhZaD8hvpwKDDC1jLqey4oX897fP5zDx2z4/
VWuT2qyRAKOwU4KFMEREDL6HgK0e5mG0tOJFKAAbvABxrtJOfRy6jVT5wSzbYzM8dan+LZUx9LuQ
L4FWtRYYhZAT5bao3rRD77SpbMUaAFfah6aqCqs3hRMZ8qculzDNpJTHqRW8rGrxSNLBBttL38u8
dGJ5uRkrkDCXmBMapecqFN1F60YrKq+Tgbhkau/jNLCFcjiZPRDqMYD1RZqeAFx70MTph9lUNwl4
4qPKvMrBtoHlTicPQ2ueJUpxNV+ZZXs9YNmPk2VsB9zzTTLutR11NZZ7ZE9EeGvSuzT79+8hOAaD
YLBc0RXCApbVBgbmRx3QfHP+w2yxuJxqdofc/rLWbb1hP4hhrFVUu1TQJpRjZV/y4uNyzEesabVO
eKvtzNv6mPAeK//gWs8HY4y3zdpIWyjHZ6uq4EZBxzhUrDZ+mtvG6o0HJJ619FTx6mUbOz/Uo5/F
MgadFmGx1B3qZRSLG8HXWnbyXvdLp/J5AE7GdgJ6lsXYcj5GdQiEJdURxKWxojR6paQYDYliq5El
e46ja92Mn4cR8w1t+tqP5CAFoVuatVUCSdYiWbKvY9WrO92r24coQXisf0Rja0lRvNcn0ZUUjDsF
yjc9V+0pA+1BGQI8I3gMihejbU+GHvv1bNxWi3xa4tojZuxK6aOEBZYumRD+I0tpvi5RcEq6fpcv
A9CBta8l6SorIrUtCkAPAQYQGcNdM6WF1YY3GTgbopzcqXrhKfK0R2vNC6dfadvvjKb5scTaVddl
V5hQectF8dQYyb4F5pdpll6tlW+iNNsoM5x6XYYpV04dqY+lJDq60dhpGL4MiRqB0Ft5E5fuEAqz
ZYRgIyKdnQhzaonK49yPLln0U4SXUSb/wTAZ1ENC89UEqB0cIBOHszJFtbaBHYCdchQmICXfl0LF
8RnUmD5535UQGgNWPh57MFEFhmzoRb3XjfoKvKxWm/VWlGu7y3bNk8SY9RCGU79kJnYgk4OQg6H9
SR6skDv0sJm9rA7E2LIR9kMSFO/rWdktdMbDaydw5pvemcGgg52bJ3Nf7/pvhHORm8FyJZcxZnHq
ZVTeGviQNra1oXFqYbkvuty7fItbnb8PWsEYMvaNgyDNKnww9QnNnt1Ygk8C8111FruDKB8BbOrH
4nMyAQhbR1KtJbOdyy1YHUEbRoqR58U4joXdzozB42OSBkMmyvQi95VtRKcmc5fyadKsTHm4fPrN
Sz57THYvM6v0YSpqPMTG7FAp+2VyhpJzwZtquhLBlCBKomVt3yIdqev8Sp7vwrD4tgSVPZYpB0ht
O5/77ZLf4+DK9CojEPIgh0GooFlUMNBB4VPFXcuxu80PJMlA+gbYkgR/9dHCUV7U0iWHYlbB2xS9
FqlhiVWwB770tWmohxFcXZc/0lZDASp6lsg6rlgclmVEXMtKa/GIp79EHrh8DykAXTDX7wqgDgod
DO0dC58HvridPayEMw4tM+TMGAuUO8TD+LW/zrFIS/fxdZ9yGQgOD3CPd7uMVyvSkZC+wDoOUVo8
Dn/MqCHF7WHp4QS0t/TfA3PTmHC+Wsa7CejijIWAEkEvPqaAIxOOcnUH2PvLX3DTzFZS6KFXmlmq
4wzuSAQFccxdVI6dVExt4BHZ/00M48qmui+RRgNnoNUQdC01PuU81sLtmsr5KCy1eqkkiYA9ddTX
v1Pmh9qPnyiyUL7Pb+mwAlamOObGuTuWWz2IxbmVatxdJCVeZoKRXkm9eeJt+3P0jqVPU4mcF1KM
7ntTNLcJCa7zoXLQYroy68yP59ivpD/yjKurZBxJE+d1VLUYopdJZcnhrzb/Grd3Cs/HbzrglRjG
e5QjmD2JiqG6WTy0jR3Ez6p8ymoenwtPDOMnAjmXSxMYtM5U7wvwcLQ3UflD0wvrso5vpyO/DZZl
UQvUeqgMGf0qieTXRhI6WkUTaXCPK9o3WVA52vcPvvecNDJvQLFIsdw/aqqz3LRu+lXxCie9M0/p
QQB6MMZeFdvwBD9zi+vM522j0S9zKZdkQmcch4XU5ejlSvOt2j/Gf+YvzmdjFHAChUg8CnRNUHru
Bk+V8JD+I5f0WwRbjAiXrGs6DRjPWdzabfO1jbNDT3qOlO2LohujJvZGNZFxfERtMC4XIUYZ6SHS
DqLmX1a6bd3+/ffZnCyLRpUYAS6qF65i8yqOnvLaCRrOOPlm/gKyQXRiFVkzdeYUSRmmaj+gHpWA
sDI/0OXQds+Ho9l0qGcxrAev0l6bVBOGWoBRod6poZvVnHjHOQnrs7teE1EGhwgKvkEXHBWf9vD+
PfAGgvfqJIx95JMxq7WO+kzYZlaqvMbklPfo/KQOt6Sx6XZWohhT0TCpB6pp9Jvq6U0YTgKoh5Rh
sdJetkxeE2FTm1eyGIfdh3U0CgRNmATspdJXaXy8rM3bKd1KAOOq4zCJa3nBIxvda9nW7MTTbqXT
gj6r4kZu4PK2nnkaR81rlf5UmVmrmI9FYr6Y9w1QdBbhZ9B0nPR/a1zqgzowuVypFqU8Fbi37Crw
Izt5lDCIHB6qlwYZcvNSuaKn2OB+/qmdQo+79k+V7ZOzXl0qk+NpaVSTgB6yMPxCsXrSOiP2WsJd
n9s5phDSXSFoDqDOjE7luKftN+xKNuM5SqM1Rj3AkB34nHzVFSzghTqBoz7od/ohd2InuRZ4jxKO
RbBTTkPR5CQ2UU1JMfItOcl3Oi8LBushAtCOYid4eYWO0Vox/6o33fH5uCYTk1tp6IJFw+rSfEhu
K084Kaf8OgrwGkpOBcAqDJtyF94PvLb9doFxJZhxOHNDYike8Y0HfS/ND1N3K3Wo5O+6+EUUnbz3
tMEvszuOuXI0iyX10SRJS8BjiMkqj450UUy0BDpNocoAPcIJQhxbNVnnU+pxCP+A6FDd9dN1ng4o
8r9yTrSZbK/ukXFAbTHqVRYD62o8BHedZ0BnS788RN5823vlYJVXBlB4gG/7yBtN5h2PcUUFVoVQ
5cTzpSpuuuhV7g8RL+XhGQbjhuQRC4hqqmI0Ie2cTMG66nMod64sOLo0Wpyb5OkG43XCRRAHLYEp
/NVvpluexh4VThS9Y0/j4OW95zkXfBy7wwJham+81wLIeDtWswOsdR9LO05bztYQ5repKVv9ohwC
YnKmKreDItFBsyZqRGE7m4GGoa7JpG9b40FK7hIeMynv7zOKETdKVmFnEFjoUmgtxgt3XXXbaZ0P
wKiFNHY6tpmRE6XK3SgOtk43p9EaEdtfHJ2g7u/zVzpLYnQiiFIDRQ2kRZOneKg37KbQ6oHfTHF8
Kt4oh0wzn0vSmNjTagD6hT3LTul2TjEgoWjt2KUcNYtNXGWXOALwdhYbKH3vaJvFQXC4A2ScH8E+
MwjQkjSQy9LhU4xdPNV25DVA9ZTc2QHV0K58uXzFnG/J7qOAeC80825SQRQXUuo9p61ML5tUKy4F
ztNma6AXWc3vr8nSx5iN3hFUqDArRiFj7NDFiPTRDC3zpO5bp90bYIgqnvqXlEfksO3HzoKZlHfR
JTBGwFeCUyHYGUT25g5UUU2ZeVkJVF1KEnn5Vrd981kgE3q0tEfDv46w7L8IvjSNVlmaTzIwR/+b
GCb4xKnWSj2SMCdNUotMTjIdsDJ6WQbv7hhvopeCAcQCsHkG0p2p9/fDqDlxMFlNqttESDi+kXdx
jGvBccIhjLEJn4FFXHEbzBsJf5QWnL8N41MUs1vqpkARCUh93lL3PkaUfWgm5944XpgwzqTTRGAx
Jbg3ESWxAvTXg8mRwDHdTxv2QtyB4x0D3bp+Y9buWNyT9CXkgs1vH8TES96gzX22FxGMC1pWJbZr
KKih4Q+PwBfcRaDHnZ3ioLjiC2+S9X2w/7MfPktkrCeuyzIYJzSk9dbE0G4F6vDRdIoAZlTMlqm0
idWPr0FQPuu1ZKtj8CAPb2mBbnAVAV1Oqq04B9/dUPtN8QPo44dpKXaq9KTqrYd9Vksxide16h/Z
/PlXM8YoSZWKPVWU88TFHecvReuJfcSRQZXm0s0wxliVXVcmBGM3FG6J1lXyq2iXHLidkm2jP5+F
McNcBqeuEKBSPdqLB75smtbS6NdZza5yY787xLeA/zjWHNvcVumzXMY2dWOuw37RsUcIjiJRJ36G
3n2t/5jk8N9vwKPiguIUpYXDjChb2GnHfgyaIUAtGRRZBEsew056iZRdB0KKAHh6UWgH9nIDIpfq
ut5d9qnbr9yVcJoLr8oIRVmObZHQQjZeDYqX4s2gn9QKi68UDgwtMKxuaveXhW7e7Uqm8lEmyJRV
aRRp9K1RII1QalpQvuiQUHW8Rse2KA3ZLba1RUwpfBRlRqWuLoBudpLQBW6KFp/G2O14yPjbE6rY
zfxbDJsq9XUHgtgxpvmEhGI2CHiKnY6tJNFJHfM1kDlfbTM2rcQxb3W9jovSUJH2IvphYJoAx4s3
c779LIf/ESUwdhoGu8+aBsWIBV4YOH0E0fwzPIiY+1FcYc9bz9n06ytRjK0JmVTGMSV8qbLyZlLk
QxrP7h+oHDDBsV2I1w5wCT/qQVCmKQpmcCOG8ZCmt3Eg2VHwnHU8DKdNfVvJof++MqdarUMd7CsY
z0X1VJ52VbFX9cQqeWOW2+XGlSDGLxZ5r82CjpLCfBiuJAcIqo7xI76Kf2ACEtBn3R/lkSt5zDca
+lbABgImVvr8h6E7Zv0Sgd/i8kfaNqOVENZaAeYUyR1KQalhR5izbmZLK++79r7GEgd2c0DwrOiu
AmehcTIYnmi28kbiqRmFBbkFsnC8t7D8YDjgHkJDfrnmV9s2Dfh8ULbYlglEGEsEfkToL2PjdPpV
yuNQ54lgHLuZCUIsKyBKkLXW7kUCkD/VHseGt+S/OS6/OgrrzMPayOWgwqjPLjfdsZlRnxTtELg5
Yuc0k9cNjmzw+qKb2cdKKJOXpZU56GoIqkfaC8FQsTt6FBGDl/9tOqaVGMZrEIBumRlllEyy3hFn
YEoWPHLx7QC8ksF4DGkIJqEA0Iczjm9Y47Ly4FdMLF25yXsrAUPJr/SB9LsmcPP4tWgceWp5VreZ
Yq1+AetK1CoXExlWN3n5yTi09nLU8CROfXmvHOrHzo494z46/MHKtyKuxDIeJZWrQMpQ/HLC2SXx
64LSzQIcpMsuheOP2eJa04HSXa6wj0Cm/yPtupbrxrXlF7GKYOYr407Kkm35hTVOzDnz629Dc643
BXGIc8ZPU1Ou0toAFxoLK3RPVjm9DEtmS8a3KuTUSfZPG8b73uN+TIxam0pMWmsYJeza1tISLxmO
+4vZ93qU698bCYdJ/1u9RkvxuOhdw/ykqw9L4cYQ7yb+rHM2b4PIGpHp708kscIhoVaVlYjpJYzN
glMV4s+QS/O6b/FNcECKHlmg6KE6VTbmZHh5Es79JokMrEggZhqGEm3com/4EkSaTZdSJKEtDETy
qIHw8J/3ARlE0eVBKOYBMemA/J6ICeFAhiQfBMUGSBijIdNGL36QWwsny7Dtnxo61SEHraos3UYp
6VOhqIjkiPBVB/lzfjT0bxKv5357cVcrzOJqYZY0UiCd2M6ubr6GuV22T/u+uQ2VVxMMVA5pBBFP
BSCix5OndCY6TCPOGfuHO/pqg4HKJRL+IwZJp7ihvXIKfRHpOsOiOpcLrzDF+zQMLJp5XYVGgKhU
aG6qPrZGdOnJT0T09jfuHy6A66oYHBwxR64UE1JnrTs5hEqTeaGrPhbn1ukvxE3c8A55mz80ykRa
RiYPbV8jOqjd2Z5dza5v8Gxx9MfY1v3aKyawXyS8M7Z90fxeKZsm0ruxlWodE8lo1Y//Gi5UP1l6
jjCpe9QsYieWaAmg0Zw/c+uqEpDxQ7YC9BT/OWYstcGURbEeJsgtU6ZgzU5Pw6EBLRnlI8d0KY+E
aBunr9bor1k9AopaGEeDQEyZ5kb+7tRQ/ovo5B8w8mqHwcgBL15cbb/hWf4mhKDFH0CaV8JxxEPP
Y+7h+arGAImotvGYJ1hZdJy+9ODLu6XkKaUt2Mmvun3bT8w/c1IxHPRiGQ6SJIznkiBYLgu8Ph7F
7AEV8P3zsH3WTUM0KZuGydLPZOoc6iDEQHWHWLX4tQ4yS5jsgfyhGcYxaijYiEGIZEuffQp6V6td
afYC4cv+YraP2XUxjFsU4RCn0zyibqO/9IVbp/chxsRMvGeGw76l7S9ztcS4g9JWUQwCZgxhqp5W
vYjZq8AV59n8NKoMVi10b0kSSy4zzo1gzJD7dMwcRylBi69R25rSuEbPm/LbPLdXU+wbMJc1XGIB
2FTjbrYaHVq7+rOe+0YT2aHy2C1uDTK2/R3krI59CKJir5J+mtCumj4J9WnpJEsvb42A15XIs8N4
3tzOXZNlsFO3lzj0zO4nmICikZPK3N5A8DESTSdIhjFXphI3YR2XaKqgwrqtH/utEx34HPzbi7ma
YW7MLhBnucdIvTN2jZ31P+bBB3t1LPO40DYPknq1w1ySQRySCHlFPB6S0ooE3a7q3Mvrx1ASniKV
16S/eZiu1tjbUUK22RhjPCHK2c3mxzawUl5PE2fj2GuQFLmcokEavDSgC+4vsvagZiedhwo8K4yv
hfGSlXGDz5OpmYcSPSiJNT/XMTOop+7+8dm+AlebxmBdqWhNu4xoUp0q2V5wPLtlOIC5182jxgKT
tWUkhlW27WFQVasNeo8MzZnohIfsm66i462k4scoRGaeZmkP7sx4QmiTV9/D8qBOt2nY20Z7iipO
FMWzxOwu2IZjOdHR/Eu00W6jAY25k1MCMIpYBGdwyjHH80oG4ptZnqM0RIyRZLXfYdgSA9eOIvBU
I3k+Q3/GKmQKhbDQxh7Or0p2Xvkk8pTmmKWcXpvNvVt5C/0VKyulYQppZFLuijqxFgmq9VNhq9JZ
mVKIy3v7vrkhlorX88oa/TUra2atikNJmxdp/0Q7W6O7OIW3dJY0WtNJ9RcftLh2ctIeZ4vYgQWe
0SOPlXL7zbT6EQxW0i4ISQiRZamRVPoOtg5rOgSXObNFiNtFLi9jxnMXBjJT0hUYzIG7NBhBbfTl
eShjy5D1r/t7yzHDUgxNQb8sIuI4SKR8yyd7Sg4Ll46KZ4M50oYSz8US4c1Ao/gUHT9ghC06awmt
zBod1U4dI7EVFK147ySeYeaEV7FqECGgIyzLMYWI+HBONE7agWeCgc3Y6AW17rE2Ib5UolP2D1P5
uP+JqGN9eHJdHU9ngKMOBzK1lOW6RbW8iP1Zw3yd9C2QH5PULyqOQ2x30a3M0RWvDhsRg7RQKS2N
AkrhKfhRtAdpPKr4H9L4pnKK8aUaXkLu7V2wt0gGUEYlMkg1IeBRrcbRToVTTpYHei/1MXyI0Tq7
uO1d7KnHCjKBiWs6C7fyyPuSDMgsaU9aTUR/z995q/rGfNRAuiLc0E7WwjZs85VXGt8eV1vtNYMp
pRFK8wwdaJwM4mEMOzgqr6pbQ3XnbXzxGP38V3PLK4sMrOiLqY95jYeTbByi6lTqj1y45iElO8Jh
aHlEwhGc97TgCTpCCzlAR3V1H/lVfML908H5bGzNvxnSaVAldF6aoduXl6Lwq4mTLuOZYGAkSDpV
DgWERlF3mKuvaKHG/u2vYptjTsPIrq6hto675P2pMxtFVGRwLr9dcRMSOqVfHcKHwQIliQMOYbf0
BLS6WRyzFJ4+HLuVWebYFakO1QBVRWv+ZfKWC0izXTSY0oZI0Rlu0BPMW+dmkWtlkDllQwdCimxB
LrBon434e2u4hpDZWubNEAaMzL+GMrdyXvp98wOujDLHrKnEvqniRAUbUH8UlvrS67Ed5yJnNykQ
720mc7ZSqQ4NFMcx4TE9pU0tWgFmkzk2tif+rmuRmfpIJCn1WHUgL6GXKeis4oeKQBj2nvIQlnco
fjmik7jZTXRzLnlTJNQbdhbIxuaNBFYBWUEfqyk8VIFvoiQv/Up542zbTxEQvIGjmw6wsxMFkT4p
6iQjGaLodkHVD5DXxDy5cbe4aB/EVDcvTtguz6wsMlds22Jql2gYORrROBQfMJ1yD/34zzgKut07
igcC5XPiiwfg8Q/OCaTg8XFPr4tlDn4utL2AeX0KllTDInXzG9Wd7PqIjiFuAnD7wlktlDnvY2KM
XVuh+791Az8/1H5uaxfi905yAM2SLVs8MePN4GVlkDnvZlk1Wa7OtJ11vKXTg1qVQ2EU4/Ly+Nhl
UDfWW15Ne9Pm9QkpMedQ1MoyKWYUaQxxfi4UNLEXnaMW+V0lzm6ug0UCGdb9z7iJMFeT7KmckzxW
gwovlEAsHJL1F61F4aYrOGNNHxGGamdRNlxDkxRwksKZVrEZ6lsi6SSoBnVotDYKKO++7q9jo5/7
vQXqrisLkZC0IC5G9Nc5ok0ZAqO74BKevhsR7gQweYP5v3jRnzMurn28GN4bZgLpWdCCJaCyYHLo
B+knCNpraL+J3SJ1i8KV0PtlOpy1foSz9yaZUy/luhoVKoT1omP9ab7NT6U/J1b0aXJDu/L7gwwK
idATnjlmeStlTnxcTWmrKLjqg5vmiObEc3jEACDEeXjk9huB2PsFMqddhWCSqFUga8mOb6CWWN0h
vFBAEw8CzjrHOzeCGNhDAIO2YiKKKBG9d54JjW5tViLNR6m8qGhX1trKj+jue+irvuFVL+oxmJ30
8/6Gfjx7760yt3tQN8tSDXBZ2XghI2jZF6tHRmLfyKavrJbGYIoZ6ygEqKgtQnwT9G9iKlhCht7l
zNu3w1kMy9Ap1nqkqei0cITpdoisyfyckv85EfVuv1jhVdTvBkFpEUHkuQYWru5JWWIJGlsjJ2zm
bBnLxFlmRhEpHUJlU3GJ9nVJTkrlyPH3/Q3bqKS9Xw4DHKBhmqFoE6FergX3ihi7GRp7pAVEloYM
BXaI4ICj42jmGiS4JM/UM9VSy9Yf496X5fImSwWf84s+XunvfxGDK3q1ZPNS/CeWV+zCq+3cLg6Y
73WBnTwUo3/tfQDx3hoDJ6GRj20eYZtbl85Tlb7SOd9Te0YfV+UnN8lNzGsp4X1Y+u+rOwIV73FK
E9xCWWabuS2br+Z8V6Bkur+PvKPAoMkwa12mmnh2ZcGNGN8noadyH/28T8VgR1yPi6IFGJxvnAHR
V2sjOXVQLNEr3MLntohvIv8VRNge6llacjOSodQ46rKfQ2c1CfFQUNxM/7SML3HRHMXaQGSkcBCS
4yJsU/Woz1oY0PI20WZL0F/7+HH/U23Ele+ckB05I6QOuqZFZZkG0MYvDR1OzWcEeSZmrQs0NoFA
nNdHy/FCdvJsIGJKxBIR5ayUVt07GtY2IG9EXvbXRt1s53yxjUVtlatNaUron2rUU62ODtD53Ivm
SUqKB6PmKYpzvF5lwKMQY6LFGe7sQPbwTG60U7xw2gA2Unz0ayE9b+qI5QjL7Dl0OohQC1wy84kq
BcYnaHD4tO2T5/Hbjnc1xCBFVVVRXrcwVEsnfXocE07P7MdI//1CGIjAI1Ev0xC9xnIGPcf+q0ae
VOlFbL4E6asyc5yctxgGK/Kib6bSxARELt7J8THnvXt5f58JMcox11RBQrY6De4baCKnw/2+J/O+
+9u/r4CbFEZjzCRTMSaXWpp8W7YvERh+G3LK5tzKjMzVQr/kpUU2D6ohy6hiq1SSiLmgG3OZyRQj
tRsMf0WLfjDJZGm15Ootj6Jm8+ysLDFnJ08XVZx1oPksXPrFkpEeMXjjHJtfydAwyqHLRDXY6Kkt
AqFOdVx+BDmQGd0NMud0bi/iaoBeWauPZDR1qQslGspkaXAXQ7z0oeCqmnDYd4btr3I1w34VoaqE
tpUBa4l6KiPNkbvSXerAWqB7sm+KOu4HBF1tGfNZlDgJ9cVAPET1hnpfcFuvPoJoibMimfdp6M6u
dm4c1CETe1xChT49ZXpjF7rgCYifFXmw47g/1srSWLH6IMzQy6m1L/OYe8M4X+JS+6SC990GY48t
tMptF+eQAwNfNEFb5IjOLEnDWzsYvBhxVt2nB3RvebPegT2h9SB9YsVF8UU2hbNuJkdJNUo7lVvJ
2d/G7eO72kcGTbNGTkOjBq856UzLrJzFdOL6r1iAMvLoV+UlmRy1euEYpSmFvY/HQKyiRdmSiJip
yy7NsX4YDiDxxyyHZPGHBDbRHLlvjBaJdH6PAcAkF/U81VC6NqXeX8YOvLGvmdS7AnlqSOvGpD3u
L27zar8aZPEwbMKpMntcH/ncnlSjcWbDcMMSQ7B9akFb1vozc0z2RtMmHTrTkHOB+JtOOjjSIRkP
eW5XeL3sm9oEkdXKGBAhVaPJ+aTiDd66IRozowHxhL9vg/O53tK4q+NWQCtpjEYgCCRILw2mUwpR
syMI2snzq2mAgFf93/P4uO5Xq2KAJNACWRIW4PuSJ84seZNS2UXEcYpNtFoZYVBk6TPShDHiymAK
HTWwejxsRPSwi+r3PLtRAiuav+xv5AY11Pt1MQc7aOu5iCasS/s6+x3eIZIrGrbo0rrZeL/8ig4t
Rqg6t3ymJBWEs+CN2is1L0MTTtNNcDkwR1wqJF3GlDUKzHhBxmfahir9kF6FrwaSHHblDi5eQ18F
x3Dzc4vaa8jthqXu+AFkVr+AutrKlQIlr2tzgTCE+mTe0Ya33BZwf/v1EfRQkcV9M2+77nXF1AdW
9pK4HIuGtvF3jm5Fx+po/EVJOapDfRlO/Zf6gr7cU/1ZuuFZ5u01WxutulbUakrkIvnjG1dGjz3v
b+Kb5kBOwkt4v7iQe/AGfzyAkx5D5xxg4KycLZeqhSKOQ4d8fIQuL1Th+p9K75T5I4RMJi4Kbedm
rt+VpS2VQtMceqohS9sYM6f0C6/0m8N00i75UXKo8nL9vxep3nkzKywdLq2mVsh8gnj8OIZHROp9
60jFYf/Mbl8dvz3IYKBIVQb0fVCR2q65WYafUe624z2GbLqE88HoH9o5Guy8rUy6IVZEPKH64SUt
n6Fzv7+QjfHk9/vFgI8+JqGUNUjaDmZ+3xqFH4MP2BIEDBEHT1XgkscpxMva7L1w4JGdbGeMVw7C
QE85dyOItyl5GDq7NDDzTBjaSP3BLo+grqHyjFbs8F6lXLdk4IYMUprDNTE+cQh1p4aQu0OHYLLP
6k3aOL1HO7rAT/W4v9Pbd/LVZRjQaaNOkhIq1qgYziB/HZYvM4/YhbcytvE6yNNOqiSEUMIhvCVo
KAHJQ+hCkdW0lwfIL2CWIbC5pPCclbG918QcBuSUcX8Vmfg4hj/EuXtqTW6zAs8ME9QketUKcY2b
efCMk3oAmpy7M6X6B6Uv0nX55/mBN4DCM8m8kkx9GLKYNugIkdUomUWUU11z4qjNl9j1DLCcdqKB
Md+CjtRUgqdNdpjV7hCNtpmo3r4Dbkc2vx3QpItd33ohns5ERYLh/6dpRk/BRB6vc3Gjfv8OUUwG
UaQyyUle4YkMHHHM6DY7Kr8m9NmO7bEXYiuGGHAToGP0OxdPOLfbB7nQvB/6SkMZFrJMFbEqyMmi
c2ZIbJ34UlFb+/vJuQNMBka6UajUcMF7TJNuovxrIudW1D+K80WueCVtnh8y2CFOw6iYC15hfW0r
WWaJ5Z0u8dazv3saO3pbDdI4RBoS7hXqdX1rBcU93sKJcKmTl97kXTz7S0JHy3tvlIpCkMmMZLg5
3Tea2xYvROY4/HZa+vfRgqL8extLYvZ6aSL+yD8RLwfZW4SOvslWT6KDkSunsLmdJJvP5ZVFBjD6
ASJnikx9H4nw8Fwj24FBm4sGPT9e9+B+ZAAR8/eLyzMI01Q96nhz+CAYz8ryY9+9eR+IhYs4F4hK
0PBcZiezOWM2ROJFozwTDFIQAXMhnYaLI0L3rAJhs9gaSk5Vmv6NjwEUpmhMEDOCC4dZhioZQaFg
DogSSqNapYFKKil9sfu5v1sbjVkU9a52mLXo2SI1QrLAzsWwqcp0ZJND+jN8yO0YAskFuIvbMxVE
j1zeLbVd6F/ZZsIoQWygCBsAHsSTZEP2YLJBrwuqXwiw0xcj98G2fZNc18ogX9PHk1k36PAUiGMM
bkkOZY9GRfnXqNzp8PiaN1C27ShXgwz+YZaskJIJxyp4adEhmCxuMHDcfRv9fptgi2RTtMhGL8LE
HDzFkPVQI6T7EvnJMAOQi6R21ZTHfZfZ2kX0SagYyAOhuswmUMy4SwoMy1PtElq5DY4ED16MEXHM
bC1sbYbFCZCsQaacxhfjWRPviu7WRBtUfyegn63iqZrSP8aetrUx9rTNpanLCw3oh3M/V5AO5hzn
TUxfW2DOWdYPXaq2GIoavlcXqO7Z9UuDAYxfwR1VxxQuJWTseTa3UH1tkzlffdHN4ZSCwikLzVvU
Mhwjy4/V8FOd780BjwcI/BV1AcLy5aYdeMxbm/HU2jpz2goZXeJZDxY6s7dmt3AizOl/VeErtEFp
PGgut0WJ3lJ7X5E5bg34blrMEdH8CPF0EKkFTnGWfSTBwZud2dPr/kHgOM1bfmwVmI6mvixdjSdo
Igk3xaTeR4rMqUFsQuRqE9nB5D6FBqxRYhMVn9I8xa7gIrV2isBPGjrpt/0FbcHV2hgTd9RK0Kei
gRpORHvXjMjL9b8KdeC5JW/fmGAjD0GzFFJmMfH09zB+XdqmS3zR624hfnYTetzeD97KGDCR4hZa
mgn1Rd0XAqddwDHu7G8eb1UMhIxmDa5mExCS6Icx+DEuj/t/n7cEBkAiaH3EGF5HX9L0eRilOzl6
GiSBA7q8QysxkKELEZrhBKxC+hp+qtDFHHnqI4EcVniP4JP76NqKctYex2CEqERVbSR4qNaVHVdn
6FdbIbp8ZV4fHHddDDS0pV6FkY70WjgJL2jgdXMIS0IL2TW00Ymz2Eri4AdaMywNTf1GuRwmMbZN
TJrvf0TeeWY7bluw9iVqhHALSVJIWcdu+SLfUsbhDm6vP/+hNeaxEgizXHUELenZkVI7Rk9gjXbA
zAvW6spveJmOrYfl6mPKDHxIqRLM9YAkcbwcWww3JvfTclDJUdc4CMI5CjIDIGYeGIUcwEnV+bZM
fbF6Lv/09nqr2q7AvQFPZz41qJvSaaDFIVYRWTEyfCCB98Zz6vHSD7w1MfCRKJOZDtOMAj2k2XJw
B0oXReGFOTwjDIaoEIAu5Yny9EoRBH+fhla3p/DXvtfRo7RzC7PttFIqyF04YDSAcrOlJ+1ITv9N
kw7vSMsMdmSLZhhpj7zQ21AACPsCJ/bJA1qqPPGc8dOFm4XstX8zGDKmVTXVRktdYnLa2+VcHeQT
wUkyOGPKnM/EdtPOqji2C6Eri4/G+KA1x4j39uKZYJChMJSoTUN8pEU/hgK4LeyMqwXPcQS2kzYQ
R5KbOtIYrWv4EDl1ujOlWu/OYLD3xwtEr53QEZ4T6Nv9q4TG6lspDESoiSoMMcqGKFiB0c6PnNTu
IfxE8/I86crN4tjaFhNcDApZSjHCOjsMH3xtjtD+gU4MGDkp3IKxLLBKaGY2Nl1u5vPyKZvJ87V5
BjnkKCP5RJm3ktiaHMkmX2gpUsZg8qtoWoqHmcyf/ZknP7Q5crE2y2AJYri6yMq3Y07Ho7M7ereY
t7EfeJT3tvNBXOWR+4o3csHzKiZC6cw8qvoOPYZT6LfDUc++JtJBrq26fB7DS4SugX0449xqCgMz
S1EkmVHhuSuIP8vQysXnIbeNrrWDkAfPnBCSbbStZlGOJzpUlUmXIXmu4sP+UjjRFpsryLKaDJqK
3GVY3je9JzXQ97tNBw568YCZ7arN695ET9sbMCN9iUKOlFjSEVkeT8Ykbf2te/2zZTFxxyJKc6d1
SIGEaQY2h+oYZbolFb0Fyto/C8LZrlpznuaq6uF8kvGklZeqvRWnT/ur4Z1ntpVWzDNRLGtkxWZb
t4ajOKHErzl0/GU+BpZkVb7+yivw806zyoBIr86LJozYQ9UanOo+dYVb0+7Q8hZcUD6yG9CQQ/RX
t2afs1p6fHaiBZWFkZRg6C3Es0Z9AlGsLR+CxMo+Y4j9aL6gn/2Rwmatg6ItuP3fecU0mYAlAmxF
GPsBaRF+2irE0/MlqQxaDI9Cd4TudGuCsfkXZ33U+T6u72qEcc6pH/tISSEzrPg0CZJ4KLdkZ9pG
EJ3E0OLB8jZaXc0x996sxurcqkgz9eJdW36L5tZKJtFpixnp1fzffbyrNebm60d0fCc12jIo7bng
Zcfpgoji83A2nsNTDLWawYWCF8azIyt62d/Y7QDmappx2ADTxItIYFoWTkYOQtBusgreCD1vNxnn
rIW+NU0qPmCEd2n2Le0PkXgQw9eCJ9Gx2VGw9kX6S1a+2IblmGYSBRafTnSgro84KTimdmaZ/gAh
6gBxJu/U05+/55vM1aaP5VL1KiKHNDkl6qUtHqGyZYUp5xm6fcSvn4qJm5UuzvpAQiwm1zMEHu1h
PM8JhN1qyyBPps5pROYsiu0l0EDjUGmUs7kuzlJoa/qnMrCG8WHf/XhWGOxoSxLFZddj65QTUe6k
8jVL7lNejZ3j5CYDHnWjalFNYyxM6vpFXltpWfhpyBsp5ZlhQCMZZijwDfADUQEvmBTYZCoOZZy4
+3v2D8mP347AtgwIC5HDMEXpr8PYEp3SLV9MDI2H97WX+RLnqv4Ha7pC0L+voM7IuJ2YpwD1ETk/
DdzZgytr3+P5UZOehaW0p+5bBBUW8mkUHwWDx5n1D6f5t2k20DLrWY56E+A0eG+imc5wpDPrxaEl
XgdmDLA+uaHkdrwcJG/NbOjVFVUkjCIyI38r12VIGOd2eEFDIng4uKyq2/HqdZmMe5aYmm2SBuml
5q1uKB+ER52yz0BFcfIjF9NTvOD/H4Kjq0nGVRW1bfNSR46p+hINlvAdxLW++Zja4XMHRi3yixZT
CCe+5O4qc80ZUyfHrQSjf+eCMF3umQiNaCoo9LiKN9vQcl0ic7PFEuLngHIK0bzG9AQxeH/2Wif7
RoMG5UDFCMgT4Q3Z8KzSf19dQGkwgGBBfHvE0sRkC/3aALQOoSvg4Tw6womudeF+T+oiH6+g62KZ
e29JQggQjjRDiRq6Ex/iU3MWj6r/9l6+411420B3tcZceIWpTbmhAE870tlylZ4CXbZALWHtA912
2HA1wyBPUfdKJEa4zI3ivg8+aRkktB09/1FqvLw256t94IyU1KklERJ60JJwQ/0cjm5mNMcu4bgH
Z+NY4shQiRdNiqH+YaZemy9WUKFGxAFsDppoLJo0JCjmmabXqts0eml4V/b2G4eIhiqrigGJIcbX
RmWIk6iDr1GqLDQR39dI1KBD5G4IrQDChpS8qgdf2GvAc4ht2FqZZhyvEwJBbKn8zN8c3yjjtWcN
sqxGaSUgSM1sDLLVorXwkIuGIR+O18ou44llj/BcLlERxZCIK7mpqyQW5WkBc4Ov8wamNp3xaoyt
hxZmofV1gw84Y0BPARWnSLw5VL1maD/tH7BtRF6ZYsIvPRSzctBxkFWwKoL6EtTl0RtXF4oPHi8d
u53QWFljPLMJeog7iEgB0XZfMIMhfLBoZD46JhpkxoP6bwLmlT3mktNqtZrlBr0/elR6iZBegjHz
l07EKyrrrEpV7WzKODWVDclRvIZXRtlLrpSiRshwOkZ7cHSvuyCL+Gm50IytUYFba4DbLNAzn53l
pbxLfmJODcIPf/hdmbuva4O8ilCjeDsnbzwuXnOuwCteetkNT3aK56/031dXXlWRwFBFFB/RaGIN
MsqPSWwn86OQ8GbgNi+E1d4yyKPWxkRM4W3o+4tYXRaoCaBulanPXfiDs4ObSL0yxSANOILIMtAm
8caZAHEFdKEGy3yhRx7K1uADLHzeJcRDN5a5yGirTGsDuA467qsjJXOQH6VXPPFs6YmWY7TPOq4k
ziVLoWsH2thKqhErGAuiY5M9ucmT2tXaYyohyn/AMGiVC1bCSzPyQIflEatyMzdaHVw/qkU8yqRK
NXLCo+RlwABeGLh5G16/I1tMDSO5CmMTxgbaq9BaS8NjzORZYFCmDIe0r2iU0nl6ZjfHFk2f42vr
YHz3tLi5Z97zwi+eRfrvqwOXJoHcTYOkOHF405GXuuZQt2wmGogCjnhVkiSdHToZEqMy5AgJPSGc
nUxU7DkRLaMu7KH+VqeRI7U/Oadt+369WmQgpCDRNHd0LklSRWvIPbW/b8IbxXhI6ifMii+iq2Po
lEfj/Q8X0tUsgyeTNE9RnOHTiScVdX3htjtnZ8UqLFpoVe95bG/bQHk1x2CKgR6nxcTEqQN5PlLc
FBDDrO6b6Nf+ZvKsMLHKnPbdOAqoTugYa5setCixzZ8jBv33zWx34l29hE0QJcPUxV2B/vfWXWLL
9Mqb2plsYnfQzZD+u/bqbcfHs1RVTI0QtmwQGPEkI8eCDNiT+l1FTYQ+yxEMYpjNJi5t5frfyeTp
bX61yBy1pckMqR8r1UHJ+jVXCsheBsgA81RgNy82iRCNKJqJU8fEYcMwyIUsILudlvfi7JPmYiJZ
qh+0wtn/aptovzLEhGAQiEwlPcCwZ4KRvBRys+kR0jgnXll8+2St7DCgaCyRltc0gVJ8me3q2PuB
g+in9RY7OnSgV+PmUHg7yHwoWcXAdikCQRJZsowwOc1q4spBOlnLEhwNqfT0avYqU0utAWrDuIDu
EjA2j21pGWN/QYnbDfrqWQgbb3/HN312tRNMKKaL6SLqApIerTLg9jkT4fO+ge332MoCBYTVdRAk
opxJtJ9CuaGln8qjOjLEouq+y610N7i0t4JAapmTIeatjEHPeijKVOpm9B8qZ4Fkdin/tb8yngEG
L3WdSHpVIH5v2i9p/NWQD/t/fzPGW20cg5TZVBhBVILzuSYVShPifRe2R61Nf+yb2U5jXu2wIdai
QK0pMFHI/TubiKfAQ/E58sDgOL+CdB1DAd2N+trF/r5dzvLYOCsx2kYJFfTngaWiri5VcJ/O3//M
BAMnvakpWVLjAhVQuaqcKbjvDd75oX/jQ4C62j0GSnS0uLatiTd/1La+no7HSQZN5NJ7Sq8BVNC3
VhIMLJnnIG7ctCM2NLWPnTDiv40b1PpJSXM/kLLCHrPeBrnSeV5ML1SXE8QvrSwPwA4nWmZTfa+q
UbeTCh3khuiIqXYuk/nTZAL8m5+h1n8aCMEoZZxa9ahhjFM5JGFltzX0VIfuVs8rDwJxj3+2wfSI
rM623s1lPYXYYFn3lfScQuaodvdNcE6ZzABUtxjmPAu0W4LUdid3951aPOyb2I4VVt+QgShV1Yeq
b1AZGbzZHe4RItulAP5/DQRh4zE5gQOaNwy77f2KauqKIusGq3fUjKIMAkI8prJOPWh67EtV4vQq
L/rf9s7fZtgoKEy7So9FmFHv6LTtdBgs/aY80gAIxVTOp6Lb9PEoGKIsI+umgavhvTdQHR2pWxAa
QBUG15j0MCWZt7TtaTRizrHbDhSuphjs1WKjTfIAEYkEomn1YBxHzzzxG5e3v9LVDAvBc0AHOjCd
onztx9eF+OX4ieN7W7R7BBJu/9k0Nrdbql0dkQroq0xOrF+M2VLCQ5Mi11VPDmj4LEUqbZUrR0hh
6cO3kmk8B441BR/r/bdCFsjoQwnHCrXZO8gsogwAetniMNkS+B0qMHRz1rm5lSuDzBmTtKjophjj
AOYT7ZBYDuLrdBbR34V4fLkRjuiSMF64bWQ8q4xLRn1RVGlJm5XTkzpfquoecdf+yuif2NtJxhUn
hKtlo0ALvCzPA8pvytelyy1T+KVE/66OstpExh/TPg2qhCBupWkfkHciHWreLr7gF6fk5l+IyuB1
cbXGBgZNELVGRwdtJL+7IG7z5zsNbY4hNFEynyvNuokeK2vMIyOWwwazYEhp9eiIehZ9zY8Py6H6
PP/oR0t6blxkfrywsCTOHcazSyF0dYctg2p0jQFNJ2GBcok3Ro9a+jDxpDipF+x4CdvMXpZGVhsz
khaLcRfm3xsxs/rwLEufY+O4JJzevM07c7WVzLVcLrnUlVS/ETJwo/mY8IB+c5x07RkMeiTakupR
jDKigo+EAaxX081RwEwcA+T0U2ipPuX5N+/FMwjOuEz/2ym61foYLBGkWQ3NmvKboMOAOBnmfZCp
p9DV+dEDrzC8edesrDEYEmhCoTa6jOigt2Tl0kKfskCmaT6X+TnPvDD544PHQMqcVANpVHDS/V1H
qu3hm3ikrYENWoT0H/v4tcmxsv6YDKh0phhN8oIcpNCe+vRMKjQBQhkTJHKxfGfqB0Hw48rqq8/7
djkngm1/15pRW+YJuhdFKThRf5LVGwG6j5Qp1dSsfPi0b47nNCw3Yh0ulSDFuGijI/K6CIXEY2ER
O8TIc8gVbeDcO2xTvCCL4jSNAOqenEYi221nt4QnXMhxTLb7vWnTLJUGMGb+P2UGhiDhItzTzokV
FAZOlEmsVXVBVkZ6CPzyZNxn3+Rb8yslopkPy6uxWH/4qRh4EUifLyHaMdBwSKVnKfGx/DhAdgLS
Qx6vxZBzfysMmORyjsMWwi9MlDOKb8v8Lam/G2ZhVTEnI7H9zrgiicIgSacQEosyTLVu9gwFSB8l
aUxQeVS6ACoeh8RWeak7niMyUJIvMbZSwgOASJ8m7UEob/OAs6z/I+06tiPHke0X8RwaECS3tGnk
VSWVasPTZZree379u1BPd7JQ7MQ8zUZa5CIIIBAIe69IBGc/DMDQWIWKspfRKXYHevp4WvxWalyB
VjA1u/KE8u1WHcjiR1MCfBArXdYPQFO+XQt78tkkQnpIgeFuzwIIX4FvwDdaYTasClMG6qOsigM/
XJ4iR+lvLE1gCwU6yMNFL4NhqtaMucVQfZtSzR6TwbVoYXdVe9KmKBDs5G5UqJkI08CCrIDI5leX
p5HGxupMWCeM2B9Cdfwp9dWzCfxgW1mso5lpjlr3TqG2TyoF2h/t7LaVP3jLL1/BOV5pvEZKEcG9
rLy6shn4qnkE5j+rYf7V/yRYNVvV7/pzkcdlarqyl4nBEA0mdNwzJIrkMQmMIAe5TCzY4f0rcRHF
WcxISRsaJYgbpaxzJLW346Y5VESUfBKJYb9vXNdYz7VaYuGARr43mm5nyp9yL4JBEwnh7GNYdUPS
LIDTMM2HNAFV4WEU9R3tX7PLdrHrsVlHX0dlUylwBYYR8Bnks2K+UQvAZ5MIfu9fnICLJM4c5tqs
d4WOp2z0J0/2cj+5BYguPCsUQl1RZLHvWSEXYgCNGXDmfMV8XOUu11ndhM1I6mdWo6f2Alyr9CSK
r3dP6SKKj9VI3ZNIy6EKiEbtiHRuu0gB6DMFtdfdk9qI4SxHSbNybBjJ1kD9KUHrCjKNWeuBX/X6
ZRXJ4WxDHktS3zHboI1nrfEG5Afa4yxq/BdtGmcRMB6pxo0UoZWpRokwomdZSey17v3ri9m17ptN
46xBnMxrYSwprEG7HmLtNSrKtyQzPFR33HxAQ9h1caJVsd83t6mIp3JG2wRmJlDKkm/U4r7tRHnF
3azVZkns/DYyKKpW0jhjeolptgbN7m3WD0zOIgZF0d5xpsGMjLzWBizGiEy7bD4l5ETCgzwAZzoX
dD/uVwU3i+KMAwCetUyrsage2ZW/280YzSYbaZOOooYz0TlxfhNa5GndpmwYKyqcLC28rESONrH+
tyvLx1nQ8EwbDJi8JUfuBlgHOoABFm8SBViC5fDxVVJnurGUsECgBCaAaSexK8sidpf9zMPljH4L
rKq/nzymeMg8HImX+hb+U7dxVUQkGlqYs+fmUN4SQVZlf4Gofmsqwznn8fuSslLazkSlp84ypDjK
sbIHeBO0WA8fucAXQZweVsoyhbMGTMIwyjxw2QRxS86aLELU27exJhixVCpTQjk70Y9GQ4H5ibGu
+AYNpHbRH6o2WJCZur4ckRzOVlhkMONCRrZm7GMQobzWVu1HK3zNtRO8GmxjfvPwyGVFnLGYxmiy
YgWGNmt/lPRYSaVXL/dVtDgm/ZaEHwEJVDbiuHNapSk2pcZAK8R6SKujRs/GKFAF0d5xNkKW1zCa
FSSXFRVRx2dwythlltlR/yHd/mfneKbtuEjDRp/RnyCHsp2XlSsbqOgtolHC/St0EcO5D1nXLkrV
wyEq46dMv7Pq76P2/D9pm8F5Dr2pTUndIpRqMz/JMxsT0IMBbjlhRle0Fs55IHgp1KjG6ef5TaU+
1+jDFDXvCU6fJ9eus5SUMwFSk9ncJOn3Kf029KPXiIAOdxhGkei/KLLBWQJFiYfVkOFtdR4ml9BN
is5nebITx3hkOccQ89xx0DuJL/0QQjiwbbpyZw3OOqRQO7msoXmsx5shsCyDmwUJqkLTTXcvpWjU
v64g+wAfm9VyVqKLw3aOLNgj9Nq4/VE5UFQPMYkSiHwXkYZw9iGOB8VUJUSBKolOJtLGipqch/Zj
+bnNgjgj0fVWIqsDGvdo7aDhbVADsCbbRHuYyi8R/JbwnK+O1qCfIzvlokK2QEd5zPgopmux5Di/
FtDpkpNr98XodLmgfCiSwhmOUapTOTYmJGLGczfctN2dVp0L0UQf26grusgjwidhleYpI79cTu/k
l6AT6Y7qQQQCJFoMZzlypLklyorydYzhyNwjoJpeWpvknwSazmzdtfVwgYekSHWYZyipoYzMUL5S
4KNkuoMJOg+3GlW26/IE+s435i6jkqlVxtIR3SlVc1tCj6yoaiDaO/b7JvAwFKUchpkFoIVnYpTH
KO2p9Vrz5fpS9hMFlztlckaip8h49AVStbotO5iPCLLAfJ5ccK8CqUDUximUxlmKFI/8WjLukM5j
I7MxJpbYQCeLO5aDEPSKHfs1teDsRTW1Gk0qrG3W6Wjna3xvti+mXGeOUhX3SAO+kbD0Iy30rLzu
bKuvggjFi7ZKPNAAClKs+2MFl53mW1RARqnKcKTAXLYAd2JBi3rzWDn4rgVzBfEd436WPslP189X
oKo8KHxilWZXDZh0m1s3izW7Lz2rHwWOr0gI54oYeVpmUlHjaSvvNf1rJ53mj8Uk/zhUPBt53chR
M88jQta1fFq0JHcKWgfyOBiCtewPDm2OibclpaSPWsrGaJzozrhh2JvMoCRBL9up4jSuFaDVEsBL
KeiCgV0Nf0ECnMH/dmxsxze3v1zjobA6vKhF9pBZfxqjjJPzr8sQXUYeIb4g3VCALvuvOgOrPkWP
/eEvSLjoXuQjCKVxhkZS5SKtQkgrMYqVec1PHU2xrA+5vTUeRFim+72em1PkDI3eF1afNCBwlOAN
OGHQ2V9txQY17UOP1OTkzn+Im6j206A6oPR0AFcS4Pj/emqtZoAslSLN1quR3VDfJHft4oWmPaPK
sBZA4r9JrONotgKd/f2tMMEkKRNV1ylltY5f5cZqnef1hOCpWJzKcJLxtltAqfb/fvV+lcJdDFI1
dDRkVv5qD118klZgeQyFc10pfzclTAgyyIYOWmyTj9WTNimmQcM9zwfiERlVKKsJWisW3K8dbfxV
Dve8NmXX5Zhg+GuClTgZ2jrIcUblFZN5gahDe/98LoviVD+ZpsRqGzRWUAyTRT/7FPx+6cO0iJJG
os3jlL7Xs3bRG0BELHr3uFr1g2XIjpWLxv9+9x5/3TvuWc00faomimhtITBLnaPX9wP8/vmc9UEh
39WZoO4q2D4+Zm800/qrGWyQMdgIfysE/xdtg7h4uq58IkGc8x3OhjRrFfo6F/mTDsw543mtztHo
f0CKCWJ2jZiYZ+Bv6yRHRU9Zt5mefKUxAvfyYZEw2/V4XcyuMmzEcNdVXjTw3CUIlpSBOgNWYaU1
OuxF05K7e7YRwz5j81KFcZgB2591jq7HZv7UkYdKvmkMwWLYx/7qyUHlNlLYV2ykmFlZA90H/dex
It3OVf7ZKGX3+n7tm4SNDO6WRqrRzgU6HJEVl0H79j4PeVt76P4ACAcV5KF2gvNfV8Td1ThdY6No
EENMdesmUnWSzbuyAZs9WsC9GKXx1hxzu48mJ7QKkfVjD8K17eRucDHLAB2RsJ3rvX4fvzE3PMS8
OSqrVpB7y1kUuQt0kU/Nx3JaGAYr2oGoeTWcXPnSi7hZdh7fXzaUT8tHk4pGpBQpNxbTDkHkjfbg
l3fqAfQzgvdWpCp8cr4knTzLK7xqEmg+GgaUgwlMMn92TBuzY37dC2IHVd09MKJQi1C0nPM0LcTM
1dXMEEnnx+auvyFOcWoC9CD6xa3lLF9mwI2PHkO1e4cmazDAawgG6veP8PIF7As3N9Cw4ileIrz+
c33b6BbIH24lU1QNfS8U/66YWKBONF23KKeYTY7WGrKi9QX9lk8q5gqzoLBsQJ6Cylz3wpNyKMBc
13rI2SJfN7xaBxRB4H23QHRh+TsR+8q/XNN/Poh/e9pUltNSea+jUwCvFkHtrU5r94GIH2J/fy+C
uLenBq7eEKEsBxJtZ4C7r1BfSr9dN3HMgl3ZXT5ljDHyhRY6/BDk8VdE+suXQXkhQAnXw8N1SaLV
cB5pUUeEajkuY9ukXpI8a21xH0uVyGSLxHBvXARkgG6qCSrAsJnRgGZKd1UPMfmhk8nX56NqONQ8
5boTtgc6vljUNSqBw7r//l3OjX3i5l6YC16/XgJkzVD96MlnrQGiZfVNEuZp2Hvw29lZhKDFwtRU
UPP+KocMVZoYC2NOqBHOlD74UNenIqBu9WXwFYeRUETPcVB5xoOoyWfftG5kc6/vUkUSGXuk19Kj
8SU7RKfyTG3FkT8x8KbrirNvWjeyuFc4i9NBogPuwXCiQXRWDpIzwsLpWF/piCb4dz3ZjTDuEZ7m
rGFQWJhWPY7H5FQfFiSixF1SorPjrFpuaQxnFelWYPxW4LCzrNfe8OTFz1OvKl+u7+Dunbis6d2i
bRRSkvKYjh38vrX5NCyGn9DZrUJTUGzfafHEc7sRw9mrtl5VTZeRyZODwWNT+9ng6neDLwU97HJz
7gMRMLVoYdwLJK1atlTv3CHZc2nc5rS2Z5Smr+/eTpaOrctAt6Cmg4bI4CxXNoJWo9IRgN6CZPdL
eSROe18E6vEhZtCVuRdnSPxcl7lrljciOSvWEZo1q0RAPNwbjtK+JghzpD52ALn3UMaJ4IbtK+Nl
gZwhKaRMK/scw/vmPKAN8sxYlSXlE20OgKiqrT+vr23v0BRZ0YilvasLpyZyV7YqnFiEVIYDEoVq
Ps3103URe5d4K4LTi7nW1DTSYTFYd7h2yAKNwa19SP22YjjFMJpFmWqG59XL6gG0MkiDRF6/iJqa
9t4T0LkB7UNjf3n69VC2Qr1JcK8a09XHxR4aL+kfLGG0wz6Xf082cngzkQCprpM0mL7JUXwd5ELW
XXswAODAgHUsF1Nq109p92JtBXKaYI6ypNEIF2s6ja7mMyQfw2Pp/96ubthAy2QrIlCdPV3fyuRU
Q54Vo6tHCYRlmT1rmZ11X5vwMNd3aR0k7SxwR/Z1/Z+je2+72ljeqC8HVU9Qu2Pu1Xwzl94oMhW7
z+N2RZytSDv0OA09bAU7thg5W/PBdBUMxpEz+jpFQer+1bqsiLMVcWIp5qTgLWE16/B2ATlwWtr6
GThzSKO6+sn0ozfG0tsc5G8ivq93gLVrKsq5HaSJrI4suNhMOkoXbvyACDKggPapHNwOjzkhJpyf
3kkzW9RoKlo754hghNNY6+x99IsREGQYX2Axh/BERVrD+SDN1BqgS0Qszmg4gFeMoezCbs9l7NDn
0WMziOFT9kqFvRBM93/fXVNVgd5gIqjk1jdUU4NBe+zu6APzF9iYWTA/AZz9UIBzWTT0uH8RL8K4
Ra750sY1C6O0MQAQTmW6pCrtLoER/aqJ1HbXhALERQdAjUoAjvirq9wUmDIuWlTqSRTZQMwFONnX
Ocy9dTgIbBqzWb/t4UYS59hpS1ROA94fNx3S21R+hFGP0IjT30XRZxSlP4FDyM5bpCNy9HrowsEC
dtmviOcHRcYEB6iwC7KcZj/8EzV2J/rc26tD/eyhD3KUvq8veM9TUS7r5cdEAB2uWW2IEia1HpCN
sBe4f4Wt5KdYxLYiOEN+UMQq6jGHU4RZPUA9JpWzwML0oGEighWJtpB71VVLk6O4wARpNUgnq+xf
wFfgX9+0/Zdvs2uczTatOJlwrOyp/c88BuxoA3JQy4nv0Hdhy2KMX4Fm8gQIbTfNw9Dp8LtOydNf
I82MzD0/iUcAd+/2Znmcmc5T0O12CWVkk86A5i1FtzsguMaHKlWQrhe9SbuOy0YcZ7eKpQVnMYFm
AIe2R/dy7BSPkmc4wwBG4ciRD6Igcf/N3Ujk7Ek+RRM1U5wfm8J9r5OCy/0voLwyEKE47j47G2Gc
SclKTevVipmUY/L+7OjvqS7RsyO4yTwaA9HKzMgWiInJy6zWPrV8vT0MmoGZikCg/7svjYKiqKXK
MiAgOM9P6XSAsEsZ8yIYGQDLNs8H6i4+9dNHYbJi/0ZfpHE+35jpWdnOMXBqjhT89Oy8mJdJ7OJG
CrrYloTpYG3/zC4iOSOid2j91XJgPIxAtZik0Y8UaGROQBTRB6C8DBA8nNJ+8eaqB4h/5eIlPA9d
4awTXvm8+KKk0VtolLdFMd7SvD0qQAKY++mPHJ3s6BE/VkbhmpiuSkIjGPPyoFvK2ZRLQO+oMVDf
1FPWpmczL21JrzM3XuhJzdBrX2bkIC9r0Krt2/Uz3ffNgP8mKwqLUnjwYcXQ1BEhLfNDzaCb3dpX
zukzPYJ/GNwu40lxkLEJjIfqIfekN9El2dXejXTuRo691pWoCaIUncAzW+97VUMuoPWjDhMu3vWl
7h7uRhZ3IZO1T2KLAFljae6k8IvePecAR2zkDAQrr4rpWaKp+N2n7yLwfes3YQRBXJaaK7JF03Js
u0dpAN8DOcejoNNw1+/ciOFuZVdYqi6VcMnKzmvrU7kemk5QuN29ihsR3FUkXQ9MkgiPq4FOJ0Zg
hEnP64ezM8piYuTsHz187+bZbFZFlySpLWyWfs+AQvTX8ZAAylg7Dcc6CO9EDtBuKnQrj3vLy8pE
l4cBecY9Sza0Z0BAMMjr0HMFK9t9wTcr42KvYZn7oUkK5LZT4zx3jVsgm13Lxm2o119GOTqaY3PS
e/3RrC27MNdPH5Jvmhrg3RSq8U2OLQC/5sJCOVQyMkB4DH7Ujoe+oLelpR2l0jzI4ee10p0Oo6yr
9HRd+r5yXoRzPsVktkkYmlBOgxyG8DSVx1hE7ykSwfkR05R2rdmxpGz8pJjhrSZFTlOHgsrd/mW+
LISzVOuKnetZ6lefAVoGhJmJeqz0Pz7+bxvGWam4WI2h1WAR1dzV22epcJUPuQyaqhpI5OnE4FE/
VVUeMyVZsRTd67rSnmdPX52oA1GRqA64u2sbUdwtSwZc+tZE42bZfQJTxXnJKzvpqgPUUWBAdrVg
I4m7ZbTKlVzLFwBxFhgGuOuIs4oqp/s2Ctlk2ZIZwTyPKmouSR+pMXOQ/4PigszXHUEb2urlnuUS
wd1hm/NbVLgRp/4a/kaxNTRrjsQFhl2+hr32Rzl9u65sO1CXOICNCM7hQesUpqWNErYJnBbyY/ZC
T9UpBSGm9Bk0WQoiUM2p3Omb0LnbNYoMyEtHqIlJDk7N83YZ8oJCB6NFey1i83OJLtBcWl0rMtxC
bj11koN+6V/y0nhRrE7kyu4GHxf5fA9vXzX1AK8ZFPQ39ESADM54OBl6XmujzilEV9k9SrT1mUg8
U8vkgeaWJIr0bsTsnaqnDsm6F33SBW6ASARnoDqSTDND+ETduQuaaQx6WTQ+tnubN6vgDg3Nj6FV
MWTDNQxtPSU3FcWWIS/T5oN3XTN3r/NFFB/WVKhIRdIAO6uB/K6vbK2x1ezLdRmC5fCgEmsdLvnc
IwmymHer/KR3f8TJof+QQd+shLvFVihJNWonqIPKQat9HozjJCIy298sJBdV4INSne+pBhhupY0q
KzVgnGZ0Te3BEA2p7VsKXTUB/KiZDC36V2PEMLBnmclAUHSYbqtbyWsP1l19/ms2Q3lL7inrVnE/
cEYbsdzukbFR9IpNosfpTWl90xVvjEZ3zj5kCDdyOEMYS5omGSV0gUHKhn8yBnT0biCQdkO7u5+9
d3pLF5TKH9FznaI+YynoIOQBF+Y5nejEqjdF8VNDwra17FAWLG43yLrI4JEWQI+ThSDxQzmjR1ea
8odMZiestUPa/ehpJErrMDvz26u1kcYpCkZQCnPW8eRPjuzEb11AH1SPsYyFfnQbvwyu4oF22AOq
oQgXbNcCbiRzujJgkBbg0ArMU2s6qzXdzbMqaJ7aTwFuZHB6MhapGccoNr8PHhKsKwkSL3wwntTn
xWe9DVZqN6LIVbSlbOGb2GiMdGXqdMTocfsl1Q/9oNqK9dDUhzg7ScXsXL9yu9Zks0T2+0Ya5tZG
OS4Qr0y1I9WHRHcaUdPBruXdiGC/b0RYUtgMdYQ8S5Nqb5nUPpZl7gC60RvSVeC37/Y3KECtpbKJ
6gjlh+BJO1SKEuFmK/ejy0K94pb8IO8tAKhauP8F+hjTs99uAOZTLWqCwFXmW9/jPp8nbTRxA04M
t60KzBsKum1WASqFjOK7p7URxm9lQay4hWVG29JL374u5DttXj+gEBsRXIA15GEoRx1EKJIfx7Eb
tu46CsdqRbvG+S+kNupVzyDFvDUfGZY+UrM30i3x2RivyP/cVcDNkjhPBjx2ZE5DRFnNfG/Wd4v2
HEq9LYmG4ffNBaWw7xgiMQnfIi6XZdUjAEPi5Jl6QAllvIBO+Ja+VomtBelT5U+H8e36ce2nuTdC
OXMBvgproAMWxyzw6rJq0ngG2ivA6KaDKIO3n0jZSOPMxTwPeUZLRCkM+pE4uRse+1NzzMGyLuKe
2bWDG1Gcrq+DPuRzCAOfkj/rub1PEBdoimRjtY6MXsGIfhZsJdOD36/y5fw41Zdyc86zkA183JLT
fOxuhyD7nAPbUgusU4OOVeso3UiuCRUVeT67F9uA+TDRyg70Du41WyeZRqaEWbwpfTW61pP68bx2
Isj+/Zh2I4Z70JpYbrJWm5E9AVVy4a3nVraj2wT9IwScLXHliKbZdw9xI5DTzlBONSIlaL9RpK8t
cBtieoqa21Z/IOahQmr8+gnu7yIa2JDcVnSY/19fGkqnNpVq7GJqfE6Wtz6V/HX4SEMbEuV/C+F7
i6ViUGguITcklfcrfYSTPAsZVHedm40Mzq2SSB+lFgF9cPYCJEYfffGnGLOMWgAYD2d8XM4i/ds1
kQb61GVDBzOhxqm+VsQoQTToh1Wrl4a8xtWDadr5ePzI+VykcFbfREIeDcZoK5Np4VhtdKhm3R6K
RuDT7NtEYJYbFNNbisV33SbVCHzHGH72UoM+Bdp+XuDXuMh8OfVXcSn1PRX0m+HYyONMVZw1NYlq
aHnnTS+lm2AgE5CgaPW9m3wNfS6J24G3JfbiYPxSOmh1Dq7v6+7pbeRzp1fNFlL2GlRy7I8tVZ0+
8pMYUyGiGsfu/drI4c5vLaIxjpjqh8vtqN931kkd//8oV0hSbWRwd1iipWGFEV4Y9Ck41R0CFz9z
Wo/RFZPzfzEUwvbmytnxHXVFuFYknnF2asBIHBnK42i3nv5kONojmyKazl1k974oFtx9bC7rfH9p
N16xuspZHC4wxdb0jJz2vW58b+QBbrjsaBGaw8IJo++mCOxo/wXYiOUemjKtS10CnCdUNQyGr43D
sNEA0X5rnPpAeluf/yfNfP+czSrzCcOiVcpQt6RTFjlT9UmqnCkTZMN2X5nNovhXJtWnqXoHojGe
E5DDTD/V0ibLbIfdMU0+Mju30dB3N3CzJnWdinFFz5DbFV5RHNblKbSORAQpIjJi77PSGzHWbObx
ImN0oPcHb/Ew533S78CuEqB759wcrp+T4GbzhWFNV9G2w+YBW82Z6Vei2v0gis12ff7NKXHWQ8nV
rCYrbnYvqY48Jo4M0KOctDbc5jsVuHZKVfvToBwTFMGTSbWjMhWUNncHgxRTM9E9J2syiiK/eggq
0DlC+FV4EtY6QO3oeUFtgs5/Km3i5qkRFGZsyy14abpMYKP3Q9ONaE5JcZhrISdIQuv2F3JKDg08
9cxJAkaoXd1HgPu5fqQ7WHTMkhoq5unhUmLC/Ne1rnU3Z2PNFOifBhgDLBYPDL7IRA9m7wH8HhDZ
ZmejV0Gw0/tP0kU4Z2eI1ExKU0I44H466UfZ+9Xox7NoU/f19iKGO88Z7cm0GQj0FmvU/c5JTqAr
wkjf6qAH41CCB0Lk/+2AFPy6r9xBzmmRo2EDL4Z0AGPYnx2oeKWnJMjP+mNzZG9Ud5aENQXhabKd
2JiDtgBUQCvB6rDTHG8Ipuyku85mHH69zRKXjDQHDdlO9qwJ3mTRWXLujWRVxmpQIFLNgCNObYB8
2Qo6s1XBW/EvFu9ymJwbM/V9S+YYFYceDMfKDQsu8/MI2gTQz6W2yOUVqQ5njsa5k5u2HAHd2Q+H
xTQddM3cJE3vXb+GIjGcPzMXSgSII4J3PranurDV9tAAvf26kH951v/ZOr6ndFErWoYrUJDfyW/x
b7ZHm9jZ+E6IUjtip1egFDpnXcZU6eueIk25YLRtMm/QfuFkjavJAkMi2D++pbSxsiitZDgsleyl
6mdkQzNhP8q+D3jZPc6KNETWl3KEXxuT79Ia3s8dLnZNHQU4NSgDC7yVf3kJLuI4A2KVsVUMIIl1
Zcu0mzCy1SoG3KQcJIt6IuhY1IriVTHyx3qZbhIJSDb5z7DIvSrt/Ot6I9pc9vvGqEA1Mw15dM0F
SGhuBH37XRM1bOxnxS7PkM5Zj7BLDCMsYT06r7hT3BTDz+aP8IbhTMvgS9AxhwDclevr2ncILzvM
WRK9KKncd3h9jCgYUi8u/R70UXP+qkfPSvHHdWHCFXKWZGklVNJ6PAis+TPxYn/4XATygxYw+g70
gJ3y20m0QpHKcmalG4eCJoziRjaeszkHLOGnJQQh/BjMkWgeR6AlfHnWCkPtve3UrVP4DeFZNgCz
Lqi1CMwJX3EME0sGgx4zJ/XZjB9aDZgktpF4gqNiN/m3aA8NHSYqp8De4ee0tNmsii5GU+tyMoPV
LQCxTh+Yt1A/tQjTPzIejvzD3+L44DKmGagTGiQipEg9ln12WulwbCzhsnZPaCOHM8Z1VqxdPwHb
hUV143EF4xz90aBXl9HTSp9MJ/JFsyH7btBGJufh5X2rRC3mNKD10hfGFjIbdnmObtj0C6jaAA9V
nK1jI3gO9j34jVjOVstdPeuWhR6zXktsGiFQ+DTFbj24KfjMJnIP2I06EThAu7H6RiZnsJdepZVm
oX+FBO2xC8bDhIFZMfCi6BTZ7xtr3MztJCHBDvq08GSt7lS8CSEpdq/ZZiWcMc5qqwtVzMq6hvIi
DZGdR7qtt5+JJmzxZHty5abxEWWdka7qlwl7JmW3ead6yzQ/qkBPVWf1EM4KwqzsdgGZWqpOXmKM
7pBTp1dMu19zgW3Z9442q+YMdD4US5yZ8I5WBUCThQf8WECBYuH24qZwmydbVOASHSVnnlOU4aWS
gbS17ex34GQP1Q7cbborsGeCXea7joe0kKN0Rt4WAJ0zuvRzN/bHQ30gdnXE+2rHj6Lpqd2H57KX
fFtcSGjVtRZyuLl5r2bHGnRcBlh7JDdXRQjgonN7x1fZXIiqnao5iy7ntvbwahPn/dzQowGvVogR
Izg4vjMZcPRAMsfAkhvezmzmwTfuGvCtWp87FylIwF1qb8qP64co2lF2xptV9msxlbIB94GWd2Dh
dbpIs4vhUA6VrUxv12UJ7j/Pq6lp4G0bFoxZzJatz52dN44a3fSRAGdgB44RMfJGSzg7k1jqbNEc
2yidyck60GAo7MZD2uPc3CqF/T7thpdC8WZvvWN0fJn7X8TM7Am6YoNUzg0cQsuMKIuZ1/CWELuN
HUXNbFV5Juk5Tg969DgCsklvTZuIiK32g9nNDnA2xxpjrTUpOmOi/lurlf5UKihG1bfKTDHq0R/y
eD4W1nd5lJ7y4lnSRO+z6KQ5CzQYs0StEPd0jrwETVTNa6Tc6YmoAUigvHy7EaB/an1Q8WaxmN18
0b9Vn+mDhdyS7Oq3vUf9/jZxtcnpRA+M4KLy/NwKbeOpVxC+R833JrMX+UVSBb6GwLhqnIczmjH6
uFKE7mjpO1gWBmSoCO5N5EXxPQPRVNPG6NAzwPYPjKJnxhc5nxOHTUnTgwZXqv0sKq2L9o6zOJpc
Wi2gsFDH0VJHDi17NUx7mYVIvgJvmyfHtpJ5MdVf7XeGbNX/w34LPDWNsztWk1N4N/BvajWxZesO
MLq2gdxY+GO2XhflqQVy30csKlFUANATFE45G4Mwo6IRg7hVRzdRAhqjJvaqi5Ln+7f5IoWzJip6
3XN09wOmrDD9sJbsKmlvs8Ryk0jUf7Z/o1EGRm8pxkgIU57Nc0Ric9bMFC5FLvmVfOqXG918lcBe
aggnoff14yKKO61RQpM9NSEKPUY+g/Ncv40H8oD2h2AMMncRzQHt7+JFHndWzWpI41BCXpmP9qp6
qYZMePuYNB+BdlUAhvr3HnLHZehLTsIMXXVD1B+IBiavKMPQ/B9FNn1A/TCfaWHsywAowLsLtT2t
qV2HKYdiROXPPEUm5bteBavyAUu4lcIZDGssVwxIYgJGQa4UUCeelIgezL2z2Yrg1E6jgxXXI0Ar
8jDQx5c19Kj5aA3H67d1z/JtpXAaF8WrUVGEQK4aO9rwULWumT1eF7G/EEJUUydUJvzcbBvnoYKW
RyQT40CLazttnvPuc5SITn5/KRc53OukqprSWXUNcEGM2YzL96Ku7Tr6eX0xTFF5D0qVL0K4aJus
Vh43LRpRTKCW9DcRvSuzL1H7GMfPWS+IsnfzaFthnJalVjQtQA/5Dx/dIXxYPqcuebBmOzuuXuG2
lWNotiLivt5NKWzlcqqXx/ooGzMmfdLjesPYwkYIlG/ks2gWa8+h2AritC/RBzMHShxUo/CN9anN
X66f1m7AtBXAGThSt4ZEzYTlgYYXxh+YBW0EysrqEwtzh0P4kdTnViBn6Ky+Ic1oQeDo558UtziZ
aFv41vngEXR7p23s7D7yVVECfe/dUGXgnxBdsUwMKPz6RCmtWoJbGAS8/4nnqwbxPGF+BWhQ/6u4
cHdyeiOSL7DMQ6312V+T03jnD+NN4aX3eKywucubEjAMOgrAWb13yR2gIAVW/l8O9p8V89WWRDeq
aGbEkPWX8iZ5QuAG6NcJtTh/cbWXzBch2e+GL9v1ctZllPM4rkYLPbOedI+NPox24zY3rK1ZPDC1
21a6lcaZmTRfW2CUoPJR3jAU2BCT/xnm/vuAFXCv35F9s3nZSc7IWFNfZm2GnTRrzGa5pvLTiEXX
kKVbf7eaFxmcQVlJvMrhiMABBgVJhCKDeoKtKGh8Aoy96+sRnhRnVFb0o8z1e0IUEQRryY289swQ
/TClePxI5LA9KM7AxAvRi0Jm0FKgs+vscP7SFF8EC9q1kvBkZBnwc4b6Tge1cWnKskSXqoboRC9m
DCQkTpv0/qhOp1R/suY1sUsCdgCF2nVsnuUVCUzJOMu0d2giqo/t37vNt/CWpq/yqRvxJHVowZkA
T6yEzvwIvEkMf+Q/86AxBDd9Vz0vAvmEXl8pmoGQk3mOfkgaN0NmIiWxf32PRVK4eoGkaDMt0bTo
jupNLb0l7fRfkAKINo9P31mrZZGS9YAwiL/qa3QCWaXXfRlc0y8DzJC9Xl/Urq+y2TrOiLQt5sdQ
aoQr3A8O0fyouimkez25T/unUUQxym7Vb1d8I4wzI5mip4PRpqjVNopNU8WnYeNEVXWimuCNFVwH
PmVnlMmgtQZ87zkOdPVoiQgi3jPxvy+FGBrGCRGy8JAB1JgGklXwSpiOEw8vy4/mFh1YTnYEI6eT
3Yd3mg3IHEFWnpmKa2I5u1WWVm9SCa7Dujxo9CdFHTytH4ruNZmC64qxf1aXBXJGKxtz0o0GYI1r
cjNq96v6qaz9MBL0t4mkcK6QBoTOvlZgKhLqmkC2o+2xsh6L5vn6Yva1/LIYziJl6tQn4BNBr6/6
0kuD3ddeNT+X60kvAVgjItJld+bKIfGT0/VQaKBjf0/vsXmP0o3dqHLSb9TO7zChdqoV//ry9rX9
n+XxzEfp/5H2Xc1x61y2v4hVYAT5ythBrSzL9gvLkTln/vpZkOd+omFOY0b3nEdXaTfAnbDDWsOQ
p2uEV0243lnkoakFlel9z/f+97m8ZghTI80b/H1DP4PeJRkPpn64foTdmh7Cloz5A9C6WDzkQgIC
tTYakDvRWnVIF90bi/Yi6b+UPncXDBNXy5e0QZ4a/UqK7lMpSW6pfpWnwi/DJ9B0i/C2dxUTYCDE
1GRQ3PAdmzkz1bCVJ7w6yOT0MbWthaIYMXxL2lKgL7u3uxHF3W5eDYoyydh8b1tXAxGkJQd41bvX
73dXRTZCOD+vJFTtIh3mXA03anlKMoEh778HFSx4aOAoQfOeMzG8OpZxVEbUtCXDH43Sb8z1KNe1
A1yQGDPFa4CKy7Pc93aaG4LD7SuPYmoYlDUUrC5wzioyDLkgGTb72QYjY3nWgRaKjoFtPssBY3hD
v22yaQ1wF0HqsZ9Jom0D3BjVoNhihzPYJF5mN0UkSlCL1oLFax5y37wn9z2KccrBTMVzlEwZ/vEt
G3FMbzfialNK5qIBwbQEKHsgy4Zu/jo/gObppg8idxZNscjKriFsBHJX+1ZtJC0MoQs7Z5mJTfTq
3LeMCqdL7UoZgA0wOwWtLtk4go86s2tNOtapdFFlw4mk9bnLM6fU4HFVzDhkla1Iw7kkMqbutKCR
F9DTKk4oL6lDs/ykKQZidn/uZd2R1dYLi8KdCTkpofVtVvvDYj11xV2/NCi9G06mDLbZ1a7SJnam
lZd0KO/7orCNyfLqSL/Bgo49SMt30A3Yc1yAwzL8qmj1J2p2T2sSa44JalxaNy+pXv+MovimkrCw
BoSckgDNsk5vTDUOFkXCZshqw4DOlhV+rQ3556y3XpxI7mxalyL+oo6FjYEit6pf5ZUegQNlF7Sw
rfTZWCQs5st2smDx2ai/K/pPOo63fbd4MfZ5hkIDqFmM7mwLsCHcH/pufQb09zJKbH34MqjWaShl
DNnEeK5HgBobjKBChhHbCQaRB2etXgsTY1pT1TvzOIIAYEFzbgCCfDt+bZYMFdvGU6rUj0Z6bOfx
bEnE7oZfRtQ9FiEGTxDXq9VGzHppV+prs9eXpcg895UWK1Ior8E4efQFS6miiFQ4GoMOkOwYU/ms
9EAxlf8xAhbgsf9HGPOEGwtJJxREzZxB6arlkZrrKerKc54SQeFt12triqIw4AqAr3L+rktnBVR1
MMT+B5ql9jSexzL60MW9C+EbhWNEej0qzT+79IbDymyAk73DxHIwnEUowPsnQhpEEO+Iya+BS1Ra
xqzEUmxcOnN8FypeVhyvR6FdZ6K9i+DTPUOPR71FFMrDk16fqHbOEtfUP5KubKRwn6ZqdXQHcUpw
0/3qx9gu5SAUrVztX5ZFLEMhwBXgN9hLpSWlQXFZLXiM5sQbJsvuP4LYBNXC9rNMsZ7P9znnmRpL
x2JqKbszEEfn23gSfBHmvv+JJxsRnLV0fTUrKO8wiNEniTxmim5LpLSV8VcoHG/avTNGdYM9UxV7
/9wD2ggX1ANbVJGSWfkko9hvKsaPKpS960q2f6R3MVw+pSWAIZs6ZKuWSe1VOzcdxqdiewYZ4+t1
SfslOB0LoGgyUk3ld2cTfSVGKUvym2NjmX50Uo7EZ8tGIlLJ/cv7jyhK/nZrc1tpRjEiDld5+zS3
rW2R6iVORZQJIjHcNyrAlNymrI5UkSqQURewlsHB8KAgbdoRA5YEiv0aEzwvKFj9fRoTzB1yYsVo
KlLlgcr1g77OjmYIm6XM1Dn1tlQN3BbYbQamFO+lI6UtGrNqZNcggwfGRXsC+wQGVxJHVX4ZaynZ
Ra88qH10k+aRYy1FEOm5nbXa5xbLDXn3m2pPuQX6Wgq02Hj5wDzG9ufx/r1bY7SkB112Y4qXoiod
KqrYRj+K4sjudb9fAz/3gWWUWqcTrpsF4O4w+sVt7YMG8jm35dPiYsM3EG2KMMdx5eb5ORC5oaFJ
VoO4g/wwGg9N6gtsb+eV/dfd8S+asgV4qCYRJN79MXebX2gaP7ENJh3AyN1B+K12Ytdf8jhPqWIr
c1SHVnYl887KL3V6mIEBEAnewTvO6y8p7EtuspdmWVDJzFdIsTCf3hZgR3mpE8ycmk4hOYIrFAlj
R94Ki+KmkBIciQSMSnwGxidDK5788ECD1gbN0p3pYApM+GgSKQf7YRvBWa8bRV737NHUHjUUo33w
jWGxbyYBBZF5fGq+izA/BJ5A5VKPtukVpZngCVhdtQt6jCOzXQpRt1JkaVzuYWo9QScbESHJuyOS
gse0n4/wLSKLFmg/TzMo4TGydjWO03lA0Pll0bfVpeaGrbT1F1S1RAu8goPxi5GjJmPxS4e5Lfnq
EL1zq3gEutIqmI0TieECg5wvIcrstewuwIKRznHo6R8AXN2amMY5jsxq9bAyoXzFhD3yT13vKcb/
PQOFCDRaVXQ3NXAs/a3fNJKNQilyLO5E8R1i3amrOne0JEHytpd//CWHU+pYGQu69jp5q0JTP3fH
A8HrAKt/9yJ/vlfo+EsWp9k0aZV1GWTQZ3xqj8vLeFiDFSg2DNJ/OIsajvue6f9doEy4bAek5OU0
NThYm5g2WYJhuZ2wRqMcO1Ec2Xfr75K4hKemeVEkJiQR87VX8Rhv7KJzZSEy6r7Le5fDKfaS1FMf
DykzWMyc35TY/bButeMIHubGx1T2U/Uq8O7sl/8bgd8lcnpuzKPczyAmcMmpuQUqT9D5zRGcb+Bw
F32ufat9F8XFRiUuzaSoTeJGyoUOv/TwNi0/liu9y2C/YRMzQhrHUbHgQ8XGMZeDfATbr3f9ykS6
wMXDKg2BwItc3y0xPq/HKOC0ykNUrYqtzFRUkRWpOOcj2LJd3qc4j04MuwVt+xI5MXjKLMPpxp/X
D7ZXIN0Yr0w4R0Gx9dYZ+ZsuMKqF8dBdigCLAb8XlzF8LraFxWwRjtHebNJfUjmXoYYdKYoYpNxL
r/pafxlKwx7nxyaZvWyJnqS1uyto7qEEf9s2QDBX04MVV2dSgVkmtQQDMAId5dfKBhpjcDJFxMSV
D2ttL2FiV3IbCG6a2fEVq3tz2Rs1jeRmSGodN53f9Mf4R+RlqHStjnXCyKQQAUugsG8+eyMMPKBy
TxWcCfIq/RXcDE5jXIpcBFK9f3cgZ0IVAhO7fLVjBeb2grlxGX7xWOh4WN+ulX/94vbN4V0EZ3uD
JZMsQpLmjoguoBAqX8bRT6ZXCa+W65J2DwOqJBRV0GhS+DLE0pG0rWVogWVMjhaWQaINNwsRosrv
pmgbOZzHn5uoLpMKLyDWIgabmJ9czOfBn1z0VIPidRUUJHd1YSOOc/dh1teFUTXIqZOjnj8Ymd9b
TivKb/c9yUYM5+qbWk4nKmkEYzoYMMFUV36nR7ZW28rz4iNeI7qEeIBVoobc3mCEpW4Es8+60fVQ
GTMaDUhAQfnswUX7kUcfO98KQIRjw5kIOu0iLflHH1uUdopFdkcpPDaE2t1cPv8vWB12o/TmWFwY
mJsVyy1RprhSU9lTjrdXHh+rpHFKSm6tOneMaXTjaPUywNOucetcN4Z9H72Rz0UGUq3FOhBYw+Io
AOME+uKlRxJJH+IDWCWc1v9frBiJLIOLC3Wo9eOy1n/wlOiB7YrpXnQ0bM1XDrkj7GIJTIN3/XEe
awstVrj+8nnJQZTWfY2b0G0xcCC4zV3v/36bvPdPI2UMlxHWARZG2ad+bNrta3hgZYnxEeQwAiX9
H4wC/QeA1VCq8wVIc+mHNa8hb3JWn3iyHZ1aoH+YQLCoT5EvWk55a3v/E90YRqyKlipgtDltjYZa
iVIZ2sr4jZpbBgId3ncv4z3boUwc+cRwoMlB/1Y7S28jDRSo665VGroMGG/4ApVwTqAfs7CWNeZ9
cmfUHNJ8nednwTfc1c6NDM7ykyoysew+4Qlfnkoj9ZQVpZHG9CoDazF1cRlI5yb16Bip4RWDeRM2
ow1qCFHtcldpNz+Du+p07UdJnytcdZK7U6M4VJaDJSkwydcKHt3M3v79qu+3yvmAZpHMAoNOxM2P
/ZGxTv5BLBeVsPdmBKA473I4u48ydDpiHb4m7p5JrDjq6pgD0P4Rs9pznJziHg8hUTdIcI+88YeA
EqAyKzUbtVOCN0rr7qbu2aSCJ7/gDnnLLxerA4ExzjbL651JiFcN6lmth9uEWvZSfF3k6C7PzYfr
yrprDxTLGbKO3VEQRfwdFGeApqcDSJrcqvSG6JStfi4drotgAf0f5diI4AK+3A1Lj8484JOxjir1
P/Esui5AdAbOpleTVnVZqMRdO68ebyvNQ9H9uoj94sXmEJxNy2h1G0aisFxs9dm2YOyrj38YvK2j
iM2Vmcu1G+Ms1xqUMSrCFM2NPlgTYK0/jdY9wJ+W/tdKBF+H/a1rsjjTtfDWUI0MXmKuvoT1ozr/
oPFsL8bXuHy8fof7vn9zh5z1miSiutYgasfH/ia+oWBEkT9rTuFFngVYNslJW5te2MA2w53sLyJc
EMFR+W0CIK1WJEshX1Y9qzyG7Q3tFTtUHxe1EoSZ/Sz3/az86oARK+0YtqCiHv3upJx0f0UD8UDu
yc/kaAVYRPmS3WW+KLkWKA4P24Rmf1I2ZoFh3OZTKn2ZaGs3QEGIb7qocftJ4LH2k4fNITnnEYG0
rE0IgvmfsYzSXb8DZsjV7PSxPEmusIQsOh7nSVaCVKVgngRggud1BR0QKBbGBeM7VWarUQc62cK7
rrR7XllDexEFPIY0z3fQaxJpU9jA7gH05fS9NyoH2st2i5PmX6NWcithsrkb5bYyuWNmIUBVQJaB
92WBATD5ZmheRlSBDXtYIO6sVy+yKGfZu1n0UZGQEWARo+r8dxhYO8ANpRo8jlZENul93cTj7ymp
Xas6W5PIOJhe8D5nK43zOWpMJG0oF5Z0Tl7/bDjzGSNvtn5qT7GXvnwk59uK4/xOt6jhYq5QU6A2
dRjD6l+wynBdTfbQxayNDL6dQklZ1zWBaioB4+2kPl5Br8kftMcvtZM7otf6XtBDLZMopmWCXopP
ZEluJnJPZNwhecA2tKONztQLKgK77YGtEC7qSUNvTpqKmzNiTON5ZRLUyNsB0ZafQumn1jzjveK0
H0hJtkI5XQQPwtJlFnRx1kyvwdiaGYdnxRJud+09tbZyOC2U47lQxhhyGt1mrFz0HB7T1MkSoL1W
/vBdtAe9F3628ng1TNslDsNEccP4EoMSk9SpN8uXJEHpDfPJAoXcdVzv+sFnrY0SFmY5r8T91Pvx
sf6hBGZA/dStHOMmflJvNdcbPTLaYkClPdBMECX9RzX5TLbI1WnWQkIQ37VT9VvHOLaXedEvy2GI
mdFzdkNP2t3qGUAKFXElCC6ZL2imhjmCKCFE1SW9kTqnkT1snJvkV538vH7BAvt7i42balK5Nkmm
Lviauvaoyk5YflklwTcUieDiAMY584gmFMVZ4AxVkXUcc7BgN+3x/+8k7GdsTkLXtRvrzpBdNSsc
amDerSDNTRLXwXU5e++orVpwzqTLknLF95FdNGcTgOqvnwsQnUy/r0thl/JPbNkoH+c9hooMaRQh
YA9JdwnH6YtqJoKD7Cay25NwniMq5kSKUF5z+88AUvw0u9UjVjYB6g2QGTdzOnd9HL3EscCsYpw7
YovSvN3XyPYHcK6kt+Kwkvv/DqAMwsEq/rTvjyVIy6vv169UJI5fjyNUC7UZ2OmASxndP+O3lpdj
/JYBGYuQfgUf8O3yN+poYtx/DmNcLgF3ZowBsmrVBBq/m7hu7o/fkWu13CiGDgfqqtRW66cqPw1r
6RqRn67Ah9Z/9hmq4F9N7dCEHhE17gR2zaNdRWvfKlOIqFrUP03dlfPfVfgs+GQiGZzvUDHtV5Ut
fHDV2gYwF2Mn+Rr3dgm2NSvQL9WxwjbgQgSZnSDo8LsMVAZKewkU97cZmexkeWxGJj2JUPyF349z
JcTKADEVoSTTQiVp60qvlZNcak9dbNmhGnjLRcFbdJ+cW1mwAACmGFicVv0AIO6k/Zh6QRFNJILz
Knlb6U0xwt232aM2PkX1MRUhiuy7YGoBugRbLgo/g6MOSkNXVu3JrBEQgLrbG4lTZeTc6kL4v/30
6l0W+/eNHYelGsd9EYFeck6CqbQeDAujRnrzrBiAztCL6pgl4DtPn6QcU7bjYmtqLejY/g+O6/03
cA/UsRvTNk5Ql3wb8fPn1+iyfJY9crDuiZBnUCiNszmzyBaMW+PEuj155X0JTMDWU09saxmdW5EP
21eX97Oxf9/crzyGVk/Z/UafmFMeAjguEHotdxOSrMJVXktH9JBiSv5vbH0XyZldVadKls3ImNfM
N1IQPUzHqP6aWp/VRLg3JDoeZ3BRViLGrngEd152G507p5ud7CUKMDd2XJ5bB+DNZmSLKswiA+Fs
cJHpGsc5bHDFI38GUQCid2t5usgQ2d+5dpNcAA8B8II1bSjmmt40oBv6Xv2wHIXcNqYgEAgOxNe8
tDmbraTCgTRWvU5q25Q7ex4exzF3BSFHYPB8yWuV8qHD1BVr7LIBSekWW1sHBsfM2tWmqLvBjOnK
DfKlLqPBWkusQz9qtQ7KgR7yZv5INDM0iuoPphYsHmRsHiIpC2ek+KSaAmn6Lcv0Tqvas2IMCboA
o9Nn2X0Z0Y+Ipag3EWqZ2KNhDd+NYU8RGMX7HhmsagVp9LNPv61zYg/DkcoPmvmYfgDlDBRQ7/I4
R02BKAzuS1QS+nY4jF3jpHVzMo3CLWRhxZCN3f3z1TayOIech0ASXg1WtQBv3nhMTtqxYONrgYic
abctvT0V54zR6++iEe+ENzLd5pQ8gLhRtUeATjN/DEA6FRh/voi0YTcBoiZY0KA1BCnm399OGqtO
ykwLbxzMBw2m3eUuzRwTG4XEPCTY6Ktaw75ud7sWvhHJfT5s96hqhpVCtFdaZ86Le1rlNimwz2gK
L5X9/H8/3/vxuM+HVk7Y0nX88/mwgOis59BnGDx1IPLEu/5/cyz++5mlKpUqNhvCIsiiV216LTNR
t303nm1k8CG0j+LQWHAcWh2AsyUVqa3XvtrdmbPgI4lOw0VOUjSxlmNMza1bxEy8ftMh89QuD67r
guhAXNAkwG6JiwVhpdGtYzfTV4CoPIJO17Rr5dnCIvx1cSJt56KlmitlHTIbywEgVHjjufbyW+3w
sVRn8524aFlI9L8nN9kgVPsFYDsn6gECymXsKyoDnwp0UelTYFY8/H44THhjjwOmK++q28xLsJbc
29rRerlfgPJTuFigPWiFDQyX63cq0BQekh9D4ZOcItECzxU9FHnmkzn3ci0XrNuLjsd5jTgjwHtg
Tj9fyZm06+c2soLZ0gO9MD5dP5FIFOc00gINWiOEqHZ8qtM5APdxUI+129Xj9+uSRHfH+QzVUjHO
UrPGCQ3K8HmVL5Fo5UV0GM5lpHOtDCabXhtH6SFpZ2dqh3MYDV5XEdHrZTdJfFd7g/2WTSIQqkou
UTZZhe11p3Oml8grLm1pm670y7jDp/Pil9CrnozUUQRvUdExOUeCBhHV4gU5iFzc6f3wIOndQ9wA
K2ZZvl3/ZuybXAkpBudDitKczFhCkiWDqa4sQlvVRcPlosNw7kOSpEqOIqhFk3f2MmKyiM520WTO
QB+uH2a/MPH+yfglyyIbe5CdwWtMjhkYgAUDcssL9Tq3vVUOxq1oKUBwMsqlG8Zk9MOs4zPp0tck
vZjJrZz9loEVc/1Yu3ZlypaOHVXdBMTK34ooxwQI6ayYRKr7oX4xrbteNBywe5KNCE4NSrBdN3RC
FjOVnV0SP4lUO2mfDU04r8g82z8Kt5HEaYOam7oC2hj2iWZAfTCGP8vTbOKXXuILceKYc7sijS+d
TnFe9HlSyW9I0/WX7lcSMJRu7FgBu4AcRPIE18gXT0ML/f+GMvcEXAHtCOoi0p9zXaAPu44JXIum
icEnir3Yv/VBH5ZFmwmLjWV7ok11ALPsZTALIHckgcEwoFtFEBZ3M5uNSHbwjS+cSRvpmGzABGZn
+SGw/dRBuzXJU6t0pymPX68rvOiAnMLX5ajPJWnxPG+PZnTUjGejsWdtteP5pYx/Xhe2/83eb5NT
/aiJw1LR4OaN5ISGEtthDLWXVfmQG9xcIaf4y4ohYU3qUPwrglY/avG9ktwto0A39nvG72Is9gTc
fCm9qqtx1CFmOY03AOI/1V72HDmoPjiioux+130ji/N/iTHHYZ1BEbWgurX81O/PzWTLQXcjnQiq
wPqx/cgmAxZqAJOoGwCN5aFIjKmYxzBmjqrtD1kSuUnYeq2VCa6RfQzebzBoccARaSY1ecokBTgx
WM2DIRPMDnXYvZr8+NAGok7SnmfXdYxdaTIlYG1m7mvzsZR+TMpUwWlIuHh9pd20Sebq5nz4v6v4
VgyXmBGTUdJWiFNxe8QqaxzfZaMTLYJh5t072xyGc0urlRpyxPrOo98fQT72tqErvrO9jGV7GM4V
LWE6aS2WNt2i/Z5M3kIFWeyuBW0FcN4n61BzwtAKIDuK5DXMlk+DUvykZuKGQOYuZ/NTXOcXWcdO
iPpLqkqBO9rztFvpnDtCAaMgKuZP3SUGoTax/KgYbAkIw2u2Bmma+NdV4w1Y9B9N33w1zi1lWWpo
WY3nQfSJ3oVImlJfp3bykmBawILzwOoT+ow4vFeKBpF2td8A3x/ByLes8JW2oWqlVY/QkSbgwDVq
vBvG6FjIq3f9iLs3akCCgQqhZfDAyXq5WmE2wMgoEAas33R2YvmcIbgIvty+4rwL4ou9U2P0VROi
dZpJIMKj2E7o49TVey3Ip+VcR+tjHa+XlCqXNVRuKzEcxV7c1Dc/gPPHzTy3izI3sPNxspNkuqdD
6dcgYpLJwxh3dhMLFxj20rmtSPbvGw+mJ0Yla+wb9q78efFKFwAENUg48QL0CLDiguvfcreuuJXH
ecw4xO6XNKF1nN6gbeUOgQQm2vUgOcYTpkDsLkbYEfVd9jKErUzOfaqpVWRWCfcJAi+p8JXRy8LL
OgkeL/vW8B811Tn32feLEmKGDfvZ4WubaGAOJ8eoMH4ILpBd0D/2vtERzn2u2qBKxYw18OjTn8Y0
kNJiQE/TixTosw2kMve6RNG5OHca5mv5ZxKqs+i5VpRzUTTfc6ILMtTdsc3tV+Ic54r9WB17gRjX
SW25+VxmN7F2N81B390s3WkGuzyKSNePtvve3MrknGcz05lWIdrSvRvfr64OfuvYnb6wdaE5QJFb
pP6Cu+SrYrC1NWxjhKZIAmuvn9SXMveun4kp8xX94AtgWhcVcVTBGZf1Q2R+IqLpi9027ebODM5j
xGG0hGsEPW/i1jZ7cByrx765jWWghQaE+LESyPVNHblWLeoo7Y6Fb2Vz3qMnK2swwnuQYPBUlth9
G29A8hAYqR36vaehMw52RV80MbGbGr0bncF5EGVsMzS5UE0fSOHRXvLHsXerSPtWSIMvt5HfViDN
UAbp8/WPKfBc/N6vMptmJDXAsVjMwS2iZ6v2JNMM9LQXWIJIazivMufopq4SJk+a+rdOgmwUAb6L
BHBeZEgibBeHsG5G9kk+aS+pv0w2IJDAUAeQqwFMakKYG9HtcR5FU+Z6HBJoi2mlTlJhcyt7bdq7
7iOTJ7qBspVCLEzn8PWdKARy5ZpAO/TGbfWvYeaA7+i6IuwOhW5lcGdZKi0vgD+JgSRvQW1M91HI
HG47jH7Xh9nB1p+rvaoBdkYdcpaerwvfv8f383FesmssU6IRFqmt6FtS+3r6maonZXn8gBTsCQDr
lOWUPIasKg9ZKMcxfGOH3c3mNIWHcC0dc/l+Xc4eK4YFwPD/COKu0sJ/i9b0SAf8MBgCDG6eMdl7
F/vlmWKZWfF1kOpaqDGRc3kRgTy+rQL845830rnLNKwI1RHguLpDIx+0sPFMyTq35aWs7KyIv+oN
2KvMxA7j8TIZxYNstm66NkfM5QI1e7EjABTnXeWQKgYSHQBd5fiUpOm3UkEfMVZtYwntYW7OZhY9
FWb9YIbNecjpxVB0TA/laEwDKzP73mPevZkem/knZgXd6xe8qy7vJ+SDHOgWSNboFQoyedCRI4rh
dqY/hvUH+Kq235GPdAUSVzrO2Cqup6dqPrbjT8X4qorYFHZd/+Y0XLgbraadpQrfayoCvTrqw+fS
fEBvKUYDTf+kZAJb2/WTG3FchFsiY+3zGBlJTQCMMOquIh7f3Jsi2BgAH81mPav6IYMBAJQ1HG70
4dZUT9UcrKmCBdvIbtIG6LaCCLPvwTYn4/LjolnSvgjRLZZ/1MfsYJ2rQDlGnnQb+myowHz604mk
99OrkFp9N+8C544B7FsAT/CDlTId1XzS8RG7obqXdeNY5ooTGZkg93obfP3HuC1wiKoW9p2wDvT3
a2qsczmPS5xRC7TfWHP0rcSu4VlMl16Ib3mjI+OofZC4Y1C/pF75IqpS7qe0m5/AFGzzoJOXWIrU
Gj8hw1xbcpAPmMJy1ID4SJrwthIZ++7NbsRxX3XpyxmcEighStOTZnmDkdma8fW6QxHJYA5nc6RI
K5A+yKxM2fpjG4QN3lWCZuGu2W2OwaUnqbKoo2bm8MrmbaE8zZl7/QhCzeCCDlaQZHnUcAbrafiG
xQqncLC1bmePAKJyskB+YKhhpj19YavfWODvXev5+k8QHZELPGup6fkyYL6sqhKvVa2DttLDdRG7
nv8/t4gi798fCkyjZWP1E57Aw0033CnqfaT19iTqQe3pA+CDQRxoqgRYCNzHstqwgvfCshjJDgDs
AFx42ATXT7JrRlsZ3PfCykg2RSVyx9mXfQYWBhiJG4Zlz9pO1auIBmbv4xgETxvUqjVC+ES/W8q8
j4G34LbTz3i6VItA/3ZfTlsBnA0ljNh7KiGAUbbKN9HB8tlbl3zR7MWXPcyAzOgwiCov+1/q/Vjc
lwqVIZSaFetEqtWB0lQ+5AT03spHsIu2h+M+lpEpqy6xFpBcjfYwHQoM+1ULqne9rS4CzWB/i3fx
W1mcGUnSQLSRYiI0NvvzlK1uU8r3izZNLvqigZnWdgx6ZEHwfGs8XpHKN8Yr9DKyKIHKa5fymB5n
lM/CoPajNxx3wwbTQhbob+EFwCNf6RfRSr3gQ/Kd8niJgKuysnEyNXTqLPWrMDw0Sne8bnYiMVyy
VVhzEdGa4TnXKUp1KSjF7VnE1rLb9sITg4AoFrjEGs/wO8/rOGJy7Q8UIJapvCoApTBbrxu/KXbs
hY6wbb6vNe8iOfPL9LDRpQoaGkb0hk4SYzPQ3GVOvSxuD5n6K5O7TqA0e954e0zO+IiRUrmKsM3e
LYcYeDgl8hA1tlVhVYZ9lX+V8/1wnPlFEkZuIx1fTanqo9XIR1BQuasUuvPU+hMBMDtZ/E5/aVXl
HtsTgWmI9of39eb9F3BGOY99B850rARh9RW0oq7VP+a1f1032XVdOSW/oiwNeb2AQQslktbuptEO
JTAZpmzcEVPigk+3W2QzZAVMkagqGagp/B1JAc6yjl2GZ0A+OC2aceNBJU7rKX7uLa/WUbTMy+7n
n7NtxHF2188ahubY4hFr/amH/jD43bENRI9f4bG4/HgwDCmsVzTH8No1Tp2deNJj6GL12k2+gFLh
cP2L7RrA5lQs6G7yxhIsn0rI6j9t8YUO97p1r6/OKHInortjurmRwiDOp66GawYg25EBG7ceg9ES
HWZX/TaH4TzIMpTZitFhlgTfJAO1tdktytoeUYQNdUE2vH9xlgpSHQuYbzycQaK0WdEgqrrmcsce
TfMpxM6RIULF3LVa+V0M5zfiqhhJzZYrEslrsc8knTLRquL+rb2L4ByDaspt1xr4OLWJJHsF3Lo6
OeWkHisSg+xMNGazR0sHRgr8D7gmTARQTsHVjq5JiwFwxOnelT6PAEYvguklfsJgj4159ufwNTzX
F1F9erettpXLqXo/lqRLFXyr/Kj7sp26MaDIvOiyBrNnHqrn3Juwi+lct6/dJ/1WKqf6tVKtzdii
XwlzHk7Vq3Xo3dm1zjBrT/0q3ebn0kRtsnfA9eqIErFdu9tcNWcQdaTqrcL2POYS/DJ57RhR4g5x
dOkH0+uWX4r8qW90X3Dk3UR9I5ULqqk1jnPIwEUmR/LLIwNzBSTAT+sCUG4386WPkJcCa83QKcoS
GNXht2iwdzRpawHYRYVGjrwml0SZPcCQCHzlrqFsxHC2uOht1K0M3VfLnvT+TNOHih7U8tuUCF4i
uxe4EcRZZFRZMQDzsOIRDt1t3ep3WiYqNQlEmNwzNF8SI0dKgJGI8cUqjn12vK4Eu34LrzRAvWiK
ipnOvz2+EadqpTaYYOnp70LtvHGKbtRsFDjhfZveiOEUnEZWTzQ2K80g5tcjS1OB0P/ABvcxD/Zi
oRUg6k/uasFGJKfdZjMTmi8szVeel/T7ZDlZCsD5uyoTNMv3M4GNJE7fJqMDnqbCRppujED1h2A+
pFhSBJxo5dfYQBbMNu2qxEYcr3V5D4yzGtueRtQ7mi4d82URfK99rQAMJFB6Md5mcjkU2D3asW6w
VJ2sxU3fNo46Go9zK8LI3g8x2rscLsTMlUqQqkEt1jx1y+y5XGiwrIarAuHMGppXc1aPpVTdVNrz
KJOfVW7+CpvwocOIczMEk6LYqjUL2nuis7Pr3+RAVTv0wGHBC6Aa+qBqkhuygFdt7AQBhynFP2nq
5uic4YHHecngDDFwpJzeqPDKu047VMlxjE/A9viIlb/fM2d+62SYSxgPrCQTfdf6JqBx9QUIoKJU
f68aDxLb/+gNZ3MTSyC1HhM41VBdGlDmLlF/KIjxSVfi29XqDiEm+3utelbDSuDI9s39XTRnhMps
FR2o3JCAJcc2ureKz4v1aLW/KtEa7e5olYHopctA5qJAfv5bQfoJQInKggeGisFt86YundX6PuW9
3cg3RfZlBINeqH1KwUJ7/SPuv/U3grkjUng0Pc/RNx1O9EcCqNv2bNwPjINe+4yrBnXC/JERV4MS
SwUbuPEvGabUmx3KDsie6+X3VD/U+a1Bn68fa9edMcIr7NYCPoTvZ7R0mUMrhL3JxZc+tiP9x/W/
v/+9NgI45W/mpDATtj4+OaM7fWPcNGtgBfRTgkzuuqw9JaQyqFExlKtgk1b9WzXCdMDM3X+Rdl1L
cuNA8osYQYL+labZfrzTC0OW3nt+/SVm79Q9GIq4XT1sKGIVoWqAhaxCoSozQDWmNy1Q/tlwinl6
CrOHuOIEAQryLHxcW2JQShNTwexp90gjCM/JiGfJNN9KU+0ZJH9Et/4uBhdeOb2ur2/RBa/NMqjV
CclYqiEyHlMV7EjUN2JX7tN2hK5GeltJIsgUe8vw85c4lDZFK9hS3mwzVf5iJErFQRv63T5vAd6n
FFMRIZ3HxEEzE7MZHOUo1dTSNoqQURT5vdkmG1UOOPHwsylNhnSviLYITN0ZMrPbaVDJRVub0Bqs
d03hNtJhNM+p/7y+u59PwkcrzOamYt2iLASxOdn4runNTeOLD+sWeOugf38V25JECquCCGhUKVxf
OkzCHfTBcpmXtH4OoXQhUACWsGXQf2QqPkGMwaFmhGi1n98OwX7OY2tS/vVD2kcbTIoikTFttIJ+
kuToD3sy3xY8pe/PZ+yjCeY0ixBDbaRKVHDGjtp41xqP5RRZkoYpmls/tQeFN1y10Df40SLjZyoZ
EpNkWJTs78FwaQnxl2Z4VMrQref7urnvQfrFHd1dyMI+WmX8rtR1zKllWGfyPEB/fj6IwrZyML4L
rQnJrXbgLHHiUxHbXFEPuoMfj/BHy4w/xqUWggDSV95fckJoHsa51b/bRseKpQsW74l34Zr/0SIT
vINAKYfAh8XwaHjkq0LZ6NwM5cjwpXJGNzwkTrAJQAsQbNTH9cO38G710TYTv8cqyio5lRXMSGsg
4Ju37cHfigOYCOpttoPUnBVt4qeEp3ZA/9nPm2yYuHZDp+ITr3talrMeVXAqEkz3mvAjqMB0m+i2
VIEDREraLerqnMO5EHPpUn/bZN94wiQbOz0GApglAdWUKVtU6iuKonfpg9YvHc3PzobxqCQNrp6V
s77Vy0h6Mc8AUC6FuS9OE+iFFXcqoOssfls3wNlTVnNyrvUgmvVcgcB6aGGZo3KqOyf0R9scH8eI
M4K7EHY/bieDRD1mL2J9FKBC68SP4jP6ijFNijLccdrILqIvhG/t9QX+AYouW8hAUasPspFGpuz0
4MSshMSOTf2GJGiFLdSD1KHDS4bU0JhsRZH3Jr4cpS6mGTyKjVxUQw1vShkGPeqbWs9Bd32nG8+c
JfI+Ios+BPXaOtDproq2jrdxSj8dFs64L3ZUsTBxhFvU/DbknkdNuVAP+fhBGRhKE7PQOgkfNAVB
TgSzeGQ6tNv5TrOSHyJIDOITZIXW1/s5Of1ok4EfpK3KWMzYVqP37zGqdlsamW2A43Fs0aMXcZvg
aQRewR2dyc/Eviu1vFEUNBBNbrkpvOCUHySvR3/ntNX+0mnYQplptNBA7yYFgxFOrZ0m7SgMrhnd
ru/hwojSh01k54Qg9ZFHg4gTP9/kuwnRsqBjSo62y7wRQ6+uflftWrsFU+298e8fQT/aZlIeOTeF
NNKheTxH884If0plJlpmBOoanTc/xwFQgwEc1KOrJJNGBQMM0IqOx+2klP+6zvJxNQzAYEJpjnId
pI6BjP4hZbR60u/HiCdCvFCd+2iHQZOUEvuC0xpZHLh9z6EtWcVP7bEwrc6JtyLqwjzk5Pi9wcBK
k2fQJW9h8J2rwTIl9Kao7vvrQY6nC4FXReN9KwZLomIeay0qZIcYD7H+KFbuus9z4NhgcKOsob2W
NMgf4gKCcqfUeMDVMs/u163Qz7CCFgaDFhg4SsehnWQ0crZ2Lw9eqD8mSuatW+F5w6eR5CgK0dcH
6WsqOtOc6Wu0BJ1YVKU8c8drGVrovPrgeyaTh8yBmsxZWssoe0OTGeSssWPAF0Y0ZlN78m59dRyE
NxmAGPBUoLYaPK+uDGus5+dKazZalXiQ4kbDO88xOPGT7RDtslAb5SGU8UD3cxBehOanKdtCBXXr
0hqF0Fpf3EKv+8fNZAEjD+pECpA+Gyf9lbjywQBpWAoEdHOM91IGoNDttvTlanhpXnj8GryQbTI4
omft5AsGlObrjeJJm9AuMJ1zSmy1tmQPbPxO6AYOV3V8+Q76OxcyGTDRjMYvJx9Bm9JWylvTjXbK
pvYaDhhzPZUBEYwRp3JRNNRTcQeEp/oOefuuWYKHJtUz7wmDc9hNBlJkIpVKmMWykyr3TfCQTC8B
b7aLg1omgye02CibRQsTrdeLG7k7T9B9HX+uO+X6Qj51iWpFTPRZBPZq+rmUnzT9Kxl+rJv4w5X1
/1xAY6spVUxbyapEfQcRpP6b7KfiSNv6hXZ5yXZshXfaWbbiu+6gOuu2OWcOTaRA7auCkZn4WtNT
91OJ3eKNmLiR22+LJ9BGgOELBCaWcJLc0Y3BvhU9qJxsax3PNJHJQvQarEexmshONt40haei/KFH
djN8176tr5P3GRlokSAaorSY5XeGuXvt8saZDfUoZ7xIvZw9agRUESiPoR2FOWV+3JJwHgFh6VF6
mNANhfZYEDrkB1QB6Hh7bY0nwam2/X8QvAF4XllmTpxQRoKoJ4XiaNBLlb0ZjV9m/GD0nqzyXoGW
nebKFnP0KpkkauTjXhVHVvQrvk13s5PjwopZfsqIPiJJ7o4BtG8oZzg4yrf/4WNezLPNbUY0xXra
QFp0qGt7MvSDXhgbZaw4kjfUJz4lLFdmmNg+RFGHrnOs0u9KiMBWd2HB4z9fdMsrE8zpG4wpLxS8
zzu1ecomz1Rh4359s5YToisbzBnrzbCvVS1WwQ1g5zt6nxHf0oP6pdqlbrBROJWMRVS+ssYcNNMM
w3r2gWUKeRxVrwFvbxvtte55fVU8M3Rjr2CrwtxKQHTkXZJ5Gg3LaN7GzBF5U37LQfNqNfRnXJkp
5WLqYor+5G7e/FNKVJzuFe3T6BIKHG7VgLrUmsux8BGJQz2IwENJyKzBr62hf1ErzM+dStS4hO99
ii5u9FXEnOyAt50MeAymbGRlXKpONtmtfpLmk1E6ieSuf7Q/bKdqgHyGmBiHYL6aD+lAVQtxt4bG
RX2szsk+syH82KGrH92cHn/g5w/Of7HIfsA8RGfMgMp3vwm2LbF7EQglYzIClCeJHRj8+jM9sp8/
4cUi8wlBM5pD/hgperwjdmiDqPj35bBwBHBoczaV7tmaPebTQWCgUtIxkx0F9LP1SxB4FW/Mj2eC
gXvdkAOiVrjIV8U5b89hsxl5vTyLWbD2e9fei5VXBw180nWsyliFZt6WGZ6hDbdHD6KYWlGyjeUX
iUfSyvOM9wL3lcUmDprS13NQp6E2CMFx3NwyOz0gkcSgm8/5SDzPf/81V9Y00+iTFNJjyPLjWzpr
5/+oHP/Bt4hVn3w7eVk/acvn+bKdDOaPyoQ+Qxq6+uxmIKckxptttsn+03X06qsxYB/2UzSFBHA1
N+PPvPddTSCvBFKrTf1KiGytL4r7yaifXm1iQkKzzdFlgKedcUObGX1H3A2b2c0c/ks/bwtZ5Mgi
sCMGwCqST1YJnqLmdtK/zzxaIq5nMHhRJ8jUEgE3JTrrpG8a278NRoBUb6v73ht8h9t+Sz/+CmK8
57DX29jMfVeVOM60VY/6InrZWmu06bUz9aYtzxm5343BjzBBt287IIr+c/VMHf/N39CbZ7ZJTzxW
RA6SvOeuV6sTx2keagHGYumM7mZLiCwdCi9RfzbixC7I0xhyLjEceHwfh7qyWMmzlgYJXvXzFrrb
vZ0LrtDyaBh5y2IyRdL1A308lv+XIw4qGxiE4/Od8dbCAEfgd6Ku6bgn9b2ldW+paiktZ7uW37ou
qEEY1AhqtZOzBLmb/5RGVnamahbKm/nVeKATI8MBLS48+F1O5X/jIduC1PqQCjOjVHVM/7EYnrvp
qxao0JtziHnXBG6a3o3ZXk5GuzcOMqgcfq4jF+/jMVgSkSGWmhixJkUPNi72W9XD3WnPpWynsX7l
ZBMGS7pgyOZoQo2n32AOB4UEwYbW4jdt5290D3HthOE/3MeaPa/cw0MxwmQh2hDleaKhdpYe5xtt
n7kQ+PbqAJ1rOUjCTWfkOBFvpQyklDnadRIJfpr24Q7tPAMm74q7PhA83Tet0kw7q0bH2fpn5IQE
WfwYf/K5AVG9D2iZssM0u8F4R4zWSmOdF+g47iozN8+0SmtV70JI9iAmUGZhDQ9QDhiDKG+tM71U
W2m3vjQeRssMvrRFNpqDiUNJE+XErU7RSbezI8R53Wk780I55/PJDMzE6Ugwmwl3CRrdqpXdHKAd
pE+PUfzY4XFNLThXeQ6sse1d5mymqTARFEd6B/oMU/Q8j3frO0jP1srZY+c0qwDcJHGBmwZUiFy5
fWxHaATOwksdJndSnnD61XgLYhClj9HV34s5SiASgNo0D1nUWe0U/mvmeFpUMglk2EVZ09h2x8ac
cr+KEdpi2SLpbGUQtiidMUo5Hr8MkBc7TEjAG0Pjzwak3avS2Mgxbtp+fgzN575rMSIdWZWB0J0U
D+uf7A9OfzFLd/kqcutCU/mYcKfdSep39EVt5fOAyz2dmvdt3hFb/mQXY8wnG1Uzl0v855Q+JruQ
aoXEUobn9SXxjDARIJLSwhxUisNT4XRlcF/7g1trMwd+lzudrhyDwXul06NgJBEcI7JQVLLVY7oR
XPFH+g1DXCCkC2yQI9LH68f19S13rehEh9qtDm0ZhYHGJJl8yW+Rlqv1XZ8mti/cRqDxmGMQB23Q
cmGBUrztOWf7PYX7dLivrDLoCEICXew0lHUpj/h8zNBCR251OoatOcGuPGQ72Y2hxmg6+lE5dy8q
DzCX+62ufgGDmMrQDAkOKN6cVbSmCpaQ5K4KxVXMY1fb1r8t573Sz1bS8i4oi0HvyjBzNDNo3NRB
i5wiygo7l49j/xwIhR3K/6UEpWsgWBKhSa2wzb4j2LCLcZTQLaBBs+qXXljowJ3A6rnuQIswfTHD
Fhp6fZzCFGHcUdVvcugqwlbsclsLHV3/95RPAM8rU4yrziBfmKceNQ012Zj5a6LcQ9Y7CN/WF7T8
enRlhvHNIJhaiALhAyle85W4dGjAOOr32iOdVCZ4LK3vQKhrF9vpLvu7b/aeFV7hZyePcSb2PY7F
0NmRbtgiqbdCBEVN0Vlf5SKuXS2S8cKwD9qxAX+2E2e9NcMTfXAVBT/WjSxnsVdWmHjQ1BD66KCM
4Eg35VGxM2ym/6hYkp3dUt0ZXq8qzxeZiKA0jZgk4CqGXttrGKrWJEGPXbAxxmNx74+8DWQCg1Go
qiEmMWgchJdWfFLjm1QO7PX9W8zqrraPCQpFJ6D0aaA+46u+jWyuyG6UzJ6zXaq9RsJfegRzA5B0
3RSECs1nRuoMoy3MT2T+tr6e5Xeuy4LYWkKuxl3bUkzKX/UH4xdqJQ5kHlWL3Ba2nFkGujMl4L76
FrwIt63Hex3i7CdbWGiHKTXECnd+nO7ImuXZVSLdlQ3VnvOvUg49VDHjwONySnS1ZAZNQD4pydUA
0BpsFSNIkRs6k2zBbUBJjwgncVxmuRhwZY+Ja2U5tDpkkGi5XHRvEtd40yA8bJt3khvum2/YWs5H
XU5driwyUDKks2/StkXgJS7jVvLFeItO41Z/olod3U1pm7epPZl/565sBWKaCqHTe9yvtMCetUd5
euXKwHOOOGHgpG+aFvdRmAjqb2ZSWVJz1OWH9SOxPEpwtXsMjsiQEJCKCO97+kPvJNvCm0Yv8iTR
HsEWR9vqQYnXYezKh34Qx1d462PgZQBjgF+gWc0xVEuLzw0Kly3nvrN4D7laHQMqaliNRUBNEPFL
7D9m/q+mdQv9Ke9vuqyCYLq7vp2cJbEVhVluWzPykc36dXofKslPo5ZtpA2c6+9yDvc7t2LrCYow
Jqoe0Aql4lYQM1OVg9k56n8qc112j60hEDCQKUEPvJr2xr7x0Du1E7x4z4NF3qYxkBEXwzRLKXVB
NHz6cn4KqrdK/PfsTh+yN7ZkkAq5UXSYp3cG9TxVp36wZR5LCm8h9O+v0qe262OfDOhgUr6EsWR1
P3yMR647GAWzzxeXy5dnMEHqeknQCUxUQuUJtXYTCJK3bmJ5FRg+kUVQAIGk6uMqSDlLiQQhQoh6
GadEUUJLTH1bFAPOQOQfQsXFEHP+pyY107GEew13/qndleCEyzzjsbU0a3LUZ35+9odQcbHIwMGU
6dMsyoAD5dT9iqFFWNmCbRzr2vreOc2RSmEWLzw5Ns5+sn3uPqlIOVLCrbxzh+lVLY9+zcnblxOL
3+tie9zJkOLNqQlUB2Td0bgt0+OoUdXSU9RlaC3d/JWDsFwDTVBLzSzjvWkOviYJCHrOSc4ph/0h
bbmsiMGEMioK0G7iS03evAGpzFaBJuutYtH6Zen13Bbw5XN1scckEVMLMpA27YAOezSG2FAkpnNt
syffxV+1zbQ1S0v9sb6N9Bx9PsoXkwxapEHTj3GArqcZtW11Nwi7rHd0/5g0mbNuaTlcXCwxoCH2
7RhHIWZXMvlO6H8E7WNT2pgOXLfCWw+DG7PWZ5AwRTUdzm5V2XaaXn3sZStaQ1H9pS0GOvRSJEoQ
oSymTvW2n781frYxUuiHSMkmNXsO6BLqbZ8+FfpbRAP03NCbYT+VnmVqXM2KU8yRjTkn1E0Hp9Ck
UyblaNvOnLQqrdzXbyu/3GZZYbX0s6LwkYmqK4+p1xXGbT+U+zpNt2NiuJE5PAj5Wz9/NSOFU9xa
PjsGBAMUE02zqsKcHZEAcvwQJRFKMT54mHe5lc7TDcTsXWFXxu76Z1+EtytrzMnBNw/0pGsVR+/s
SXnwzVNDeOVk7pKYD4DpsgofBzWRUv6Ra6bdoH4MqgPLbIKd0BRouui/VorpKeX8VgQvVR7d/5dV
XjyAOUJtBFbOSqf9z9ldrh3kYNvnHFhd7jW97CRbfRGHPGzrFDURXJgwe5D/U5x0GogqabfGMdrJ
v6pNbuuDxev74HzD90h9lbhghl3q1QroF6ISKAlQN55yi6D7c30TqSt8Pka/HfO9Yf/KTBH7kmGK
iIRkhPRan9zLUcbJjLmbyHyoQhRivYrD99vgWd1UnvaWWsku2ftOiz+7nQgpz34D/mtvfXG8PWTg
r5Pqqg8NYESb2uH0I88dhTfjtRjmrxyEQb0J8nV1kyDwFuV3s9qjn0/t9gLqBma4i0fOTtKNWvtY
TK4k9JomDn6GF1limXllpdJe621f4hVwOfvG1mSgIEaMesLLgyw4fngO8LQdctIjHnywhZcSCnZJ
k6KHb9Q9lbh+tDNG0eqokLzu5NNeyA6GclNkG2XikWlytvGdmvvK5wcpEuWuTTAa27ROrGPuF78h
m/RdrxB33QOXy50X/3gPY1e2pKzyCz+Ef5C7ZgLFZb4JncQ2n4wHda/apcftgiPrPsJ2fuR9NpA5
xTwRHYpNnflbDxV71A1yN/eKbxpvnJLj/2zNBSTmk1jlmHEEWZErzJMVpZJtCPXtPApPWjd5pBk5
qdPyO83VnjJ4EqPgX1aFhi7hEF2FUAxzp1sfjS3t/0PoZ7k+eWWMwRCtrOuumVCvTo8DBowND513
duCKb+2+30LBHJXr8f6fzo8WbC3bdf+h//rKiWd7PuKxF7LGR5pYoT95TnIbPVZJWNyOSPIhDcE5
lIulmau1MviCWbTRn31EVMXz4alUJLPZ8WuunPPHVmRicKKlBPzcjphFVhE9q+rXjEC0ySSclHT5
OntZEFuUyQYzwqt3gMoniCrGXX4T3Gm75Gdkq3cZislZtPlPhZMri/R4Xp13uUnSWslw/Ip51wm/
hnrX9m9/5RNsY4fQKUavD5hCMZUfhdjb8XhD1PtJwWBI+bJuinO62QKNAuEwua0xLG3kw2YoRrsr
f05TeICgpl3G8RsuuL/WLS4/tV1tII1N1xso9V2nlwBnyp5L5W5BkWQbTuPh6ndfHWWUP6dvOppR
tTOPW4S3WgZX5hqsvY2Co06QajWxK8p7PFZZMWoh07mROXVQTpBlx5jyuk+jEvQ/Tlm9yoo94YYW
/lzfTJ4JuuCrvaxNI5mLCW+HlSDeKFPuEpRVMiHe/Z0ZBjZmIYJPtLhlhuWj0Z9MEBTwZuh4J5md
R2rMSg/6GbeNZt+52RndARaEKX8ozrs036nk9rhy9o5tgshEEoL9FI80U7yThMKKhBtD45xkXhKk
MGgxNmVmVgNq09qpcykZHbold8lOtosNMi8eGnKCicL4dyb5fp7UKFRKD53bbxDObkqU+AJXP2s3
6glgbHqpG7oqxz+4y2RiaDYldRPXKA0Yp8kN7Rl0xO0WIIx+yeSG14hKvW0lZCqM02PayxQqnxYU
vYCq3Xiqp2zELc8Mzz8Ypx+U0a9jkKo5bdbYqTzbc4SJ3yTerp8tzv2MlaBV/KgAVRxCcpl80YRt
mHEQnrMMlWmgUFJlGKscPhFHFPNSC2pTVos/15fBM8M4uqq0barRNFFPMVmlWnnmTjmvYsjJK1Sm
yBL1aSDnEYrXQuBpFSaesrc0BANNuFlfDC+pV5n6SlTmce3LMNRveoeOZaJJSnAjm8pWBa/TC68W
sFwkvwRFVko2NopGKjt8pcGmAwzRffl+jVAhSOwGPwKQ7KSedKPdr6+T99FYvMhzXMlG5NkhQflf
exChbkBSHrMWB5VYmb/CqHVRo5NPSkNsA1QLDeQ2wME5G65efllf0TL/wNVGMuCgN3oekIE2xVbq
a6Wf67K16vjrhOH2XlJtSR0sMZe3JbpEqmz8ngXtgU4ypyZmtjuBs7+8i4zKYEiuo/wSN/87xwYU
cWhHt46+dXKoODjC+ZasBh8hcderMp4nQ/1JDLayepcTzu2B7t0K8H6S39MiVSQ9DWZjbom4zGMq
0GrQ5WzcjWggj3nvERxoZHVnK02vi1lHBzcI/HfiM2UQyuzptrfpfFn0kGx45SQOvmgMvshCKWsd
bdMTxBpNZrIrCeCdMyvLJDInVvOunawk3zCEZYTwQofZJre/GR3IYuOiKzxnr50j2bjqohFSOZQ2
us4OXJoOCsdrn5J601XiWDYkEDWZBjdH2lAFee1NPWfH3qWd6orIWSwP3jQGaCZxKgVCnw6oiu/k
osHO9kFLIryPTMm/8LwEKarkGwcL6Of6vEjTMERT0TSwaX5cZDxOSkLJV97b8eGykWu6Ad4JXDr0
Y/4w33h0cMtn8GKQ7vrVrk5oUEklA8VktdmLuNjk55b75XiLon9/ZWP0g3mqa7wUG/ltUt4X6daI
z8hOQt+REyurvuSyR9BsJN73EMPi7ChvgUxcjEmsQPwPb55lavsq1Nypenx5AKfufnbnOxFCqiBl
89atLp/Ky64yvkr8agK9rYqiaGontS2NRwXvTzwWjT9g9cUM46NDZTRjS3Bdq/ESMDuhHez/mWQF
DZu7vqJlIL2YYtLlSQWreVGjU5+0ui2OTuXjTRyNx0Plldm24w1u/CE9v9hjgqIm+VIvx8Aa0Zvs
CcMw80G+by3dwyTMAy9vXu5uMi7WmKDnh4Ywpgk8VEZ30+z0N2FoKTvFot5B2+AsqoiJB8oXQXbW
9/UPl8jfplneqqwiWhnhndLpJXy/JLXn9CFJf+Rz8i3JhdgOlduosova30Jh19aTjd5ITyVO0l/+
DgZ5lHxMBwmzyu/pHIAdAJt4uu3q0DoQnDve/YvjTyyjVRlrmjzSMewq83riztF9XoJUWnlolAZJ
Mq/fkHMgWUaruTakLBToBSxXN0P4GARDgduRvMsKZeZBDt2qFRA3GcgZynQyNbOi5AMyIlW0h4i4
5Pk3lB4x5/Xp80CApa8aCy0ysxiVjh7PuDpkbUrRGu+HjYYLps+7ZnDQlGWtGmWhASMA0DQKyp0/
FhboIyBor/C2kBMyWPVMeUiqUphwNyMeiLnt5EtANvHLsEnQkB05iuQGPNkG3soYwGkzqcmqHsmo
XL9m/SkIHQgBrJ8xngkGZSofN1syduj6i6CUBv1wbRPy1H3/cA/8PzyByMfHYOt3YylmBX1fpBqa
0A3MTsET2OptSviFbh/u8Cn15j97O9oeGINhqlaziVinF/WPPtN/DqmxG7XRavLUFjTjMW11S0bT
eRc1ozWK9bmW+qdsFm7GMX9e3+F1VDFZVqux1dTGFCMVc2s/wsit/GdlgqL4yUgENxh8npcuHnRT
fh+VE1WoQ3xc+lymfjFOeKiWhltV8ch8V0P6UjzN0zc1PYuQp1aw493A64jj2GULMHkYJ2AqRdxX
rcElePvBWBJYl/Dq7/E+7+LXvSyRrcUMfluWvY75gb4MbH2Wn6RCul//aIvH4soE+biLaRVUUZOi
up60RwJSebI3eAw09EN88tErE0wGSkpSiVUJVucwr90iNxxR6R56Iz6CQ5q+XVmpEsZOlfCeyni7
R//+KvM1pqLOsspARxUob+Lnkdfgy1sX3dqrf5/o0IrwIaHghBPE0efMzqGrE8fPUVU5WWu4k380
Uh4N2HJudrWbTNqpm20zDR3mPerX3inupa3h9HvyKtvg4+DyVfO8g0k881oI5TShkcB/rtLMykbf
Eslu3QXlReC4WhKD/mJuakNa4FWiLQerHXubNL5VzP0+1dKvyRjYIxq00YNw35baVzGIH42ieOvm
wDOa6Iz2vJsivwtFRbUCdHpVhbjJG3RxpmhdqQIr00yvVBJ3ziBWaNSaVQqCE5niQZ5bT5c6fCrT
0kUjtcA7BXmk5FwKwVtfhsdOQ9qbKRMPuOiRWjsPDHBpSWCEA+63UOeil9scDa6hM99T0vFoY3Co
wTiHgC3zhD2pzS7AITCSX2ooWYR3yngOyVZ5pJrU/tQhd6XMJqHd4cki8ZKj6bXglhIe132Fa43B
K5Ek/hCNEniHYa1/qOzxgAFzXBH8Q3jH5e/kfCq2wDOgnVCqC/S90LIH5YfHhIe/aZxwq7yYzn96
brycA7bEI2dxXahNCaDUbzJ1U4alFRuYUqisvg88keMZ3K1k8EvrZnQFynjLpa1sk9vYeD/Dteuf
OwfPDxeLuldrY2FL1KF5KaM2F2S/VOUYQLY5FW9UslEFzvWfg1kag1km5AONMoPH6+0uLh8E1Qnl
l3UvfJ/qWTnCGoNYWp11kVGgn5KW36t71Glv5K1whkYVVeAN7Cq0fMvfSZ6AU2A6JbZ4clMv3Anc
A76cc17tLAMnZjcbRKa5M/0tops6hd1vdRcKeXi745/AxcvcxRyrQSH7WhuktMmy1O+TjjyBsBFX
LN0JJB5Q8iwxuW1jZlEISWzwlBbfkN5ac+opeWLXMQeQOeGHVZ1o4iKHZgdoHQTz1Ff7QsIZD6BB
lrrw0GzmMbQvFx2udpDNhxK9qcwRQdUYLeIZ0CyJHcHVwJPnngP7IXR5I6+8jWQSod7IVHEOaM9Q
ElhBuidmaHXkWHNlvjnBRmcQhfRi2Jc9bgAUnMtNvKkP4xZX8XwrgmtwfALNVb5dP4o899cZYBGm
Wh2hqEuHEKpfNcicjbd6O6vvFMsgKHN57ybLhfirz8fgS9PmqT/HqE3Ttz5ig4dtS3ZgsdiGjn8s
doFHAzmdizHfEozJuJz1cuBNZ6BHbgvfVDq8jjVu86xuoPkJQgRKOoSC2Xdlk238+/8mKHS1ZAZi
2qiUtIjg7izonq56qrmTfMFKxO08vw3CfSfFFhlv4tkNxx3hS15wblzscI6SmyVaqLDj9AEfEqA/
+63yQInM0GXNa9daPiuarhLDhHree7HyKqnXpKhtyhg3eOKfZ2PYBOSs9oWlRJxEZvkzXuwwn3HM
+zYxaBovqb5V5WB5Mb8OCaejaLl3yrxYYT7crLaxMKoI8TQ2SMcBrTIitJniGwJd8G/xL6q8jFil
78ZTsOG+p9CT8DlK/rb+fpKu9hIzABi/iHG3VLzkPkFxDGMmYmwVXnmgCuiYYXWGLYiV0DQZcDB9
+QXpsnK2m7gfG1J3I6oDFIrMG98L7RTlwMqbMXMVUFLos7jtY4enu8hbM5Ofzr4PJeYJ4TFTNk2y
i4ZdFj751d4XeUCwHLYuu8uEkTqMImOQkHfLeAwkEOCQtoFrOMZR0pAQT87oDYfCNU5lbPHqx5xD
wrYUi2OoSlqOYVAfhcHupyxuRRRgNM4RWS6uXn1Deoau/Eeo8gbUxnhelSTL98pN5sln4Wl00SHH
ZavjnEd2jlvX5LCbNNxBY0xXqPOwl/vU8ufZ5sD30tYRUZQMw9AMyTSYNbVZ2iV5iHA12PQhNXJx
o8CZoKTzs6tta8QN4TBsTV7VinoDexav7TJhcgQFS43XzX8qk/0OAvAbbVe6BfioyxNmn3jnb2k/
r+0xUVKIJLANJu/IMzoUtaH4jgHVW4XyDtNHY7wykFPxsr69PKsMqmaBmjYh7XUvidVCbgqyDiqn
Y2TpgF8vjIHUpE3MVshQ9emMh2q6K5vUyiCtIngab6Jt8YJ2ZerT65REwrGvkACnYDUWrPIh3FDK
0MkxDiWX92Ipd7s2xmTbojQkWWMi8Knyj7qsnmo1uf+rj2My0GjOOfSSKa+3iKIHHtRRh4+f100s
tvNcr4IBRbkD62NPwGwx2KI9YyxrFi3/raw86C1FFp2t6+SdHnMZqAnHLdhnp2Iw56orEG/0KTwO
0Tnyo+++ru91zMinU30jtskj0dOHdjIPUh97CgSm2pgcpEx10wKMnOJkkTYPLamTbVnQz2KcISya
W70PTzVp7KxoZgf9As+lmJdWIcnJhrN3S2kWAeMcUUD6JkKJ+SPcKo3aKnOJ3nizkixNa5xyqK2w
6D1UqzorbOVjM7xmdejUs3IoKkxOcn7AsgtefgCDUanSSXNdKxQbjbt6Jz7FDz4I0Tc9+uhmt7bD
0TY63qqXwuj1qhmgIuVQRNk7H5Bn7NsfzdfBC9D3AX5JGXLGxSa5MW97DwQlb9z2W+rwnzH5sl4G
rcIA9X0dg6DobO8dmpeho/0O8qTIbIMNjwnvD2hyscYAlz9FUYKYRC8OoFOjrDoHdEVa6r4FATG3
Ksj5lmzO3kwt2AkqXBliE2y2XzX9Nh2PMmaOyFMFAjfjOeu8tDii0Kskd8HEwYHPcQACuSoEjPHh
oFHNXunBTxr2c0ewVhW1mch08D92vZzyournVcKOphFdEyFcLrHc+locj4JZ42mj2ydnE4OMoDSz
xRsIvKIhC1POHk+sgH6kjy7z0SBzRLS2gl6l0mOmuiQb3T/UwjERbnwogoonP3oTua0gn0Hho0Hm
eISBLqnyjNcucT+gU1vattvE1j10RJ3+/dXro6n/Ie26luPGte0XsYogCYZXpk5SK9qW/cKyrTFz
zvz6u6A5101BnMY5nle7SrsB7oQd1uLMYShjOskthmiXzDFAvzmBONK8bQbRmOCmcqw+GmcIc9/Q
pRqgHPJDPaOHJ9nNk+RVXgWK3CUCIjcelveisoHgw/EQeLJeaNIADvC3N2x6tLzRZ0PootmnjeLS
u0t8y6lXOXOwRIkpSahYY2NrBzRiTFxhtv6UOuaT9cDqErXIjQmu883vrCSmRqY0Eysj08U6WqBy
rirzpAVfrweHj/GVncvCDckaXuY8KGpvzfnYprg/FBpGrAdXkj2amjMGz2ASEQWi7SNdhDGzXx1J
tuJ+UEDb9PZ4HJ5TD6iT6u3fYEvdrvikn2P/fy/SvT8g+00rmc1spaVMRyjIrV78MIr7KX7thYOV
opNx/kMiiTI088JOpvo42TF1oi/GLTPoapc59DUUbpmIvhznQWKTKGoICngQHT4bw7nEQm8W3MuL
z1r015Vkoxj4/hI5F2LkCDuDDoZiZTe45G3acLKzk449FtTh74XFuE3/b6hEM2VFMUx+JygsAl2t
M3w0hv2tviyH8FiB+TC8xwS+X2N0S6Qlm5e5EshSipWWKHoGOPoA389ovdT0K+koAYyHPLfWw/Wr
3FSUlSAukaZSFxFzhJM0iD0Yxxg7QaJp94+ZFz4WMg6LWMQk6tvHXJ1l6im4/yKUSsJgtGnkqktq
x19DKQJ6woGKcCY3D4S5T3wmCMTb+/3NdbkZAm4ZbZJ5uluSyZcbare6iAlzW4qKcoGpA9uRH0oh
DYm1ng3y6ao/B/vBusE2+fUvs6lzIDn7jwh+/iQIJU0PDBUmLFfOLKEzaYnqO4JT8HMnGlHnaSb4
MgZxSeU29KiJ6G020lFTBVSHrlJ8ew3dv/ffg0RmY5UTjjGAIhoUHDvrkRFOsuQ3eFRFA5ZbJ1pL
4/yeqRZNpIYIH2h9WE9syS1x49tw17vWuQLTHrohQrCJTW+kAsraIIYJU+LXjyxwVLQBQTWieWGV
68KPa1vFBPbbnpu8l14nUeTacg9riVzgUvRQmaKB1T9oegiGxKlVcidn009qgVRiKgTwEyJx3Des
SZHMc4C5ZBOdD8M3Y/Q7AiAJt3Y5iXAMNvB9mMJcbpP7hElXpmGtQymLmxBI4dXb1DXgbJzphm38
G3gkKj7j8dQP1i2jp5FckV1sVJXf/wYullW5UujBhMHZ0Rlc6hsvbzN+TvGFbSbMvmkPD7GY3oqd
jE/61yfnopqaT5GlWPDFYVn0GFExHV1vfmpp9dTT0L/uXTaKru+PyGXH8UjmxGrgJ4sb1sPLQUbZ
umDf3hWOCIxq2yh/f1F+NoUABKqTM4LJkaxzg0negTXejvRZUHPdijOr6+MHVGgtDYVZIAGZ0y9l
ONttB8ZlYF+QH2nrGpOIEP4fPBtw0g3AMhL6ofVQaeMQ6Wx/7dsCxqTsrvpSJGjP4VXoYSr4fwc5
ZR/sIo5LCWazH7WigiMF1WCgHufqOReBlmxUt97L4LIBmbY5Nh0UjIosujfXgd1qYHhuwn3YqvYU
g2ytbl2AtR/ipLHNSXdys/TpnBwxgeWiYd/B887jXyRvbSyk2F2ArreUH5I5duaiczC3SobWkdLF
CSX9D+KlSrDSoxqqhtFcTqFDAzQ0s4Lut1E907mzqfR63WQ2zfMigC/TDgDHb5cOOVkwP4zDQ1K4
Obbqxz9IyFbH4Emvp6gnbTUjtU2D3h3a5q5oYqC49YKdvQ1sJnzq1Wk4dRpHAJbF3aS8uTjMZ3p5
aoO1WLV1t3el2c7d6tYCtUzlZI4QJnjTI6yEc3omKWlV6cgKXHO+i+v22CmAf670k65FaDRNPull
rwmxGqEmx6CtD1JqfQ/MfteN6q08yIZ3/ctulJPfXwYXT7sxWGQlh/LWHuv1g1mwdwMQp9hm9J82
xjDaWuAIqX3YLX9w+QQqa2H00ASK1/vsqMsqYIYuLMnDhGB6qgEw89P4Ju2UU+H87xvf7JAXWVx4
oW25RNRijxjVoeSTMXpFJ7DBbZ+4ksEZYbxUjT5JMEIdsOFKj1alafjVBKYiAGQBS98ZJYbIFbsy
2KmkScZFiyq9b9guH+/UMAlFlRP1Hy5babSwGqcWyRGtu8gt4anC4ClMwPRcYYZiBler0uD3fYox
EGRL4YL6mukVtNv3UvO9kQcU3bs92guOFAf+ZIS4rHmP7b3zoie2pGd7Y0ztMQzdjsjgxM5ek7T0
hhqtbyV1ZjnVRNq57XguB2L/v35AzQ1QuZS3raEBUBs2wI/A3s4Yj+Pb2p0ymxGmquiECCYHt630
IpdTzkIKe1QhUwQ4zVel0zycZktQ7hGJ4HRyzjK8rmYYXtS4VeFr+V2nPQmMe6u0Ca6I3/rA6WQd
Jhm4FChxMVtWHfqd+RWGHR4Uv/QB1yx6uTNXcUX7eIyjxgqKuu2RhSjNjzFdbGt8/nfn4bGNtEVV
x5oBU7GRB0ZEBjjWBsqARZejKYL52k6FL7fH4073Y2iSmCWlg5Jptrn87GdlV/Tto5EPWJM7y8p8
Sp47Cc966dGwlNtcDnfpGMRObEpO01WiWZdNa8ArC08Zw5RlfmspaaVFAekbEo2jdmQMi1rnpreg
MnLxJGB70d7wVd6LPitTkg+fdSWVU9RmUhY1m0IMczf6Yxp8TuMvnZLa+kDcJW0PeferiUQ0qpsn
VQiAn3WqayA8f2/3aAmTZSR4dlHVKzNPnu+nBf05gc/eNMGVFKbQK+9ijHSIYkYTr5JzWD+U9E6U
0mw/kFci2E9YiVjiKe8oAaQOi3I5eA9yx/KKfeeNN8rePIv81huo6oePtZLHOcy0p0OcWHCYmRIF
uz6GSgwFiAizXZ3Hz93S2IBsP6qBBXctHdLyLxnd0DyYgeX4pPXNOV1an4YEzEcSsWnbEbuewASm
V05iBM48q0hQSg+1My8fy4ORt24ZLo5WKcdZlXxC1POsxEcZhoI9g4cOuLOyWhybprOLpPTwsZ3a
tLxgqlP0gpfIC9JU1LHafLKvroDz3STsmhwctaxCit2+HbmJH5SvmWHTHQPWxqhy4oJ1xQldEcbi
dgqwksxZilYYSmx2SGlUe3An7EsvJxNwn/kBS8VC1LXtY2q6iTKZrGKO771m5Xo6RorSIVumL1F/
An9SFdwkuTuLlps2tpeRPSkXSVy+3NbmnCc5zIRV1Bkygnno7MinZw0ZIkMyNdz5IbsV+R12Wx9V
+SKW8wHaEA2JOrHngOGWwefQcuP4xoqe2mRfpbvrkWXbE1xkcZ4gGzRsDxqQZZb3ZIrtZPk2RK/X
ZfyDelyEcL6gpXnbx+zVzPhqWXs6va32rYsJxd24L0WvnE23vfpqnCdoi4DUKZ6FbvMzOxgAtQfV
lic5gQ/+iZcOkxcAMUfyccwGcKOKmuMbI8TvdYYzwkRLSJaM6v8PtJZOGdrL2/LF6PZoz3sFBqSs
m+RG9wKn2Amx07atgzVedHTIDYXLfKrUlM0mQ3+reVtreVtT3Um4g3IX3Ki7N4Ls0LFcXbidzdTy
o9r+lsxnQXKhBMBLgRPosC/dPTHJ2v1813nRvnzSQyF++7bqXuRxfoCYaqsn44h6fGPdmUXqm0H9
2lhU4Fa3I/JFDOcEUF4yzFbp0eOSArvvzN3Sma6h9IDYmAVh+a1TfO0KOcufEvCOVZKMRkYfek0i
uXnc3i0VCAGD6Umegn0WJfdmWjmDKqqkbXaX0bP5f8Xh4R+7LNTYdBVKHbfk0HrmkdXRhxM5a3eL
R27FXdFtN3cRyHmFxQRhgiQtQCqgvVfOlV3XAPXoK6/t/2qBCZXHovKdSCLnGRq5q1EChT/v89kO
9eGskvi26sguItkhzXMnimb/T3zfKonk7NFUol7LKnijuMCIRSTbqVI8dZH23KKQ1PRgn60HL+3r
U8Ry6PkcTvTp+k/YVODfv4Dwi+udVCpzHEGpzOFH2SS71EhPlBRumDXedUmbFrmSxFmkUmVUL2ok
II35XVVAk1nZWnG4LmM7mKyEcPZoRDk6ZAamIPAAx+YVco29dt8BUUT15JNoS3v7RKYGeQpKCzz8
atuqnSzlGYpEimlT4lTyDD4Pwdjpdq6sXqRwQRhoXZkClGM2LAZeMhjEznJGvPIBblUiUM2GPQle
VJsxciWRs72iKAeJBjmT2CFV7E50F2FA+U/GftSVGM7gkkFbor7A9elACJL6X8Cbd2gs+f0gotj4
B7W43CEXdws6JnkTJkiaPisOkm0sj+rI1soDzvhNNIqzbVIXYVy+Gxqz3qVDiT+NPWMrtVG2nOrS
mUXZBPvwH+LB6v445zF2JdHGOiBuJftJ8yMTEUwJ1JsHWqXloGoyOweWsBHRRuvY9oL2rEgE5xPa
egoMyixIQspTgzEi9cbh53WfIJLBuYRMz0m6gE7W7epDXHpJdCdF+38ngovMEUnbNihhMHPnD905
yAEp9PzvRHBeoAS/hmGq8AIDnsyT08kPTfF4XYRAb3kelUHRqmQK8HSaJ09tb9vxoSa/zDJ1rosR
OTQefLa3gGTQhcglpp+z04H8QXIGRz2XN4uXeNknUbNRZPwaZ/zEKIo5MvF1WO+WYbZP+2afYTKo
8Ma9aE5z0yg1YLcZqM9QhcdlkSWLDHqPygay74fYMh6U+fVP7m8lglPoRY7qISjxnYbMaVC+DNxW
shkvF1vqmvfKn80WqiuJnH4nZYelI/XtBuMzNo397keAkQ02MFk49T50RVsk2z3/lURO3aWcDLnM
1B0KCZzq9IQpdOxaNHdYLvGoGn2eI9Um6vTUSuYhKNA6mLWbNgdZk2VVjhFg6iGdknMvme6MqmMm
Rac2vgXlK6BpUieXE0HI3Fay1Q/mYqaFdVSgKuMHswE0GTv1iW+cFwySV8dxL0SB3fRpK2lc6NQr
1TRICL+ZSafWBKaKF5l3I2CcJWToKJmnLh0CmxT3SX8X5Bnc96+MCuxY9Bs4swoqqilZV6Gsoz7W
yy62vpuLe13VN5+rq2NykRSISlpGxgY1VgIcHLIkd+CHA+F4smti+SbIOu+6vM3EZyWPi6hm1zbl
rLGI17+o2bNFHxLZUedvAXEyzA9No0Ce4Ar52WBdxjyXVEVQmvmotMeyPc3NH30liloYRmdVqnNH
6kcjn6yWvfh7ye1i61j1aL0PooGgN/qJD8mI9lsOjw5Q1XO6WPJbFSfJHUDLRVg0M7zBKW8MBwg5
builGIVgixWxmzgY9ziGPj2AvtBtHAn/cv1L/oM9Xn4Pl1mko2ZkRUxQyjkEO0YeoH8t9qwjgBnv
r6Ku7fZ3vAjjPLIWmJiEZvuKcbI4fVo6bV4iyxgEU1fbYjBRZmmaQTAJ+L62qRBUpeWmRaXMcMz8
JqluEpFRb+YA2kUEZ3El2mbNOGPeI42ccv6aSnuF3NNG9KYRnYTTSkUraqvNJAJ4DNnJH3PssktO
sY8Pf88bSc+jfV0fBOfic1mroOrURwW2rjWvq9xMf9AGWyafrkvZLpNcro8fCy5Lk2RVjk6ctdd3
6MX5egK+3tZ9qynuGSpHlwh8JIuEHwwPs0YG3C3mWPlNFFIDVEJZ4IbDUnNqPTxloUjv3hrk12Rw
4cZUdXScZ4Sb1osfZbyqk4hhEIOOI8QcOejAd9FZdlt3dkPgdWLOZ3zIDgk4eIRmzcz24y+hGK+C
ESDJ4jKRtu6toVwwOcZyRxBK7zEx/6134UR2hqggtO1D6EUYl4QoNfDJ4gFaypgmGINAgCXr0Z9d
9iGFaKjMSVw7GrOZVU9sqNuyDxtmEz8HV4XuRL72zFBlsIcnRAbZAAhAvWJ1Nu6T6l3ZNEWJUDf4
xbMC8BhAx3zCSXfmoUEdugM8b7vHpsxecq1ngZUwJ3LtpJwf0ytjzisFsrWd9LPf5aCCKPzS0e8Z
LkHS2kyJxj1mZP8LBdp0BNSSEQ3RI0IR/P0tL+ZUjhWWKIE5m551cJLTfeIPoFyPzvGNgV5Yfoe4
JLDRTXe3EsrFh2jEpHaRIH8urP0Q+ZO6m0ULHtt3ejkXZxigV5RoOuFcMSDppoM03kSJnRgPhuks
4R/AXTLtuUjjLKNMW6MOKGW9L+unnrnVYdwBUTa3F7A5uPNztROmvOwAH5XmIpIzDy1PTalILQKl
Kc9syAHFohQTqmzMYd63p+6rQEtFAjkLiSOtwyMrZlpaPWOdEVu7jv5k7Jh2Fn8FjpBRfnsCd3Wr
nF1IkZ72iw5XzqIiq1OFR+Xwhr3sCwHO2Bf6cJ1s41dVNYVqMheBo7KME53xwcrUBk6Gv3Q2OU/O
5JUuo6OLvAwPu+s3uml6F5F8tou2mzSUCaIIaYuTRU3X0n8VSupL4SyQtGlvK0mckfdzGFQB1tMg
YW8YvZ2EvlI/XT/N9tdaCeGMuhsBTpObePGR/M6angi286c7C71783MDAp24Btrs1xarLf9SLmfp
OQa/ghTjt7C9YFceQ482SKxHlyEPZ6LsYjsGrk7JWbo6p5pFVYKo5EfPjLFT8oJ9Dl4iRg8kgsUX
SuOM3FLCAXDYGDBjsDV/0+uhG+wxMiLp/o/K96ujcQZOyqW1+gxeWUbRJMvsOrhbgsfrX0ukiZxJ
96CGCWKVZWdjtzOTYl/L6Y0xmoLyg8i0WHRY5Q6xovXTVGE9wdLVb2mYe9KY7AhNdshHBfrHfvEV
x/GWWKxEdZYi90aOcmoeoUWVRB5peifPdUey9E8Z1hevXyDzQ1fE8VBCXR+kVoO9JKwhM4yvbq+i
F/GnJa6LMvCz+x2GRLsow7H02+pAXgw/e4KDAk8CkL2ok3jJXyL1E3wznnuUtKCMogPKeJG5i1Wf
5gfQRnUiKpZtBaTYfANesmoYnAIqUQkVlzCmlnVOWNyoE8gVRTMVzNN9/EYXGZz2jRh9bZQA3RVM
ioGyY9kDUn4HQDQQ9Ilf9tv6dxHGBS4lzsompbDaZsTcgGPUT133vX+tQ1H6vx0hfwsyOUjvfomJ
WWfojFry6DRkeljA4nhdubdFWMjDFaBmf2Au71DGSyvmgfTpmzpFdlaLpjW3b+sigfNxiYzByIEC
dShoH+X6U57uY+U1pZ800TLK9nSCfpHEKdpcx3IsN1Dnkcq2laPsko8+WrGeREObtKZpN4Hyo+gr
V1MS0f7vtpZfhHMaiOXLPGolCLdkd86OefCa5w/Xv9U/xKaLDE7xkqAmZsxK0pirBtksAzYyDxRA
SsV/EZsEmsHvekItdG0o4I6amu7aXvNyJXX/3YH4ZU9CQmS4Eg5kpgB3LtzAAF5y7Fi9Y2A0v3om
0uMYYk/KSTUR1/i27/t9l5R5lFUQUQHdkQDTHh6jfukXQNLpz6ruA2BUEKxEcrhcifaTVZqwAcxX
/LLk0jGSe8DumEKwjM23wkX5eRo42lUxJg8gR7+Nv4xO+xmgHAe62P0La9Lnd6IWs0g9uDxpxNJp
U8+Ybmr66Kg10zFI4sfr6rEpwlAMiyi6JgOi9/0nqqfKrPsGgWOcvkkK2ABHgYDtQfKVBPYLVkoQ
EdmsBzZB3WJWo3d6j2IZOHcGTIYyRsgAG0excI9+01OshHI3R4dmjCSCkrsR+Lr8ktGTJWLlZc7m
QzhcieB8LvZEYykpEQ7beHHlcMB7n+jOaAx2PXSJLastqi3tJKLS2NT1lVjOAZf5mALwEYvbS73X
on1Ev0nmqRZRkWyvia3EcK62rOd47FU0FLKD7M3AQDuz9ai353gJPvPWn33E5l00AKuPCpLB7dbx
Sjjng8MAK5xJhHSatXIZRUk52Skwtezo3NgYX56cUXhgwb3yGSgpFMsMdYRQ0qcOUbH2lU9e2tWG
TSKyi6XiFsi3t0NhnaL5e9B0nqpJJ8nsMSPe1ImthqE30PLXn1inDuwJRTUAKci9cNUhHNWowuyH
VpyNPrDNXiBgM3EwLgI4Dz0tQVG2OgrmiRLaBYpkWGEnAAKSD5by5fpZNlP8lSjO03RRHgWFji6f
fAz3ACYB1/h/k+JvW/7lRJy7MSZABDYV3pZB8lRbn5fsL0XLBfFmu2+9OgvnXjKaKiAeRYtG+fY3
RnCGRWqGPgqUi8e+x04KA4ga3+rkWJPZNT/Hk2hCfNtzXw7KFHrlV7HVl0NfUdqh408CTEvjTx6b
qzNyjiZUrZICiQSlRmPEnGsKYrLYm6nkB0nhXVeN7axyJYvzNtFk6lHXQQ3n8rM5eHJj96bXl1+b
yu6Q8ZdaZ8ciZOm3l9dHB365QM7LFEauSXP99uaMsZuS7sKjBkrOpLCVr41n2sRjTURlHwCaLnal
mz9ckDcssHEpBIMiPJpIksjRhAY/8qNQ/zIr0T5X+10Yt+71693WlN9i+CxTXYoi6UKYhFmeh/Ye
FKfX//62yV3+PuelSGJWRd9hOjoN7jMK1o6jJop622W4y1XxqaRVYAI7W0zyNtKOkpE9nWQUTUvw
wkciADHm9D4qxuU8nKcikqkVsbmwGrTqp154VLHSfmRcmNUOUNi54Pq2I89FHOexdJJ1fZpKCKcm
oC8q0x3zxlYX06/bRJCMiURxfotWVV5aIexsBP0luBPH5L7KwWWg7a9rhEgO55tStZgW4L3BnrWT
DAGdCSyexEsBgnld0PZ6zkovOC/VKl3VlEQnSBVY864FSjLD6dNdQMS/IYLOe+kmu+lPwiKmyKo4
n1WmWCuWAJvuVj/ROgDiDEjNqAPUIcrQ83bqvXUvWmvZjtYXTeE8Vg28b9obyGrbMjkYs+GaiwTY
XelzhpiTVJbILW++dy6XywN4FHFHdCwJ/mdC2MmgM054o/8MbKjOl94OBSnCPyR+vw/Ir3UNSlBm
fauxgYHJbR/xTsCSUIiXKtoxqWt8TUXgdtvP/dURmS9YRVEMYORmky5s9kiyMwPZ3lA4WlQ6ESPM
KjM7QrmujZJ9MID2N+mdOhXRJ24nRpdDc+4GsGMx1gxxy9kBCrzDDjpG7pS9aA5beFTOz/TqnJnU
QIZbA8PjWPiA/PKkT9gg9lijW9QG+ocXxOVYnK9JtaaKGywEufHnv9986V+xF7n9V8trPPDloflk
ucreOlBRSU90oZz3GeQpbLWCJbVvF5ru1J3mN0Ie2s2wZ6qyBXgz1mLnXE8IZpZAnhCSkmpvwNgH
P2wEoWHTx6xEcD4m7+RRVxI89uQJI48JILWFjaZNVw0wM5USaqkfAMsXnXRpBG4IV8JOfHCwLLec
Tm3zR5a9EsN9E1lqqmaRIAa3tM+96SQ58qH3sUGFoJrcClePt2/ucizu42hDG5dTg/crowkdnsC3
ehvehrE9eKyPrJ3Dp+nr9VC0LdECqiTBgptKOTPuVKlQ85gtvsQ3dH6sKuf63992jhaG8Q0iG7LB
9y4qvRumrkW7M8b9Aa1kvI381El+1SXagtgR8f6o/LQSyPlG4GBpFJRVaEHO4aE3lj22qwXxe9OG
ViK4S6sLlJCniJXGv6njq1keLBEH8OZnWUlg/79y8F3fllkxVqjvS/Jtm6d+E46Cgb1Nf7MSwXm6
MlhmM4jhwEczfE4U8IFGgz/GKKoOlj+qzf1UVvdLpQuSLJFYzqRopycDMWqcrKo6OzCprTf6uZOB
HFlmbqHIdpMHXqUYAqe06TGAsKipMpjUZR6pKNTbqM9HuFda3gb0nADHe/KqUHCpIim88ulmG2DY
GhU8zJmmP6zJHVFiFc6bsD/zIddfHYZTwCBs4rCQcJhIdaoD3eMF09lYu8KARH4vjhmiU3Ha2BIr
SGoFMTjTZ4ALuC0yY7MAeP38Q+AtNrGNNMC8EyorJgXG0HvFV3uiDPqIUV2tiW2lHW+S9HsI0sVF
0o9Y1N9Po/arjJ6jMbvB83MHDLV9loFYFnOT1oA8J1v8qe2Pb1l8unhKNnwZG4xjY9YcsIDOog1e
ZUm2teANlugHOS0PagR2kmXYg/f+sdIwl19+UcfErpPkZiHyZzq053bEQKaUO1X2CzDAdmul6ERQ
W8nz47JYTqj1u1qPXqMSIO1d8RIW+vMMam4zqPyyhlZPxY+STPaSNt9DipoEJqyWbkRPTasOqvaq
AUAvK2Tfoq0v91+VonSSOnezYtqFjC0yaRqnWfRn1KG+lF3kVXN1F5fxpzZSnDzowScffwqpai9D
ftNZg11o8g71I7cYZUcioDctX8pscBK1tuNh2imy7kt975jjcOh0zabadB9V2X3YfAGlLfhnkl02
anuwZr30c3dQLSAY0uULkfJbjHo6fd07lanZeo+VP0uP76Sl8lGGBKyKaRe98TQMgZ/PkwhgZPM1
vdYNznUMUiUlaYHGzOhMrgGSqXwHZoOdirX0WuAtNsPWWhYXieU8KElbDywSE78FoankAF2r9/+G
yzMfRXF4c+ZxLZBLmpa0HCqSo66TINxjE4iVrVuwAwX3sTNgFQnTh6EDvBhogxP/0gXgSRvxxgK+
hmbAMWoa5TvxRhtj9IvOsquGpZ2Saj8Hs6Ayt+H434ngDjgpcqgUgyq7SZjbunkK0h9FxijfnH46
DaETT5og99gI0+8ksl+0CqJKAhrcvieyS8rbru+8PkmcIW386z6LaQLni9dS+Fa8hCkQYpSK7JaW
aWtjeitJKKHOiyMPEVopqiB+bhUA38nj6lZSEVeW2ssyq3A+WKFyXyZaDf7bYU+78ZCUhqvokT9X
PzMwwFRlYGfT8r3Ndpj1eSjD2Melp3bfSH4ShdhMSh8WPHGy6BNCinv9ZraM6N1P5aIhTYIqBcc2
PsAdg0dl87u6Kz/1mMXGctZOpMSC721yUTGSyVwD1gbD3q2vkZNW3xqtQIlFIrhImKMVWWIRX3YV
GjhlNh1Gs9xH0iwwR5EY9v8rzU2Wqo3HICWuPui7HIMRqaXYSRQLDERg9SbnUAHZMGHyV4MqhcZN
qc8PoIY6/Esd4BypqvemHqQUnuWOTY63aDZoB5RjbMUHFe9BRCiykaq8UznOywx1AJRYIAm4mfZo
aU4IemgLWDTZy/VjicRwrmVO6WDQGKqG9w0gz839FER2KCPkG4bgIwn8Jg/kuZg0mAcgEKMDRX3G
0ZAeGGKr6Nm0rXLw8jo6dgq4DN6rXK1LQWCVEGM1Byu/naxzKT/+yaVdRHDfxqDzVC8x6gJlfGgt
Ry2PLfk8iz4N+ysf/fFFCvdpcvAw16RBbdVSXmf12QQaWQuCvfnbGN6YwFm8fqZtE8IzCpjxyke4
+BoLHy2NWtkFlPs+TdNnc9J210VslcCg0xcZnNNJEDlbM6rh1wChF70kbu50Rx1cvuRWOvzButg7
YZzrKdshaYZaJm4QvrTj0YxucuGizLZKXw7E+R2QvgE4IsaBspsBpD/WXXcYZ5tNWPSjg4eoE2DN
IjqbpR38iP+E+uHdCTlNr8rUGqYC0kugbJbJeWofddmtW8UeK8GnY3/qoy5eDsppvDYNUjpYGFA2
x2/z5NKEuGnvpcFzIQKFFUnitB7VOJmC/ApuVr7XJ6cPHiUFu8aGZU+maHDpbWLoyrH4qYNgynQQ
LMPEgK7ojmN5npbOxeyFP4TNdyJnPVjrg8+5Gfml0jukmOyc9LZhJAAglTVbjWIv1qddOWnHPjXO
BtpTCduMbotjMj3XenEmNWDL6EzshpZ2lwJ7r1FuLas5aeq0z9P0ZBmFS2m1b9T0oZkwtzfmLnBH
bZJEu3oK3SWe/U42M1um1bGTjUM4de6SVJ4qF4DpWQBWUuR/mR055EX8QDPrJa6omyVfikw/XLff
bYf0Wwn4Clgeqq1CZYQkkLvetJHsoVRJx69aWHhRgIYtVjeuC9x6KK01nJ/ezY04naMFKMUYhvGX
/Lmocx9o2Z/aMthplnIHRjivLAoHHGMOUJXt6+IFqvg2hrBKXtK5V4puquCugvsyRJbkV3imqjel
aAN7M2SBOgMzJtj3+UCeMU0Y/5glCFrMO1rvgvqwlIKrFIngMth8AFNCF8fEjYz9TMAMP9gSpmyu
X5hIiPo+9LaYja9bpiBmE++tsnaUWvF0PROcZavraIGC4/d9cXHEoBlAq6xFxvuZ8UuBhnDPeJiA
j+7UB9RD3L9nBkSZxdacxDu5XEjp8maUFw1ye5WcQPnpyC0eK1J6r1iV32imLWEdTAVUaD+K4JWF
srlQkxXK2CsdenOJihEs6yHrjgbmJebH2Pw06GdZdfpRMAi2qf+ra2b/v9L/QV5oPmEIErPz9auW
YnzQmF5LBTRU8HF0CgVZ1aZ7WYnjYkw6hbNhBQhnNAbr2j5Ub5MlsYPoU9bex4rIILaTEdXSQSSA
1Vrg9L0/XRXlFpHKXnalvbnData+OC0g/wRIKRRI5Mk20+yVMO5sizYTdYnw3Eolag/9qTY+0+4x
GQRJ3KYYBomCpUs0lHgPvQD1HyyZEcI0Gw83G6frurOEAf4p0v93TD7rDX3lP6I4h2LVY5aRCSeS
i7PZhK6O6TvaotoIFCaBW9la+H4ni/MrhZJZXapmUMSDeWydBvjhHnmMD6Mb2MMtJrxuFYEubmvH
6iY5FzPVEy0beWQuZnCBz2XHx+qEwUcsgIknLjcNbSWM8ytUC/N0YYZmYfgJyH/Vpyr7S5te2/Tl
uoPe1A+qYqtbB0/TB7KGpchoGFOcqgiO03zqDAbzb2uAwbsuZ9OUL3L4p15qFU1nsrg9o1ydKsBO
GRU7jczDmLR3U67YS1Z610Vuf7GVTK6c1ErxrEkyajQSUAGozwqdFE9MFWtF4tRbcJE82W6YWB01
5kJ29eJVzT6B2tUJw2+a8SA4FNPsDwnq6lCc5jemkrY0hBzGKhqfWhAVNPtp3/r1oTq28p/AqFvG
Sh6n9lFuFI0mY/aqS0Y0mKJjZ4aCktDW9OY7GZy2T3pgScCmYmeaPc2TXlSs/Gtu85TeLg8hpgVm
F+ye6Cm8TZ2Mp+U+9v8EB+Ddj2AfeBXbujmnyRAhnGLr6IZtAQMl1lkejV3tR55wolqkLlysGbNo
qrtRwuPMm7FzHJ6kOySuu8EOb5LPbPdY+yG5Ivq8LRzcd2fkgo6a9+PYdrjo0VFfqlekSaf8iFKu
3X5FpIttMOjdt/sCTCONA96e/XXd3XRqK1XiHnLJkNJZTwfZjdBxIZ9K7dWsd7HpyiIyg+uXa/Hg
mqC4k0gdwEZocGyGv8Lop2Y96OLFcaaXH20RCJSyTpWPpCE9xur0qm/+tkUC1vXymICuRPk/0q5r
OW4ky34RImAS7hW2qlhFL1HUC0KUKHjv8fV7kr0rgkk0ckcTiumeaEXwMpHX5TXnHCngTn9s7OS7
8rz/Dek3+iRSE0Gnob39jzGV3iSJXIeZiFHI7ph5qd8AyZffFuWJYYxBEcsZDJIhjOGELhmQkilR
3N+tf5r66jisGeRdpkkVjqN0aCpbiu6K0mGM0A9tLDm+N+UDHb/UDvHwOn+vwK+2/zW3Q8RKPmMQ
UqdpJgGwiSPfjW58wJziUb9QXJPUAdUIR9obT8De5TEGEGliljYVEkw0xO6BGeWPQfuUDRqmS/sG
s4NokWaVBdKmr31KvDBUT2Kkec1cOkoBVprWeKq12CuH9GZMGsfs9HOgFhjRFh51IbgII5KFsW0P
vRa+1mb20MjdCaH9VBb60zSmv4u0/RaFwyO6KvdtLHkLihNCV4CxQW6BBvCgyZQKRnIjEzQxUX6O
hAimutyGen+vB6OdQLKbT9h6yjTXzNCdX2R/jHNM4JaJLdXllWaOaOOBtKgV5G9d0z+oEyrhvdkB
YDTFD08ek0R6NLoBVZTEQ0HueazUkyFn3/NofjbzxQXxkGuKvdM2MbC/iru+qGxp7K2uwbZSkH2P
1K9iCE6pKfg2pON1G0dHBc1b3QT1ili9COBoC43bvonvh0wDl6Loze1djk0NjuJs5jMob4Hgkv6T
BTbShqAeIw15E+g66cq8+lRfU0jAqLOoqbwhxHrgeP0eehUnpd8aJDCxH/ZHNpPXYFmQRGEIP0qK
zC6M+so0YyfNrqYAyIrN7zTuC2sWiSvmiy20UJD4hxTANQ1gARp5FbPtVHz128gf4+aYK1oOWjnJ
wTPGkb9iXv4NcUz0NKs9NiCB5Rmtyvv2TAq0YP5OLVCwdgYzfJDj7ky08C4iyhdTle7EIfPlUXwV
FvLYjBR7sLDoMEEihUepH09N+TuViq+KGlm0qFYpoEFTgeC3pNi3FG6NOMX0wPIilf1TVorHVJu+
5qpqZWNhQ/GuhBZPtfibnCLzN6/CDDCzdXSbyP0lTgFoo6LWW1YgViP46iCjG55Q2/GbYHrGuN+N
Kf9ACdoScvE4a8866ETL2rjKovFuTKVDr3SRrXVwBk3xmMW85+1mUHx3dSwSfBwkuaEQxP6hB5XG
UwISrcXOeCQ/W5hVa4+usMqplnkGfBO6FzC9oX7Sagzljgz8CnPgMhh71esOY3+KXXp4Ol1kTzvM
B15DZjM0r07LaGUUjKoU0zajGDV+X80OEUunMEyeH6Db6DsuXWF0UQPkcBxjm8SpTBCineXYD5bv
cMS2qGtWnGK9FtScnIc2Tbk/ycRzXicqMTbYBDLBbNMFFheZQP6pbk2AaOy7t01deZfwSVeIIEfC
gLJdpPxqY+SF5bnBCNIQ6xxBW7Mhpr6SxKiL1tZNYfY4y4xXdQ6QM/OBYqtWD/No0ef8eJz8xW3u
KA8bb2FrMx9dyWZ0JKskfRpKZPxTJaCAMMe+EQQ+UhK3XKbXruRtqW27ypVARlnQMuk7iuri5DlW
b8evxJYs5UVwsX9dRo7kSq//D8Qx+gV3tIWlEGixNxMXFb4wprq0U47Joiax1Qsl6A4feC227di0
OiKTn2ZAd8kicOz9U4gFnodySED521mKL9n1r9QpXrkvt01bX8lkklUA14jBNOKEyInPxF6OtR3d
wJ2DmpZcva0zc8njt5aoP+gtk7iqfYDg00gY+TnrN+OJOjdMpjyT5+SpdSincvQ9AVjVvlnyDspk
q6rcl2VhoCtgLAdp/Jp156T8sS9ia0tgnVywYJe52oOsOwZJG53VxxTiWUd1ofDM6xT9Nluy0Yd6
NY8JFhTm/zaVUJjzpbUsQlGRVLVudZRPsov9hBv5Vnwoz4FVYru5L//LXEphUnJdGNMwxFj/m762
97EbOKAycwKsVNPT5s/kqX7a/8Tbr/BVxsSUVJR5rKqJ1txatztXqDNL2ObWgGsBrosXLFs65h2A
IazUC+zmsvBaMpu+fSWdsdDQkOO5kND3mYT0OKrda1tIX0uxyKwJedH+UTcVdiWLsUxZb6Qu7/G8
qqarmNymoBPhDY3xRDCGuJRtFRkTKsFqgSAV9yOI/nRX0YWH/aPwPhujm5VstJky0zoYsYvgWel/
FLKX96/7UjZD0uqDMepYphnWa7McIwplazXDb/AM2KN6nHrT5QJJbz9+UfiVNQU9j08Qpu2Qh0mP
xhV0H0O75xb8DDmWQJRTdiguvPWj7XsyMJcI7onPCKLavOQ60aH05aLbOmaZSfCiaTw27c3UyHyX
wphWFGZ6U2ALyCnn7wYG/3gNYN4p6N+vioRl2JWRSLPbUDirqgsiIKX091Vge7RwdQbGaJYIhABt
OyOcDYoHFCmrSnorSPSzaRBnihvf0IEznuu2ZpaW0LiJ0F/J0eP+b7H9xnr/kIxZxS0R+irDdenG
YpfRUcsmO5wdKUodTD93ZeHsy9syL5BgKTpKW5iR1xnFT9pZbiisvyOLx3q4RO05/dnwiKO3bm8l
hJ1nbVsA7ywZiq56UVoY8sCsPDqK2d8cBa02IsvYx/iE4NKbeiQBLFB0gtoTQ9Aoh5aIUmdS83Ln
rcwOZKp/BDHKPuTYIMwXKKMg3hbmKQMjrRjbrfJQqVdV1ngmqMNDP/oL9HRzLZaxgdlok2kKUtTs
CBD/z+LgibzWDf3N2Zx1LYIxgaYMslZtMVBtyq1ldr/anJNJbarb6tMx6t3PIMIMa0SNQBOtVr0e
RMUyg4dI5gE5bguCvzMk/PkEGBJhmHLSCRAFgs64mkzAPMX6tUAeRaPy9i1oU7kpAcb/SmJeM3MA
E12ESnIKCRSwP7EdFrecGLg5fYMf/0eG8tH9aXqemSJdf1woBYZyEFzsDH5rjxS2mAfeuy1MBhAD
AcfsZzAGuY30MJqBkhCDxb7RvusdSjaxQ+rvY+zUyU2TY7Ltqpc5c9BbIdh4F8uCMwD4YlakpMaA
cu4ahQ2OJFG9HYorUeW+B+nn+qTmK1HM4zdoSVPUBq6sAWeWBEJEObFUt3dQ0X8DuOABG2w59fXR
GBUhqHaXZkB3MNtDMt8bygMqvKV01oLeioJf+/q4mV6spTHKYhSBDsBnfMgas530dJGTPfVv7CXm
Ueb0ELdvTVVVoJeZn3d/TUkdgDyAccSpvJmKziY9yOT0xVfHwR8WnlVv+if5XRqTDE5TTYQiK3E0
M3/ou/YAoHZOkedtMuOzcqAnrwFe/vMecKiDWgLxCtjg4OeklYL4AAIYNHiviwOxsD17rM/A7rnK
7NLF2oMANLfn/Rvc9CigWkUcA0PtpwXaPFnMMpo7ydGb2Q7rwpqWAuv4f4HuYRorMUwYmytZiErp
7aCURjs+gRze1m5ovwkbm5zPunlzior9O0Tmzzu7+TC3ihnBRWoY1C6/JOFx/5ttmtjq5zMmNhIs
tfVqi2/W2ZFx0jT1iAW7XL0YIFqQSo7P38wVDWypoQEBtBrRYNImMs4NEbApAyWRPNpABhzyP1Sq
80E/zr7IfaNv+qx3iewgh6n11TBjEB2PBki0W5T7uwN9LMte5r6tcO1/0M0AupLH+EhFXUDqEeKE
zSRmFjCCgPBMbmK9u5oawsuoNg9HAO5lmqaB8iqTFkxNpAkxgSpON70rYlFNutJuVTQEFRtUxlzI
ks2zrcQxboS0kzInMV57oP62JL1yJNOdhssoH/a/4bYrXgli1ETXuqCS6aV1KMTTlx6Qld54+EpH
fOENRXJOxYKUGGIljzpYmfAGcyXjlDWZJWMxdIh5t7UtSAMpO0aCPy/U5smULCLA9xE+8x/DERjZ
di5Y6evi0w6ucTU/RRfl0eR4kE2vSExNRNcPQ4IsGfwc6UZeqjhevtyQygMolsn7gjwRjEcMlhrt
dwkHC8M7U/wyRUcwXO6rBE8E/fv1QzZoxTrEUqYzKfda+DsYnvLl576IzVqwsfpS9P5WMrTOGDOT
oAdDF00p17GEl9BD8FxdDbaJsZr5qQBm599lVSuxjBHXdTi2AyV3pWUN43flDYeqedu8AKzKc+jw
+rHUeD4FakpCpAODG4SkjIdamlIIIgFoW6b5pVHGU6ZjG6xUzyNQq6xY+xELwhk9Io2j/ps3uBLL
RJqsVichTyeAfA3CScA0nVBpflTydkA3jWwlhsniwAMmxNUUwUeJd6NWW1hFdJX2Z9WE/r668M7D
KL2SG31WjcASDmP5Pko67EBIt/qQcnzhZgKwOg+j+PPYBZFcwsWrZX/K5/TYjqO9f5LNXHQlgtH7
eAnHYplxEqNpnAarWXPjKvKdqGI7gRuPeffDaDv2P8AdNWNSRzzpHmZ8IwfcFRflbnIbALm2L70l
3vUH3iTZ9uNM1UDnAlQAEQnIR9vu4kbt4r6Bi8IrySdu4gF8fHDKY41pWF6jbjOpehfGtiNlcFYt
U413EkB3tObWSNwodkKCFSfFwSo/5/r+5WwmkDTw0sXRmE8a1AmYDnMANP/DBxLZ8ak5qOCoocA4
+6qyrfTvopgMQBnNZU5UOsds3CyCbc4vacERsbknYKjvMpirMvKpATgmZMyiny9+pr2U4auQYEdG
84X4acasb8wbK948lwaOE9XAHD2y3I/qkU+aKaTLiBwg7Q7FUt+HYuTCKjg+YzvErOQwpmZMvdpH
FNNq+CafKO907ZPn5ikGQBkKYuCeDu557cZNZVyJZLQjLMH8JYVw99EM+vcYo1Jjd5rnwp6UylL1
zO8lTiDdDDAriYySFGaLTFXocYFd5aiyK8TAQokA/enLmlvKt7N8/AutXAlkNKZsiCaZBV7u8TR7
kqZbpMwPWspDj6df6lPg1P4pJqmo+jKhpasAkT8DzNfJq6/C/NBJP7RCsfXxcTF/7x9o00muJDGx
pY2IMZjFCOiV9geGpGQUs3XymPLAaza1Hg9LWQUilKmynHCCIudmUiKpMoESUtntdI072j/J9otv
JYPR+FbIGrMd8YClLz7xkjla4iRP6AK0FsgdXUGxCoGTafyLTCyrSAAZ0sFS+NGaR63sxynBuZSH
N0xHoIVjhie09IvogUP62BUcF7x5X3jOKgqQWInGsiR1nZGSnLLfJBhJDAFF0Be2MViz/rj/NTly
3lznKkMNtCrJOhEfkwjn0sTy5DFonGE8/OdSgKr/VsdUAEfGfL40EftFpQ8iFaRL6KDrj73m6727
L2XLmkDTBYATVdbR5WDS0MYQhU4sAeesmNhPaTq7LCOraoBOkYpuOP7NjDVuSJQUlNw0wkLlZq2S
iGaJNwomd8vkVxt9MUx/Lnl7I5tP15Ucthw7iSC40CtErw5sZwta85FXXcXHN4gFR+Lst23pA7qv
OA0BryNmqz4qer5gyjuYACOtLl+N4GdT+kY9WU3t7F/Vlp9Yi2EcetKGY54XSJ6M9EGWrqLqZy7/
2BexabNrGYwP10o5ayt9QJg6925wossvydNkA7vFIUBQ5vFvc47E7k3rQRh3CPgyFiGJVTT3pnCr
JBwN35ZBDEPFBSnAePx4O3MgT4bYwSvkZWwR+Ukov6bjr/3vtmlF0rsMxr3OejIVUgKPUNY/q+E6
Dyavwgxa7lS6zDnO5jgYMIn+nIfRtm4wFS3N6IyiPzZW4Pd+5BmPxrHKwa8XHUrsnUg8olneN2RU
j+SBNvcmZKraQQKXivyrkx/2P+G2Eb0fi9W8uKm7YoTFho1nVGdNqq06cqqe18Pbdg3v348tRQ5G
UwxVAheEtaHfxEXq9ziASY8SBUZ3Aee2OB+OBdkzliksCiBnORPGfLGhNB1SkRONNreYVwrB7pB1
qagVBUab32J7ZCsHkMxdm/fGWf2eYRUVaKNYRa0xPBv7+1dGb53NxNaCmQhVyD0hQgbqjAmBNuvd
oX2YhG/9+KA0X8eY02Db7GwAohVTsURW0NtjpKlGI2gDoiWibr9YUwifnhbuIn/FksJL3RBbiCUr
TdsrVP1uU7XxmgmgBhjmvh6F7iLkxaGTZXto89DqU9UGkLVkk/oxAA88J/PZ/i7vvyn56HGiRA3b
GEv/TlddlNYPkltSYHvRFQd/lDgKtm0277KoAq5yET2K+zijg0zxfAMMbTeoQIaeDqcRoyb7t72t
yu+SGB/XprneGZQHFoBhnfCclo/GwsUBp+Wnzyr1LoRxbsgE0mpOcZzp5+LpXnsR3CyxG5fuBOjP
Jsdtb44trnWK8WuAMhD6qcHQDE2LTS9DOSIAyNwbBACgAcFro3n1TewAMaTmDhHyzsp6PNGMsPeP
s453Kvy44ixX3ZX5ozyWXvbKW3/g6AlbXieTAjqWAMLU+Vbvb+X+TsvtbOT4Io6OsEXNEpeHaXkw
vqTLBdtBqXGT/w2+kAlURRXE6pqJ//dR4QsV5HUEgEZOod0rXWzh5cQx301AubUIenErm5LLqJtM
AZilQ9BdmqW4lMjt9MS05lj9NSiRIwjitVSBj6TJf8oxODbN4Zi35SGc6kujj16aCzdjmwCD5Vdk
ik4elg9m2gD+gzfxspl3rD4G4xOjQDWNVoankTWnzR/aMbHb0Ruiy9/d7EoS49PioDSxG4OubgvH
ip3PAsNChDdkull0Wn95xpsJJBMooygGbMSTlp1I6ovFeS6eF6z0hpes8qqeZxibKrs6GOPW8DSa
y46yXki9P0WlM9PUfeChZ9LP88mvySr6PphVM4Br81Glyqyq4q6GFHHW7TpOj9kcXUll4YdafFAm
7SEXM2eSOsUmg2kBnsPSjflFChTfSIvjviPfrFSa778MmwF1iRzUiwL9rkyrVfxet9raayt7nPBc
hvdT/AUI0WXECSDbyvrnG7C50ITCqdwD+sdpRT/GHKJ0yocDJiOBGsux4M0AvDogY8DISYJ+iaCs
RTrYUfbFCF5n4S7p4NA1q4l5JL+bvnUljrHCWgCwUwoKKaddLnqKBv6jIPlBxqnI8j4fY4FStmBV
UcPTbOpq7O+chPplBGyU5Ge8qcrtFHl1IMYMexIUiZoPtEVq+HQxIjgWB0pun7nxA48NY9sA39WC
McAi62vMV1Jam8lZxp+Dem0UHBDqf9F4ANIBdIqgrsykFZkMwOBKwdP5n57icjU/Jz8oZH1ma1/2
rWv7OO+imJRCMapGKxt0VsrmJVJvhiKxOt6IDfUWn73JuwzGm6TL0iStjlbR4NG1J8Gt3PqYnXgN
5c2VAxPZNjCSiEhHpD56rUmf6jQaEWspVGX1BsHrGE58J4A+ZHSSg47CgIEVCwq0IDgTryO2rYdo
BqBTJCnoCTPXFqSTgGYYxmJQ7S2Oupd4xeKMt8KFeMorn6x2E1ECNL5/5DF3N83BEmgEHgqY7Je5
Fn/ngpFjxWt67WvVk4XOLursl5oTSqWMSJjZcwPobIk8BVp9bUrtASzOiTPE872iI6cT66sqnY6k
bu25bGOAb4aHfW3b+ESodeJuMCSKnVAg9jBXZJh1jpAJ+jC6R4vZk/AkuMSaPcWNTv/5NP5HYYyp
ZlqfG3rSEEduzzkwxsUaJLgFx3lzj8TceiMFYRiSjFKmA93RBpsd8B3FG3BzetEdD9da/uxWP56J
ufNm6rAW3VYEKatghdifxUPzMOlgt0iSh8JIX3XtRyfGpzRVvCgfr5IiB/84ceJIOi1zfmOE3U0y
ZVYlmr0lV/l1OvSHPou+dl3yNBQPRJtPEzF+xGPUWlHPmyvhfi3GRstgWrKYpCq+1uxqID4D9V/x
RCFRGz+4n7gp2u73gubR1dZVcmwKhOR6PZE3eTQ2GIlVOCBN+tW4k6vaoIIZLe3+r6BW6E0plPab
4N8qo+rAyq70Fsu7iEo9RhsJGL3M68GmzQT5ST1yDIve+0cf+1Eao+tCNQG3LwpBs+P2v1UsJBrO
4oeX8mK68VG67r5SKiN4B+Vx4LFpbKwJfpTNWICqx8acZTN5M+riNnPS1JpeqifjNrV7p7gO7bCz
zeeM63A/ZzIfBTPGIA6yCEByCP4HEK9waoxu3Aj2ADev2B3I3HNnPGA1gfOxqZLufWxGiWehleei
1gFe/yAC1wY1k6N+RYcD4nOvWNoNpCNYN4k1v/QH8X5f+ueI/eHQ7NO4mATg94gRcUpxRoBBOShv
HsMGRNj7crYt54/+so9jMmlpkI1A65fqWrZyE/MBMV5R+XBEZbAQIndf3Eah+OO55I+WKmPJvGvM
mmDGA0PATn6h1XzlvnZ6gI81F1QE86d9kZ9fOR8lMolwoWQGXFGhOFXmNZjcW7KXfQG8q2Jy4LGL
KjSEF1xVqV7JKVapxuIe//E/fql8PAfjacZxUJopRlBVDF8JbxPlJipeKWuO1HPiN8fgNMbLKHME
mjQzJI4k/8ZQBygk3KD31Wng6B7vw7EeRRaGtkgG4uTCbyl3Bv2cm87+3fCOwvgOsJjOo4o9UWcE
U98cgTThayjfKwHni/FOwrgKucNMgDrmiNe6Azxzoftlch90PNPRmSA3B91Yh0P/f0FOsihcmurS
ceXOjx9Ax8P5eBtF/A8qpzNlLWwwK/KywDnIfv1DdFM3/m5ex2cdMkUvtDM3uwu9/MrgLEBwvqbO
+IhmSAj+gF3GyGZLEC5j9qMpeY6P4xbYQQC0xojWRAFx+uSQaYs1zj//K9XTGbcwZAUmDcAI4Aja
weyuuuJQYeYLEIX2vpx/Sbb+uHC2W24mBHDtpkmADdi/pVvTIXshVnnUDqHHS003mrEfdMJgLieU
tMQUBUTj7CyhGI6N7wQ7DoOt/aTRMPEr3sgGJ0KxfBGKNidBSnSUGMrHuHB0OfTU6qeB6KtxoxON
BTsh32DuLDLmaBYkgaYamr84tOg+HIoDhTrXDiN/9JCTYrBt4DzOlS7pEJv+Gc+DPK96qf0U6zHD
k3ycf9IeN2r9kZW8ZrzNn43C5serZPw8UZcijQQ4R/mNYzT3u1N9lK3Y4aHl8Y7JOHoUMg0SpJHq
GLXdk28SNh+K6Xuie1r4ZSpdfeCxNHLcvsG4/WnKQSRmIlaKuiOmV7kgW2S5D7lk3RxPxVZQm4zM
babC9HKldc3xN8U966XC27dwjqtiS6N5WkuhqeM1mOtAEFPm+zzKOdMinIN8KoNGdVcFAZjsoshJ
8jul8MeKV++inmHHuNiWMGkydNNjcMq1bgBC8/gk2A3APnuHeOIhFv+75ILdbShImmmiAT/Vt2ch
/TYgv/jPaeQ+2I/JeIu5I8C1ryCilo5x8hKJF6n80o+cvG+jH/hRDL271eMWi4cpUI8xHxz2JRh5
FU/F8oFkPtYl8VvNtIJFd+t0fupIUllpiHKoXDqtQQ7G0IPvGYP7VWc3Iy3xN5z+N09tGA8iJXHU
xwZSkk4C1l9ql4EAwF1egONJYdyHnndRLBkjfYgNQKZEGi/ZFHZr8ekgQe6IL6YTP+3bHCfqmIwH
iSQ1BRsAIkE4GFdh90VQ1V9zU970bXioFoFjfryoajIJZBWTCng4SBb6E8qaZzo+A3Lio+pTssCY
i/mzfzqUUT+qVDIZSVku+KKDfJ40V+2wSgUI3uC5Xl72v+P+3RGRSSHnuB3RDqR3J9wFutOGCfjv
OBay7x+xPvjxNHk8B4naIV9Ue9T+pEd0IPYPsR9OwP/2UYBepmVf9PCOen9axNI2lF+6UILKkKPp
vGthHIooRn3bYZrPyU1M/og32M8CQxIoWMmxlb7sn2mjjk7dii7CC0qAVGcJIAIBPAPDhAQ4OVJ6
3p+0kh4Ctwf1FT/0Z1rAuiq/zQC2a1BH5+1BbOvFu3TmqIJQGUEd0IfZcgD+o1VIz5h/53xPaqSf
I867EPpLrDynPA+dBoBZ4mjAf8sQecaps3tAhaboz089CNaqjqMq21f4LpLxiCMAiXIiATOxaBcn
HXNr6ILjXHcuSg+2vuic1OBfHMe7PPr7rI4o6oU2lAHsC8O+2Lxv7XSyhNCacqv/BmBCN7qrhuO+
5mxbw7tIxjXqbR232MKEyPwGXJJV3PszObdj5+zL2QDU+6ihjFMM2tYEih1q7uJpODaRRSmJFb94
Eo/GMTzS6bjG7l+iC4BAjWsewADnlOyiTp+UAgEgE0KbmTpjN9mzrFqgOvATiWf2G53ADwdlgSb1
JgJid4aDqlbvotIIyg8k/x59UPG6Jdup+J/LUxhfqU6l2dR1DALLY3eMT7Gv+oB2/Qv+8o8nYjxm
g6WSXizw9bLgsTQvoXaJek7rmaceLBpgpoHZb+51AAl5s1sAATxxUB41S3Sa6LMp9fqr5bl82+Hq
T7waxb+8ut8/JONb1KFTMbqHwv986t3lnAEzb4DRvWFLo4rJw8vjymMcSyAuhYCSBfY+LhNozlts
CMu3YDp1Sy8Gutq+6fG0hPEqAMwWq2JCOhLoLahXjoDqtkfx0iQ3RXkbLk8yiXnGzgkILAqxKpVB
Y9Isl74OQHjjqdfhKROtyh1g6GjnXPB6G/W/eiX8uUXCpCdiHo8yUIAUgOc4oEsOy8eUS3NATWon
ChHG5LKw6kZS4mR0cAG0zBat3AVnrCO53YXXHufpCWEsT5aiMY0jWEWTZ6eyHS9yCPBDLbwWqu+5
IF1EMXH7qbTifP6mNKMvisbXfeXheE7ChHa5SBZpSUdkS7UjAXYxt7AwZ8TevhROoCWM/TVjYRaz
kqiY/n4R1VMg3A/mbSYegOu9L4h3HPr36wibRbpg1ijvF/NtLoX2oD8SUItM3AYbT08YoyvVeKo0
HVlK4wDQ/Njakac5yh1FNw3ueXGAZ25MEB+SaOoXGZWncRAwEwBeTBB+WJkuPe5/PXrZe8rPxPCl
qZuepB0er+VVOjw2KqdWzPn57E5NGy9iW+YgPVea1imw5VJFs/9fHUFlfERRFir6YhCxxD/y5Dqu
vu3/fI6CqYx/qELDSLUQ9z4rgMTpek82ANkfANxa5JyEYzOfptXNuK8VjK860nw7DXbbnuTwEEf3
Xf+8fySOdr1RE65sRheMQDMw/u5U7Wkw7soUq5ecJ/OWCLxfCAEePprv7FouiYrIbAf0JrS2tGuh
uKqX33WhcbwMTwpj/G0NkISSmolUH9PpkLQvmXDY/1Ybi7/YT12dhLH7TChqGQ+x/wO+oR3mwNNu
G3cEjnIF/uXRFjhWudnZWctkzL8mai0mNeIeSA4unQfm8mN5NxzIMfkdAnJkcdFW/zJfRRwF5H1O
xhtMomL0eY6O32DcmOWhb77pE0fElkNYnYztktVGnsZFVKpODYSntvgycvECtvz0WgLjD5Qkao1Y
R4R9wxp1QAGPJgGluB98fr6+Gc/X0hjvMMphNAYjXlt0+gGceM70pDmDLfjVKfR40GOc+2GbYsWE
eqKpt6hoap4kH4zcJgVH3Xki6P2tXEMMClQS52DxlDvZDoxvspp5SfNl36ao+rJRB2R7CmbPMIYG
fJuPQtQ0mGVxQv0/nTELhTm3wjKrr8F4RhtRjzme6F8M+F0ac0VmkMFFEJAWN4qteL2f+uoC8IrU
Bty8iFdccgqd9GX6i9rr+oxMoieJy6QLBJWGvlhskmuHLgKKoNI4+59y+77eD8fcFzZMR0Nb4J2a
5qj1j6FiBbwixlZYWp+E/gorlSjLLhrMCEsZdXs/Nl9TvLHnmzH/XkucZ81mzWstiXHnyyzJUtV2
8D+YUQUYhtv7GsC/DsEt7Wm3FPHDDq6jE0go7fHAn1OjddU9vWRcfVnmupKGkN+b11k7WakROfp8
GEyPLh1jyD+cMG4xEc65tzKM9bEZb5+LuaL2PeYDG/1YTnjRVd9nsDoZobuvK1vPxrUcxr1LWSXO
i4KxvwGYFdJkFeWhrO6CwEpVcEVjer+RrX2J297+j3ayW+9ZWwdTX0N1JKlZQE+s+amW/UUyszrV
W/VmpZ59l/ZGGaLJIevDASMJp4WAFUfOOI6Rc0lvgWAlhix53IL6F+UMQvwiT/1B/q2W2k3URlxY
GOobdvTwraq4klWKhhBFARqyNKjQOazQ1Y4Y2r8uvdDTXF6xl3c0xoeooiCHgYlHgAg+dJTR+swj
5mNcPewrw7YjVkRdRT0beazG6N+UCllZj3D746k6gvXue3qRn1uw9+Blb4O/6Ka84rW2N/aykL29
y2TzjaHCdLaawPmPtnwS78iJ3Bmn/BR/STCiSBnNwHANGvjZkRELZKfweUjQvFOzUzrxMNa9OKK+
sNy0bnabAzpRBtirJ3sFqA0Sn3b0uWUGGkE/adDq2EzME+W4jwwDBT5F0O7C6mGKjesmBwFRFX/X
0AVsGlCgaZhIadTHifBqf5sRYyWd6vdKf8O6LCoTSIvOvMAUtedKS86qksWotvfA141e9xVrMwau
xDH6W2WDmIkD0iLSfwGjWyedxobjOnki6N+vTtRVsZlXOpxMrnoASLdG81gkvJ2gzYmPtbIy8a8e
BiCsxSg016WbyYdUPuUgHcPobJ8Olh6FVkRmG5Tj+59vs0mxFsuEPRKWCiZN8ILunNHFAi0yZsEN
zw3GlRvEWeVxXx7vWzLhbiRZLpQSHjfKIj6TOr0uO9kv04CT923GnpVWsN4mLOW4mvEOmMfgi5EZ
h0oIeVvbm57zXQYL816DBE4EKyMe0qErpp2VBr/j/hSOPG7lzenu1RWxQ2TDUIWTWCEiJIBaTa9N
lLPRhHa0RzQ+HFDAHWRUYHlxgXNR7CyZCn2UwFiGvATTM/0r9uKk4W5fF7ZfuhiV1oBpCEhl9kmD
FeNu1mhy2YORDDNdmCD7RjM/7FPMdG79nkINDX7o9JzUZNvYVpIZryEmSTfoEjJn/aY6Fl5003vJ
PQEQMFfSpjtcSWKch2Zm3UQCDCvQ2jn1/zpWEGI/PEn3gaNjVhOMgl6OUQlen2D7dbqSzDgUTNeW
oZDAsmnNUgPMA5rjjgoitMytLry1ks1XHeo9CujCgJnCQikRMTa7QsMkYKIH1jSfi8UKjd/6BCYW
LIs+7SvOdmB/l8amlsFoRDEqJLQ/HqPdEhxTN3QFN7YD52d4KgD82XxV3PkwPeee6Wj36PXu/wb/
okB/zssmnoATK0xUG2hqMbrSWTqkfnoUzwAdOHIkbbqy1VmZaN7WYjandEqD+NqJ2JUXnwyA6lLa
oME3MJ7FGyPd9GsrgUwAD8QYJecKCztVcNKFS4nEMEbK1nKqw9QFf8pSVmIYE0zAndPNBkqrom+c
en+4Unz9xOd+5Z2Gsb9KrKSwiFElzCr1GrgnVhX8UErzJh25QMH0w+ydiDE4dUlNMBEhtiVHObN6
H5HUVr7TAdXMBa30aPGcC+9sTOzOBrOZ5o6+6foJcymZtZhgW0Q6bb5ylJB3NCZsR3NdzAAIR8cd
owyA47brS2nLx8zCGimF4+ZFn+20RJUUXcIfUdL/h7TrWI4b2bJfhAh4s4VHFYveaoMQKQnee3z9
nGTPNFFJdOW8fhttGKFbmbgurzmHOhqnCU2qiqigkC212CoO4W3oknF61c1sI2Ct9Ow2rMGN+bc8
+oBx3aQ9CsG2+qMHh+QaCC/cfQdqbv4tgZMuHTRy0cCGwdUe652yHwcBBAayRmCQKXS/jBs1LKAT
i5NPf+1kZofox/ImraZyT2DWI6s8LH7YWiMr/duNThvJlMrm4H8tJwXNAEMUzSj/lc/DaC1d58J5
L1nH5LPddWYbedRnLfN8wPokUukY1BCyj2XYoriVF4ypcxXmJi1pfBzEe22ozKK3swStSUZlbtdk
Nj+A+s5KF0trIqfoeTUfQEI31iepum6YsGi72dNGDJV/xrFW4FGN/GIVzDoonDA12/c5MkerAV93
ba1O6kx+9M4wUxILvnmgL7F0xw3pVDHxNRKquAIJY+nORxCVcc+E4VJ3AaDIgvli3Cbdfhta3RBa
BcN3mXBqltpsu6vJ8EVslDIOxrhPug+XduOEogiaE5PVXmH432wWT4vM3uxswZIOiw0mk9LUZe+y
XIZ50E05OVnyTOIxkaP31dsKBNtawkesEhFgsz8ljPBeFre7RiRtvh8VE9dKz8Aqgsm79lX3RIcg
c41m5xYYM7Q/J46OLNxt1sWSv2/etnEBErB+wc5fJpYm3xiA90xrS1qQuV0+G+sqKU8T14XaG6uC
Elp1k8+/Vu4VcFtmM/zB1C5D1H7VBUj9sqSqsmrQJbRijeVmyeBPe0gzeQfY0YF4k/02PskWFasE
nfINqz/zDyHrSyr18Zap1Nq5w8dLAYW4ovckHGc/AeLB+pyiZs3aBNxPQTenpD5dhmWfJm04yJNj
q+NTLFFiOrRJcmuSjYOq5GaidSctzH7Emfp4+Wvuq83XWamvGep53HCTim51+iRod8l8NNLnyyKY
X5GKFZGMeCy2qBh2DqjrV7tw0pvwEZQS9ui0qBtitkp64xlZKfMrUgECiCmx0pON5vUBiz9Y5M7A
1TlrZr+YIgAFjJSZ6+wmwpvvSMUKXVXHRJ+xOB5zT/NQ2EIemSiYK9XPRDSVEahbLLfNUh0aRlMo
CzWE+yLTm4kvYFO9BwAEFOnAairvP0K/DkejbzVcPGSqAEmyl/j9A+m8qTcCZsbkl9xicnnt9nA2
0kh83HizJapDPUxgguUVRjXN7iQHGmYo+SOzxkr+p++R9m8DoCe0K60XYjWBi2lXV+lTS64/0vxO
y+1Vd1KjO+biIdMPfH/dsTDPiRu5JJlyM5Io6ZhFJwPv3GGsXlrWyvRuNiqjJoO9PVA98vT0BpdO
hbREMWnEkWk/PG2t2e+P43G+KwLVXfzkvXkvPRau1l4usRVLu5RCFQDCiMcMchcuv5PkUz3aavR2
2avsOS5ZACakQQCfgSt8riFl1xbY2EKdQmw+qjFQ8j+N8uOyiN2loK0MSguVCtvgi04cc9C6wq/o
msCsgCzalga3wdpg7GMPyAZj05FV89m9w83pqKd7nDW9rAioFYjxQy7kpsod0Awz546RRbNukdJB
UJKF6ZJi7i5OzKn7EUZ2Jf28fIssEeTvG1MWxV7NxaxU7KQ8dtJL09p1ygBZY4mgNE7mZyXVyHBX
o7lCplqjfpXkrBfWnnffKgMVxUpDxROdOMCsOfKjU8pXy3hSlXcBUDXTjS70jORnzz1s5VHxq13U
kldWPHA6UQ26tjlyA+9e/jQ7qRzBeNIV0VCRXdE+vVCmhWtTFNfFDOkip3iGFFp8r7rqKB25sA8u
i9v5TGfiKHOqirgMl1DH03wu/XwSzWVqjtHCmvHcsR0Zw2qYSAE0EsjoKIXDnlI/dTVSml76wPjL
oDYAjr2Jwz+XT7OXYJzJobQu43W5VSPc3mSNdnH/l2fQr0g9Lz3WXswYxd+9vc2xKP1rkmYUigHH
Go1ADn09BAi0dflIrJujVI7D2MY8CZicqFJfBuiFkf8eDLeOfl0Ws/c6Ors5KlFSebXv0gX2Oh1A
AXNdusVv5Uh44YaP7goDXpkjMdpIO8a7lUgvmsg9CAsLAxLD5aTJz2nnoXIoagc1/LX0jjw9Xz7h
rmF9fSt612TiR6UoFviKpTiI8vXafhias2AvmwUNyPhi9KaJLmIaUyXNnTq/qtePWLf66EVk8VSw
VJ1m3ljSLm+yCr5I9kgRT3nBzFqQH3t03tMDmCRZyIB72ebZ96LiUhtLeE3KyMpkrw+m0/wycKZy
t1oE20xJTQBXXv5ge9tBMsA50c5G34PwtJ1HKa2YQMU4CHg+d/dLApZne45aNDyuVPWKk02h9EMj
CKfMvix316g3YimXqOi10q8Sxgqy9r2ZTkZ6KCXvsghitFSaeXYyKpXQqkVJGjECLoDwNucnSfWE
9FQov9fJDxVGI3DXzDbHoT5bMaSNqOr4bOL8Q1Z1q17fY/1BrFGk84ryNRw71ncjF3TpdJSzT5RO
WbgYQwppEPkZHpaEtkACXFWNef7s/fJVkp9/SRjl8edmhe5MqCJhTadvr3gWWcuuNRvgjEDpWMeM
JuUXQw70rUVIZvTSlzp0owK7Tq2NYTLGre1q3Zecz1flJiWLjXmSEp5U+6TUi4bRrCfJwc9ihJNd
KwbPnSCR4o0ufLqVjRy8A1BcWNAy5Y6dE/mlq7/JZu9oHmCiXRbP0p7P3QqjdE9q+LpayUMuWcwU
IR/YQHXhacpLyUqa9z7TVhKlcwtaUSkIfPFwy7EO0R+VJnGwsyJnjIi/GyclvNs0UUYFDPHk3CmB
jxZrUwuUmz+Eh84rTrrdvILFyeb9wZxvMX/E+GJ7irEVSKxt88H4Mat4oyDuaLJz4Sf3p09YZZnv
L3sNxTwwAylA8ua/lfQWox65aVlQiS1vBfW+wAhTHd7N6wnp5srfceJdo7NAMcg9ndvtuUxKNUSu
TmMNrFj2MjsdplTQ014Wt+1iQBjWVgOvJE3Huv6hcoz73HlBnkumVEVc1jHVe5S+8qvlvvkzOSIK
irWbnWTMfJTX+bN0IGiCmB1jSP5uDeeCKVclToXR8yke4blx0wyPg3TU1EeheK8bxiP5u8pA0CfD
O6BIhW9viKmMOD4bcLeG8bhovMVl+XOp1v+lFEoxtS4CtWCEYh5XmlnySymcnAWt+92qzw8inet+
JZRiIoGo2xYx3FHc5plhioA6EGcWM8iOWZ9LotQxXnSxH3KYNXk4LM+YKfQLS7gWH0hVJj1gBfM/
37M+l0ipYRlnQ9hjQdKu8pdC5Byjd6Xkd7ew0pnvuca5HErrgFzZqRmBz1tqycyktzD6wLwbP9Xm
mvk9q7D8PRyfSyM2sPFWwrgOqdTCWxUD9yQWOuieIyO4HPJ3T2TwooCdDBD40uBDXZbPotLgRLI8
mj3OoT0mkpNJD0Lp1NX9ZWH7mvEljQYhMuQ84XsO3XmUY+oP+YAJBIwedJIZ/5wdICrY7LmmXfvd
iKRizKwvE9cQUCKxXsxwGmN7Ll74KmKNxzPPRplwCWhxTo0Qn/vX1R0fyX6ucF87g90EmJyykxtW
QsCUSFl0y61Kx2Gx0G4Nsw1qt/DEoHxRHBWr660pH4d3neF19y9TUklBRUFdhdLIUeQ0sFqhbJ0s
P9TUGavrJWOI2EmqoPVgevo/GdQjPZqkFTSI6L91TpebKHgdCyuZgJdKNtl4vx6dy0q56xc38qik
dJSKsR2IXxQequWuSO2hcLuVofmMi6ORWNMUk1GaAQelCourD4uTVj1oHlnxmCWGUnaQH/DlXCJY
CaDgzG6lJjOFLDcvX9hOU+bsC6mUpq9IeuohR1HVWG+H9cDNAHO8Esu3KHtHDc/6F0Xcc3mUnqMP
HatDRQa1tehHDATWuemfWkhinIv87m9p1JcmqFTcmrH2zmkxLLhyCAZiaUeHEAxahkfQk1SGRrD0
nO5eLHOO9t2IkK8J5idYkx0+Cvf8w4A52exmZCIgs3SDil2xoeuYalEJ9PLqyhbekg/ctWHh7W8p
OGPvlQSG+PKVMmxLpfwFnl5d3nUF0holM8U8QgE7aCOXiz8uy2FeJuU0mqkfRn2Uwe6XmMqHfpB8
BaRxb8Zdfp87/491ie+FgHOVpJzGAjQqFUQFsn3qnD6ARvrYw7LGgxxEd8o9YV2T4Ksi2wCY2n/+
iDmTTS+LpMNUimMKX9LVH5UsoNiHIrDE//rvrpTeCMn4LMtjHnWV+WO0FTBIhTYeGK8AywaSE+tM
DEWh0Vq7euyTCHvlgHsovU7Sg6Z9QT3dnZOe0RHa6dafXx/lTZQq5dtKx+t2sFaXjHJXGMZN7dlM
vM4mnXPujQW5vvtY+XIsNIrrWk6t1kZonCuDEQM7OjsoU46iPZZqovhmlFjb4AxT18jfN4ljIcV8
WETYq+m7Q84dZ83WO5azJNd0wVlqlDsJy0qOhgxnSgcrvpU/24aFpWFhx1vsGP0B1qTlDofF+Yej
nEk5z6KmJgDrKEPjT6up1iotpcmNqNfqs1VH4R+9qO7WLH3Kcs5bOuO5y8CrYaxXHQh5hzF3pH5y
iqh7VofeUaXG7tTxXltfxZwLViNjNO1YKk25pDKNACyS4eem40PfW3JbWFIG+AdG5Z+lW5QnykAI
lLYqksC4fV1FX87fx+nHwJ3UNWd8coZW0WsknNaA5bmB3ylljNJoVp1CwRLGrTGOQ5eE0r7lE05D
Szpu1AiAbkOQK4lZqMlBkUp/TmT7sptjHYrKZWQ1CXtRg+PJFrxXC+Epa0CtrErOZTGMeEHjD3dj
IS5Ki/J72BRXfTZh/7k2E2SaSUt4nGpXiB80xMfLUneq/mcmQ0MRJ5zQyUuLTza6kluAEXQtwP1H
UPIzV2I1kHe6KOfSKLejgFD8r5FVsmpQ3ZP8SX2UsTcpWd1D5LJ6XgwD0ykPNHacpPIRBublSDSB
05CCmijE9h5gaC5fI0sQ5Xg0OR+1MSaCFr8UraLRvWY6RkIX/HdyKI8xq4IoAyUIGVpvqVFQFT87
lEFZ3UnWaSiHMY7lJCsR2XbWA15zlcgTOMEs+dfLh2FoPP3U18BXWhcKDEv2CMfIXxhxvM96BO/7
CzDPka6M+q0ZXmf6mAkpxuET4a0BIVHmJ9ptqvAmH64MNfgH/f6SRSmcVMVgLh/x7lm82V2vgC92
0x9LcM2TrKGsLFbE2/tSGo9j4XQYcaJpNUIxrDkVbQvgxijXq/HYS6sLmojYbAUW1vXOWoEG/r4v
WZQfVHUsInYauu/KQw1Qg+Ku8iSw+vysTul75xpei+JMeA9CmMkybCa//e6TciueSsoWbRCMbsC4
PYFDyfz1WPtgC8Wzi5WK7fn7rSDqjdfXy6h1pLowqu+TVHz0uWYms8YAk91NMrdiKFcoqImmyyoc
70kxZ+yhkB0bvBBO6U36orUmwhum7tzLFsc6GqWenFIBwDnHY0vRvFA85tyrlrPe/sQF0Vnf9lyU
KwSTg1IgmcU6YqdbmvSo5J3X9sjA+uXYyIIVyhPjVDtLpeeaSXlFjc/iDNC5JIapB0ICvfrjcT0C
2sAiCyfzE/+eeyw12XMr23NSTjKLdblLcg2mPvxs9RP4XzDq56laaibJwsirdpsoG2H0g05K+xxl
ZSAbyJ7k4j3iYY7R0t8U3qodAv3CBTGAlNba7BzW0t6el96KpgpGcVuqq8AnZGMX7WUgeWJYxEX9
y7+smiz7pt93AD/LeJlDp7TQr3sOLGs/a94uQaSjDItbyVa7vhoYTv0vpVJeRcuBuZaRubnJmu05
EABNZdypbnxgLZUyTI9+4JVz2CblgsZ52TV2qDutwGOgn3WcvTbf9mNRTmUJIxE4OljbWw68RV5c
yaH3uVPs877CeFWw9ILyJfEkC7lAWg9KFwzTIVIxJ9ybVVRYIYpHee80BiNXZV0h5VkKQHr1+YBg
13X3eW1X0T0/MlwJw6g1ypNEqdBOTYP8qo/tsQqMMncj+Z6rrKoOg8uqxzoN5T8GDXwOkogwkyUW
tnCsNA0mMDxeFkI+wndnTNiidRXDBzSJZc1zvd7XWD2Mh4d4eMvS/McsLu7MDYzu5L7X/1sQPV2W
VE3VocdMeqB3a+2X6WRO8X2n/Vjll7X4eflU34XpEtDRNUHhMSei06dKxEnLIqSkNhgIzKFKTD3E
63ltzQTuUTVn1o7Bd1WHPAGA76IBMH6DlqctmNaUW7C0/rWinXlJQKa+WAsG3zXiTAx9h+uqLZks
KtDvSbXLuDj1XG2l3MzQ8Z0qybkcyqNLepLIYycJdpqYyT3v5NZg1q/yJzlL5Gj3mSWA8SB5C23p
vvyDzNXmmRSD3xXz/DfQyWSpiIk66YIt6tdCaLbVQRafYxZzBuPD0UN7baxEmsq3oDvop9FsgCKe
VtlbwV/1XOXpnWrV2E8JASNzWT931g7OT0elkEsac+OiCn/x7cyPnQNIPWf2kbsiHZEFcCblWOSQ
mWDiO0VuIlgDjashYpCPJo0dwQ+WVQsOjHH9KxkIDZmlnKqgR3cxt1j6umuGIq+TnrCmYcjyvIZY
DXqNsQdAU9dY6iu707C8lrOKNarDsKJZzNoQ3zWPjTiiUpuSZbRWYR8lMRYKm/wDLPN/9BhLd8s7
49sRzTt3mbjCjRgqyshdNgHaWJZAc4V1GJesjKzXikeAvgG/4FyWRhThkjAq3nBNr+TzrAm2UdxI
UmHGOuuZwZJAhRkuG3k9npARjEAvl5A56r+4ez1onfSaoEpgclX/z2frzm6QTlarxhBD9HWwl2xU
wdB1flJJFlBfGFa2g7J3LofyY72iGXqV8fBjAdlKEY7gskIBq7Bqv/noHckSTf21wGSRYacg2nq6
/Ol2HnDn4okibfRRN0bMb48NHjoP/P2C9DE7Vqf+ZvbBqIJ5whU9s8WPWDsROy39c7FUxlrJQ9gs
Uo117BvlVbQEM7nTbQ5sDJ0pA/oLMxlYnPQun3XXj37ZBJ28ClxhLEkDt0JmkQXfcCZXdls2eMD3
9PX8bJRHmdqiXuUBOaWEhTqUhEYp6N4Ur7rlgS2mtoxC8k7t81wc5VGmXMTDBvynn68qwSzusBt2
qILR+39sRu67ZqzxSryuYTGDjkVTwadx0RgChhb+MkQ54IMOEQH+01NZNsgUR4WgeQ5VIZoSMmHF
W4Dew7oiAVoBoI2XuB3jJnej+eZs1HfLijCRpnIQ7QJbE6pZjniu8WjjsjgI9/Xw6w6pDyYNahu1
KeQQPcwOmSd5siv6rOOQn/vdK3+JoUJAHBUJJ4/I97oCMJlT7rWFYVURq3i365olAZu/IC9HY4py
zSFwMmRVwScy5peleQ1ZmxE7dRHo95cA2hErKzfWXAeV618Fw1R/RPec2VmFVx6LVzGyQSpuq+/s
eapdbdiIpfyyBCTzriggVitr6IJV8rIZgdmQhWiw+5kkWZUwFyPhdUN9plEfmmYMAc09yLypc348
/NQ5+7Ln2/fyGyFUhF6a0ZjXEIkqN73wxX2XDjel3L3IEph++tCPRPF3WoA+InrL1Od+rR/HsHTE
DKCyq3P5p+wq/+aXUOoi6vowj9GKPlQemzwHzBHkrtji7n7P0WxW8pPCggFgSKS5MspBV5dZRIQL
QWGUOVN1zWOELLkF55vYBmF2d/mA+z7r64T0BsokLWnaGei7KzfFzwjL3IYjYthFwjIZm5ts3/tv
pFHxO4orsU8kWHl+FXq1G4LrxwCIZWuxLWI/VdnIooK2yg0rrxWfsgiWSXQXYo7yXroOg9Ei9Emp
EyG3NOzYacD/yczIiCV8c2gb8VQwkMVODfFAF8EyV5iG0tpZeCqFIKuCSGINT+x7tb+tkgYAmjRM
U0otUtrWLp7DO4Qel3Oq9JPInLcJLl31cllvWBKpqMBj07E3IlxuVXRIg5r7TFpYp2LdIOVrtKwX
+hlMPEijs3uQSjrlS3JKHM6SoaD5PSBbMPAiBCur9LDvS79uk3I/eaKIrTryaMWFp4T7Mw5PaveQ
xYzjMTypTLmWCviPxbDgkTApRwVT33NicdXPy1+JcRIaz0dJOAUIsrjBsryJ2xnPxAdltgCjy/LY
u8/SL2WngXwaueFb8DgK/5v5KK+DF92p9vQalti80U3uUONr8deolz9cPuL+NQL6SsZrGKUi8vfN
iyDhyhBkVPCXE/ciVqdatyeBEQR2unAkpn/JoJQ9lxpFkeoSMg6fXaM/vFPdxTbPmdJd81o8AjHN
itwpMuu7iLlSsRsQFNwdgDxQDKORzPJyVLWEg57U80sevlXjIyDFhf7nIJh9mFmZ9HT5Qvej70Yg
pf6y3KiZlJMNcJRQxkcCqKm+qbZqClYF4OHeqj3jF0Pm7iNkI5MyBrFfyoSbJcKTobySsk1mda+k
hhI7whtD1q7GKArKvKqEehDtLLFgrpVFgp4q5xNEXByQYCtgzH7BCnVkaR5i34HVEN9/Qm6kUjo0
1nO6TilGIasMC57VU9wAIHdpDpiO9BeRe5iy+1I1bK7nDplh3FYSCO1b0dJHFqz653r9t8C0+SWU
WzXWStSTUiPViU+uXqe67szUjm1MobTAxMJ2beuFFmCVQHjvAWqCSTS+6y02v4DSMMBFReXEw8E2
9W0U3ueJDbaQPvexrZyXDHVmyaI0SxGyZM5zFHh5vjQrEKsZtx13nRl/MGKE6TP3v1Mu2uNirLuX
5BifOQcH3yqCcxMvwBh4baIfWsUxwhQxesyMYLyf6nxdKO1+I7VDRauCSqdX3Idxoz0k18W95Pd+
/qf2B7t6HL2f+s1iY5rYYrXz9v3T3+ZEQ6uFUzM1wkwq6MZ1Ed3k8klMn/nRgzJHfZB2jKbHrvWq
oiCqig6XTE+iGU3G56jaoSs7cSYYF6wCGw9iW7EiGskOv1mJqhuGrkgCdiApK6k6uVQnDQCtpEYv
OgTFSXP4YAY7S4uZbKZX2k2oNvIom9DUoq7XviT7FaFHqsh6AOd+SjzuZxGQqmEk+Zd1dTc52Eik
LGMSUiMFiaxozyrnzuvqpfpwr8nFoTWYs1q7Voh9UnhbHvepk6+6idKpAp5nHiVgWy4ARK56Q+gr
sT+KQZaa43y4fLD9eL2RRvnaehiHaMxQJFfM0Z7uOme2eUfxldSKUrt1BKzhwMNfyz4SSIeFWrB7
rRvhlOIAG6FOlAU47F3pRBMebf6UWQ3rHb7TukdOshFD6cvAVYbUA+LUTmShNHOYWskfK0yOadzg
1GJ6FfP5EUTAJoB2GO5mV1U3oinFacBKEMs5gnWUPUzjaWoZC8i7Jv71/9MzagUviEsRwaOsuldq
gGWszJ61P7r/Et0IoQom2WCESSFgejBRl4PMAYW2em5a1HJzvwKadlw6XZJa41KYPRdc1k/G/RnU
IzjsklloSsIpZGDUvObsqqsYtr3/rNfAlcEDIllAekoZnNwo9Uy+0WTJhzbIMUrfAiG5CZB1gHbs
8oH2Vf5LGDnwxrr1ppsGLiNg1tMPLtPR3fPjRnLXpmS0H/7hqxlYFpexiGbQ0EG6yoWdxE9ghovn
W2D42Eb+1MSJtfCCyemVvUYgPYtvukbHXvzj5VPuqqUuakAIAZoEUDvOTzm2lZbIA3YywzRYJT8c
vIpFfLkvQhUwhcbzaO5RvqNNOj1dMwysqEDkwN59+KMYf/+bU3yJoPxGzA99uRLFyELHkINEsJeK
od/7uS6GH/7vGNRNIblstJZHM6oH2rMETggw6EL9CHcvSpLHkglStK8XXxLpRT4jFCa9DVGOIBI5
U7UIijsZVcTaCqPuvjMXBs+rY+5TltD05WmgJ1SP+WjNUQIF8LiHHNYLryY3cuoXcj7dje9yq3Vn
l7NZb4h97fgSTIU1Ph2KNV9HHDI85d1xLoDR5fwb7fgSQSkgauN6Nys4m8C3piq4TflWhQw72vdN
sGEFEV+XJIPyTRHeup0AvijgS7QBkNt92cxQBiT1nMiu7csn2s+NN9Io58SvSqYqNY5E+hczunec
iaWpyTTuCWil4BhWj4xAxCCtEWSlyfKNO+PJUJeNfPJVN85R6IAq1C9IRrQHzGg5wjEjFJB4TGMq
AQkIKx1n3u43LcGUzliuQCgEITEGTVwDq/BvrcN5om+8ab8uX+8/HA8oISAFFwWNnoYeQc415A2C
9ejOrwugciuLc4qT8kM5gHkjZqKd7pcnjC+BVPQc6zjm1DbGDOjdAHQXguAVPnYehmgcQk7Re1lt
s+ZOd9PXjUxaY0tFiwYNPVI5FbyuyPCkk34PSKyyNXXVeryTi5phibsxdSOSUlt5AtFynYhQW/Gu
iP4knZM21xWTdOAfzOPrOin1TNKpMRJEPFvJXPVJ9zQ3dQ2wYRTW4FYBXBpZTRkd2IkXWaLP4ir+
B3VFKEdtC2SO9JzXKmFlreDxORVzctoA0/s2NrJOf0Hms+YnyWG+PeqMv4XR015Lo469kSAwGZNi
8phkXPncxqgGK00hbpKWo/CqZiBXIDAl9KW2o4L56Ag62iZO1v42FtE1wuXPyi03qZFfJ5LmVW3m
R6gZln2NtAUTzGKDAQbNXOJ3Eft7Ax/+i4Lz9kdRjkHuMYX4V1o9WuoQACZOCd3L3oB1bip8aKU4
5RUprY0zmI5fsVsJLnLX0Ftg+rHumBjAtzsWeFECSoamiHRvn+ebbAW+519lrNJuTkCsALqPpTiL
mwOHi9dM7EVcPt+e/igbmZRRCkVSJICTQPczw/DHKrhLnB/khH+5LGbXqW7lUPqjhS3fo4cMSOdg
tMtfSDZvOQvrVJ/pu1VaOBtD4nd8JB30FV+3SSnHIHByyaWQSB7LytV6LLHpsQTsVI3kfpc+G6Ui
QqOKC9DVkTe1ra20L0OSE+VAKaDrgiy7yceRcTaWolAZb1fKysgRLBWlc7jsNW2eLt8dSymobLdu
h6QCawLwYPTBGULRUcbEj+reuizmH5TiE8UKn/4b8W24zIMaKhiSI2iIc4ySrXENmHGrvibsIipA
2xgXtxtqFYgCbtanRBHfcpO6SNUQZkkME1u8PBBcnBD8YYAm6J/Ta8yPWlwA0CDj8b88JxVsu6Vc
Uq5WiWEn16Ij+KkbPsp2/omfnv6Q7y/L2wu0AAWD7hNwsG/Ekno0qf24zkCiiVfHyNbWymTO5ec/
nMYXjG+4K0tEBUwXJAPjSJTyV2rdKPoE5efCA7d8LKKjgzIz4ln9OJYcSuXDFZxhXd8A7Szzm6Q3
4+pXr9gDECUv392uaW3OQ6k+J3MZwJB04ANIv9bhuU38y///7ti08iWAnoZQscQEXh0kz60tHkQv
fVJMMvVHtiygFcCTCG39qrONu/iZ4GL3T4nLmrjdNe/NT6ALRUlctoYmQfm50RK17j4sUyvP5uDy
UXefldujUsbGKZLSzQ1HtmJ4a73qrwpnPYq1mR/Hg/ohOeWp841AdYYDa9toX1skQ5MBpIaKERVt
1j7PeL6DtuS9l0c/eP2pNxzA8TIOuH+RX2LIz9h4ExksWkK0ItMUR4DtlNVxiozrRFV+66Xqgyr8
QZMXM69aO0netFg8jksN0CtQbfAgsOSzkjXVuX9sHJrnAST3jT1QlJs5Firsd4XCoW4OS76aYe9U
M5O0iDisbyEPI4gAjFd5RaZHbAx9WYC4ioOHp+YnpmXRbZRrkzDXLkHvLT7re+777Y1ASpUyFHnk
SEWVbP4Ynnmng0B+wqRqc5X6ZJMsszk7YeQsu3EdFXxdxKsejRnKFRSDuHRhiPeKFPam2Jk8Ru6V
MrFj6VhJwaKeNIEhcff7fUn8rJBv9ElUJK1Duxwlzjn1ypa7WkfN18G+3abSA0N39/rTCsxDkQwc
8BvDVsuBfhLgm6SIEIEw0OSc3rkSnNZj1Xh26/pbSZSVDFxaVPWAeaw00DG1NPoCirYiJnhYuBEk
1nzTys2RqFhkqCMqI+SBCfBtWxYSc62u+7Y046i22ZQ6+9LIjgSYOsHqRAX1hC+wg5qi7FjkKNxq
vDelc5Bhwx24c05d3vNr6+gzIpWIukG9mqMhHOV2PYZhYhXL+pgpkal0MqOWtxu/wJsmKmRvAyOh
5y6JMzgZ0KNYamqyziyzPyWTSoiY2rdbVgQZGRQvKSo95dMUVabkTUHKI+oBxFMWqhW/OpfQ3i3v
LObFfeX5kkZ3n0dhBFZWLqKpkf7ScaQpb61Szb2VT08hzAWPTfGqjF9SZWbc5F6FRNlIpm5yiIZl
aBRUSOZIN1sgaajVSRhdQTpp6rWC5y3DIHd96kYe5eIWOdHHJcOQyuiSxfjyIbWTp86dUagYPS4Q
WR9yV3838ij9lYc4ixO+w4Y4Jqk6rPbdchkGJEaHG+8uH203TG4kEZ3duLW4nHtlllG/W0JHS2pT
Wfy1YoIm7LrrjRQq5otSmvNgZMSjCC3S7jp39VvsdNjte+1UV4TQPHEHH6d1jOA/RzzFU3MjmvJw
Qpin4IvGUzNX/Vbx1/5JD82EVabfjQ7AszY0XdNkMECeX+MsxUtXp3BvWR40iWbWslsB6V9OWGnN
viZ+CaJyba7nZ01uoBnpFSFfBGr8cTQHVzmAtvMQuaz67r4ifomj4mwdllE0quhbLunDwPma4TXC
MdSDamBY9O4ku/J1g5+Vw40ihn2C5KjE1Nsn83Bu9kHncQ73HP6KsAFqh2ZvYfl4nsyO0b/ft4C/
j/itySc1NWJ7KNiZZvPKbSx4YfPwb4wM+i3p6Gbgn3PtCEueG8QsRTzPvQF5X/hRp4xd7X0F/BJB
qTlQ1A2U23psmvQaSLAnqw9bW9ZHO6qKf9EwR1T9+zSUrucR8nesZaExpPrh6nTLbZG6ly9sX+2+
RFBaHjda0QPnHONrQP/M5ldMlYLHPsbkTey0M+9dlsa6O1rJU7GZRBFRs8yVQBtwdx0Ir6ObvvtX
vcrN3dHDBmq7rn2PsAgtjx9nG54iBfRcr5maV4wA1cOwI1DKGOFrN+9AfxTw9CJ4y+nuvBZ18zy2
MC1Zu+b6yEQh4PIF7n6ujQAqiOhSqA6YCkPaoXmj6oPjYR6fJbReFUbrf9dWN4IoQ5L5qRP6ESWi
NHJixZeSoJMZRYDd1GIjgjIkrNOMTWhAu2cAqJSdWc2vsxwI+EjZi2y8Xb441pehTClrs7gryFx7
Hb/PfXqYtfBf+dXNeShTkite6eca30b0BHcCrR12Lq7F2/I59AnTSOGWVtJZLKe6nxtuxFI2NQ2h
VPIJxJZXZJ8wdmHAaH/KRxaqyG5LSQFQME+WQb/zO3XcMIy8gKXh8aO4RqH3RGjrw8fllnQ9B4wQ
RwGhrcee/RMeGjwrVdt1HhvxVGpoGHPaCivwFxruSirvEule6dycBaS1b2E6KFvwxNQQrM4jSCVr
E/grcZ1Gdfc/pF3Zjtw6kv0iAdopvWrPrMrMWl0uvwhete+7vn4OfWdcKpY62eNrTDcGcMORpILB
YMSJcxYxWGIwSKYnHVPZbc0LF/ulX/SR/tcYG6QAsczzVAUuJD0oXntZA+OJUrittuSmxwwy0xwf
3T8Fb/aYbF5N1FIRGmSH6Jf5TZmdpTrjXCj7gePNBPOVRJQJkjHCgwFjfhPGiKsbWedk0vuO8GaC
ydnJNMvtsiDKghA5HJyWPKqyxaWD51lhQm0bkVJQZ+ALpub7UD6nGSB4Sv+QZjonDu7uGAEiE/ks
wK8sOEiSKiEjVQNY3CJblZbep5HwFKafrwfA3eVsrDDRCfRKcdiVSL5SkBcMh3U9QWlOaOzrVnZP
z8YKc3oI5F+LKkdM10GFHTrTEkzmp7S+G3kd3/2w92aJRQap4PoMxUKhgOzw2OD5TSnvDBAt8h4c
+4d0Y4k5NLq6rMVq4OpoXIp6wsDSMXZMt0Mb/b9h89jPzzf2mBNUDM2Y902Oh+J9eZjRKJQcHVXx
ubCk+/QMnJ8tvLY+T7mUfv8PBY2NVeZQFcmkja2ARLDFQ19oXpP6VOluqMUOIa3V8Pj7OY7Ckn+3
mFMo2wrp2VR9muJju2IqsnhdI4xhzg/XfXIXtgbRm/87YGzXntRkMDP6xqcV+OJMJ84Kv74pgJmk
L2I+PxXXZehh3DyxaqJEnVrjGCD5xPs79yCEqDtUk7x+GNHt4DJ/78Ittmtk8hu9nkgnmHDS+PYf
po3oFB1WW4QAOh+wxnVRJpjIYKuak6GmOzq5y6ffbZtLeEvzgBb9w9mVLTHgEZDuggG3a2SCSz6t
SmlWqOqFp99S73YF2TjNpwxjvNPAicnstLcI1pKoG+Eykvwj0s5JaNpRx5vY4S2I5fwuR9RLYgHb
SJvzwz2wjcgUJXs+8UdzeC7JUsK1wFXI84yJ5zy1StXHK8xuUcnQj2r60sfW2NXg6TohvbPGHhih
8m/e/m9nkDDhxQA5izBGeJjr5Rl8VlVyDnX/+jnf/2aoQCmw81GoU1/LsM7o26jDTH6RWzh+cft8
3cbuCIJG3owwJ7tp6nY1UX/CJ1M+U0ab2ClfYkzlam7nUP4EyucXuoOtHXjJ23/4hG+2mTOO0bEk
X9rfT9ooGC/DCdeQbT7PtuqNJ2WyefIj+ynDmz3mlIOmbdKUuaVTppWlaw6wnXbYa5ZS87QgeJ+O
OdlgUE9CjeZag+LDJUv5EI/B9S/HMcFCxMxsaYsywmJ6dbLjsrdz8aTLHPfgGWFShTDKgWEUaBRe
7jod0HVFtBQMc15fyi4l1sYJWZnOuU6UmKzIGClipDqmjnEnPgKvjJ754qUAn4Lo2gFzm8gpCuxf
2n8cgoVmKRN46fIC5ZumTC2j+V5MAWYU7FY6xLwq2+5L5e2cKUz2HaktKYcMR1iZb/LkJefmj7xP
Rf9+c0XPSdVqZQ6wXAtk+XoLviFfsCHC3R2Kw+rSW3PlFA55FpnQgRGDtVAqOEfxC9QPtXgfSl85
jsEzwUQIYWznvKgRITDJ4MR26vTfai/2IAhS26JHpeEwldk7HKvUqz+mjm9uwcQJMU4SaOKpKMmj
55AENBnvAzrcJgY80AYv/ipMpOhaAsq9Fm1UMqtuIU8WfZclU2Hn6XprmJ2NXD23Qq13NaPzFQHy
v/mnqmx80om2IaqBOJqOgRuI5M9LSDgnkxMxWVhLtZqhJlbwWrmcvLZsLDHNLTVPbfSZOKb+Qw72
Z9dZ9EEoTOG6YJTYqaFgq2FEZvDDySaGb1bHWHws0aoYn/PxIGE+Nm1eBtMXofw+ha+cr7+LMHw7
qSrzXCnnrhv0HEGhG518wXe4zGOgLF6mGXYSI79v3VngXPX/Id19WzyTTuQQ5SbNgLM01FT0zq0x
qNHeVOZv0q7M47ELce0x4ahVslLKZgzrqz466iQID9/1R9Of/dqebnjW6Hm5cp7YQfYxnZUlpLFP
IoHeFBbBrg6OGDma4STi372OQDwIiBwYMdmpjSWPkzqEcjwymtDvQPgcQj8NjMj5Q3WJMOtiHv7/
9L1oFJI3i8xmSlXXauEoS04JdFkHPNCl4FEN7R5EgzaAdB2YFXZ6wYhE1ZBTfK9kvjTkTo8za1IT
C6NEnGPIM8R4/xjWiOkGaqK6+hlMxOpwL/ZHqeIwD/KsMO4uFlkZr/2AyczWW6dzqx8XzPGUwg/O
Wd71vM22MV8m1pNsDVOUHvLBlrzaa3xAmh6T+8KOTgPADXi7/qTjPGiuWRzTdKM+OP3GNHMfFyKo
MAaKSRWPlICwmQFu0tzSwHuIUnJj+PVfGqR7vkkAlHRKIJoMv5fvZ9yVjV355FzdUhTVwtVN2A8g
lF9XQrHX/EAe3EWairY1HicyppWUYA4S3JHLhaqPicGYOtcX9/sa/Libf8yx2W5YjYOs0Ad6XeaS
RaLkqRN6jNV/S4zhYKzLRavw0DNmqxnic1zMXqGNDzWCKdXrGTXZUpshAYNmFIgR5K/1zosqDMUl
4BwIZ8us80O5fC/HFw0UsEM9e5kQQ5pbtFSpuG9W9HLAxm9n5ez3leEp6vQ8i1+kUHhRMCYuF7l3
fbl7aY+OgTPw+RJgcQzmEIpFm2RDittA/rKMFdYF3b/n6yao57MbujXBnEBCyrhbOqTcFUSghc+L
znkf75287b/PnDxFK/WhxVyQowt3UxzI8V1bp1aXn0DDNGbfri9mL5xsjTFnTViTph4gf+LE0UNE
PksoB8yNzZdloMnYtU1jjljSkxBQMLAH0elNVDGPtI5J3DUgmOWQXAXMyKEFSAowcKvCCyj0i1wz
zuTCa0OaWm7QiMhzm9ZXYltsrBDEjaoegJsMhzznchXzbDKZcDbXI6Y5AeWnFDsZ2LpqXKjn3l2c
whF7KzzzXmS76OLtp2Ty4WIG0b+qIa5oVnIWvBxCr4fCLZ7bm+wU+a07ORoi6HKoLlw06l7avzHN
Nq9yYYjrUsKRyBYYRfZ5kB46Jz2jhMyFT3JOuMk8rAVFmfU0B832IvntcltOTplxnmf7T4u3EK0w
NsCW11dCo4MJvbWKT9WvGQPH3Zc5ED61v2hdU/KlIx0opaR2PPTP3vooz7SGQUv8h+WahtrRkhIV
Eaysn+bykNX3ksp5vO8d+q0Jxjf1tuz7fsXLCckKaBVzmVil4pGi4Bw8nh3GI9NCMwZ1waGPkY3H
IOdoLKW8S0zeAPB+OQypHYjkdQWK9kxIHnQ5zFpUZR0D0wP6kT4BRqv6PKOoT/mleFn53g2gbcwx
ETqd2z5bOsSTofwhJU+gNboelHeLK5t/nwnKI9D6WVci9zKiDCp/nxvTtHUjSNfDWHnXTe1+oo0p
+veb1EdMEyMfVWQH2VcIyqyxB5DZwhs9462Hib9FBIkhSLzikpFuK+KJ4ZEQwerRbUk519l+crVZ
D+PakpiRpp2xnvmzRPtz4BmjIIjiid4tKQeUxbXGODhZ0RfIZbSfKQs4CVIndOKXyYOMrKe9Sofr
n2o3MLwtja0opH2iSZqE1/Wy2GpkN8PB5D0ueCaYuKeLakaGHonwNF3E3FaUG2nixASeCfm9ww3g
cKhRGwHyL0Ov/kVA1ZJL5rd7HYmKKGI/8IdlAJYqRe0zA9fRhIqAiidEdJQPyrGEHi1vuHlvOWCd
/j9TH7pD2orZIQQkZ+2OuvBTWA5E4KFd9sKNDnQfAbUSOHnZ4Z0sLutCXwEN0ZbG6evVBwHwX7wq
QZSniFQcRZfZngyYTBdDLrBjq2ShtF8uD8jcdS4uanclGzNM4Jz7eBzmfyqtv5uhDkgatDPomn7R
u3QKpFdep2T3+2ws0r/fxLe8WjNdyFEaA2d+S6wID38e2Hk3Cmw3j4mhnZGNer0i5rQOxrowABA/
0hFKOt+Ohivn7t5P8zYrYoJpYojRaKZY0ULQw5ZtFP09DE7lNxifgLAqZT63iseUkl04vNfCXiDf
rpSJrm0oq0WLqRwMN+JGwpByeSMpvQX5STuNOLPsu5f61hgbXKuFNHiV/+6vecD/X8ZvYfBPX7lH
j8viJV77BmUQRhIIm6N1yOxs3+JPV8oUMfxzDiNvHCrMNhEnkorvVdx9xav9RhCgwFNKtpo866S6
MRMet9juPKS++RXMHhtmShotw4DH1FqLG9u5E19Wq39CNe4182uX7kB1N7oi0nnIjzzrD3IwcBKQ
3VOz+Q3M1jcxyC7CFowfoNu2ooV40vBNVHiqm/Rf+fAse7PCytqm8rIuC2jcUUmlSt59QMGKfDjL
7mI2JQHmUmuzVoPQEN7T0rpehlI6znrvtYTXIuWYYSm/BOAR8qhEnVGLHlB3l/sjKo3XMwD66T9s
2NtK2PqsqahLDdQ01H1WtzYuSRx05Bm19rH6MWMW77qx/bC2scYEa8EopjiPUGmUPi+jYQ2iD0SA
Op+1SbWj6UWRNEubDqoGWrXZuW57957YmGai9tyjM7uOiHGa8ikpXhsez9cu3EJXIJoLYVfo7HyY
2WoVqO9VyOAjwwYjCWbwxEfx++JQNinea+E/bOQfY+zIlmYUQ10PVBjqdvgFrixaST0o99Ed+qV8
sY+9jF5XVbBlSCakvNi5hzYkmjDrtNLimY9RUHr9DeaoHeneeMrQzoxs8SW0De60Ec3bPvgm0i0R
Yz+gfGInOmZBGSrUeJBBXOiMDDifvlFhjOJOtoAC9q/7x+5ZA/SYEMiGgW6SjdRC1Uwp5lGdMHeK
7EYS3YTLkbx71xGDjg1ilglcpO8zh6wfmrZIwGBLgU39wThNLmUqyMEBZliQLXKkI6V85UGrd9GM
BFPE4KJGJiazU7YkKdt2KSG/I/uUOotqCk1Oa8kBbxP3DtnG0O8fskmN+jYWy1lGh7gXWzdp1cug
1pwny17A2ppgQm+fq9FcgODVqcrztFqDEp2W+tjlaIL+itucEzV2Uelbc8zbopUHEayOOGgTWhaC
BQ2foLqnZcb2JrrV/DRQ/NmtUO5rPf0Bqp7XnXLvOttaZ4oQRT5kkUG11wS0KgBGNuovw9cGgTJz
28EjGS8R3Kswbu3R77v5fqm4mm02IGefv1NCPNrjj37OR0puDXUmL+Y9dvcO3dYecyD0UgAcDGN4
TlxZ0QuGXUEkNZwyH5OgUFnxjIvutb7C29W9cLa1yiTXcietsSwiue7HxxLSKosvAXESlZ+vf7xd
MxI0T4AlJwSjie83M9bmimQhKF2HXrlNAIwTlvoGefYRXVKOm/4e/WFDJbSK/thiPlw+q2Vvxjh4
ZRUDFJQ+DaIZLFHhGuWdYrafdZEcCyNcIPUY273ytZIzTxzHgylVjoZK9ZJ0iTVXL1pT43+yHlRd
v00N0Jum4bksJbcrDCdDva2S06DQp0uNBowaVo9xNzTWKgEPp2Tf9Yz8JkKoxzzok8YNjR5ky+ly
HITWkevSHxXxtlEAO06Af8nzc9a9LHLmi4AyKIm+2nKeZ+Au725H/IyUkNyuRJP39feC8HarGJ+T
yww6DSTEG6BqHUQQA7TFRjLbNYSDSh5iffeixiCpiv8D+SiEzd87gVLn45DLmuQMRwj9Ifj+flIN
juyBxs8L7b9wOfAoEB3/hXY7c4k1SVyIeAhIzpqAyffcjEFY36c8fpXd9yLZmKExehMmomEVSllA
0tiaVnlIAnTFVgeqXJllutnt6vYPVQXlRMWuQBnBe1PtxsSNcWZH11DJJ1Vv6FRLAlKFFtwUMYi7
eFfZ7tMN8hBQR1IlGdcm4yeakJndlAOLiQzfpdoowKq7VG6TtluSv5rQ3ZpjgpLQrClmhkakxoOt
JKmbyRJk749ZfgG84HDdTWg0+BAtNktj3MSMm8ScQbgNZqbBWpbZ0ri7xzPBuEgFRQK5nIEy6Sg9
n1c+1i+hlx0kNz/mtnlbnnhvpR23MIEykVXoQZCP5HnqUE5r1qEIWBQ/VE2wTCrMoCYns4MmfNef
Orl3R6XjBN6dYPLOKvPVRmUFS4EqiI5uvNTarTY5w3gQ1sOiuNc/2c5l8s4Q88myQhz1yQQ6XZB/
kMKLxoOyfBF5A6C7VpCYGqhwSh/Z8dBMFbNU10QnQWNYH5/6Orf7xQ/jp79YjQadYyIp2kdSMqUv
lhpszZgfEM9t6MDPtcibW86e0RPKuDl4Q8Acokii+ZGjS4fue93TAWey3DVhZzeCXy+8RtHuluky
RhZFADo+kHMtaqwsJYhcHW0qD6GY34KP5EaPBMcciXd913bOlGluTDFnCiVBUxtQOHam9FEXYltL
Pl03sLthGwNMaJ07uZJRxxKdvjkMwy3+P5Ah/s1H0XVcTqKmf6SNUqukmyj1grO2wdw+9o3dEA7a
Ya/Xio0yweyM3fjI0WQslN0+Xv6R09CPzbG8FECdrcf5fka/mo6PUObeyAG0+Pn6Fu67w5tp+g03
V2OorP3UCKEIfuy7uD60MljFn9K/YjJ5t0T6KTd2lGUhArxRxC04Ur5eB4qqd2CytNDFecz9gjPa
uTfl9M4eXffGntqNZAHXmOiEz/Nd6/S3phcdo+f8pl4skEl4pc8rs++lTqZJdAI4E6GiHYw3ijhY
wxhjifltFGDiGRJe+mNzSC1KL8LLKvbKN1DtECVIW2iUkpgJsKM2oynSwC9R20+sTgLVlhQ+GYtg
x+bPRmpBOYTiOAhgB6lwxpqnXrB7fW3MM2d71YtYDgE2xMAhQLU3dUAAIqm5NOS7J3xjhtnTcIjb
SVqwpxiPd9oq8wtFt8dp4lyLnNWwZViUwbK4oZEqhZ6NFCT+X5dht9+MJWKql7nJ+xVOOUFnMdWw
ojBJrVYEu8j1U73v/lQWARradDqdecvJSQX5bIqgUE/ZWUUpag0EW8BwDBWFbf3I4ZIy7RS/YOnN
IhNI9HbsG0I1tEcvCmpvvlF/hAEVIIzB5Dfw+oE7h80U8Qfc+wT+/4HapC2N2kgmlL9UvzrTyXtZ
Q0UFDSdQCPrmj4p33j7GSWoPc1Qi8CgfuSwAP5jQ9EEGIHaJO9ZZY2lzZEUkPmjgMuM8i3YKYO+t
MZtZxHkc9VH0T/dWul2D6KT5ituCHJHjKB/7xNQS0TUdig8fWQyMZexD2mlzwtqmHYjMn++1e3LM
3SkQPI4x6nXvE5z3xpjiVA8AhKiCNBrFqRkF0o6Onp4gSYa31+gvN9xyDW9xzCkwCG7WvkypCjP4
7O4jl/YkAV56ELk1y4+B6v3SmC+mjpVRlxn2sWwDzLOY0tM6+9e3b9cEqssQ9JXwtdineaEtqtLS
ZNdUXCnE6xUtsaHiRI6PkRDreDPCwtiipa9D1IewDtUW9MZWzcYWC6cIf3atP6Rf+pxLcf0xcrw3
yVRIzXoomkpCeUu/p+y70VE8SEcDvEu0fatxIj1nE9kWVVeQFOhSvEuq5SJAq3h+THg8RfunV5ao
uIkC5huT/oZN7iGHQiisdJCVYi+yoDvVNwviEv/0yrtbBzJKIqPJ8RFHHY96H0OWQAQDrqX7MtIq
wMShRELZ5eeHCBnIigLA6iZ34c2E6nlxw8M97sZFhF8DOhfkI+ysL/JlSMJOcmYMIs+pLaVH1MLi
sOSERJ4d5nwtgCKWDYVwi8KdpvvL8FT1p4yra70bMTbLYT5davR1PcclhtRvRVul4x/QJ5s889ie
eA1m+os/BMONKbrijZdEC1QWVtKgKCX/1LJTwQXD7jqHKiNFhLCbjCTqvQFMIWWa3GMtK4rjmgc5
EKcOis8UZJ95mcgJHDtNexzjjTn6c7brmfJlNecFLT7UuWakAdM9lEDsDCG+fkl+giLi83Qb2Sm0
iEVL8FETcHjycruHe/MTmHg/yHptxjXeUWL5WC6Z1Uf3NZinr4fhXU/cGGE8EfgPNSnppJksHTUQ
UdRuWL6u9fN1Kzv5/fvtZDzRIPIwp6SgPczuE/HWQHPnX3Rmka9tuOuJmxUxnkiEUu+WGBC+IsW0
Z7oGU/l0fTX7HwaEsih3oUHKotGWOJNrNYQr9vpiZdVXTUCRoxSdf2WFBaKV4wS1sxAxYl7OgB/M
SJt4Baf9vFP9sxKWpGCp5Lbriwl1wsgEoz8om2soTGXyQ14TwLEHfynmGzFBVTkTLrpZOJGScELh
xxoe9Yy3n8ActFQuoiEH5a0zZcexfDLks6hE1iR9axNOxrF/k21MMQcqLfpuMhQk9dPqiukPXbOE
7EmdXkb5UkeekUlWHfNGFfZ9xcAf0CyboEB8H0eqrlY0MwXw3Jw9CF8u5W3KG7nbmRalW/hmg3m9
NvEs5qSb4fE1Oacl8QQF+gzg6s0F45xE+c08DT7kYtxOnC0C4r8ub4+1XAPcX/tab/ppKnO+6n5Y
eftJzEt3BTP5MMw475r4E3SANQaO1HBFi0fgGNrhzX63eBZEm8+FQioDlhakJ8TLnehLckxFq/OK
g+6JQfZtwljIw/WzyVkeO59b1EYrriBKceT8KEHfZyhfW7Rhytm7bmc/lv3ZRnb+VsonQyt7nE+M
jd6kEeIZnPa6Cd5SmEOxxk2eVgpSntTwoXjTYahZRGeO8IYAqRN+SBDenFSlS91cqEshZCEFjTuT
QrUuVxQeDSet24u5FpBuHOyh793rS9sNLRpGLkQFOuMfMLACWvc4k1iaSTJrwYx4lt1WSpB3FuQG
r5vaoW2AG2q0zo0yHJqNTHpSamOcqQU8guYLozM7BYDqiS/56VeKUKAdqxolT96u7n49XYaOlwLV
IjCGvt/VxhAblM4wJ1HJT7nui+m3OTmtI+fC2ynpYnVvZlhkiboIfSfTGw/0GqOlYXY0+gnqgYP5
IJ37YzVaQGKfoIuk+vMrH9eyH7h1MPEbqPR/xHHGoZqMBqa0sbky8tgG0090xoz/7t09b1SRXsWr
FNoKTJqymlOR9RSGJKrzoZq7B5OrGbF7IWxM0C+6OQddXIpkWJBYTv3DhJihRZdmda574w5uBt+L
yKYqIkVBO4k51GoOvZJExyOGMkXT5nDqATFzv9yZZ+1EzsNnKgwG4YZT3DvkLuw4MWX32b0xz5x1
DI1ORSeiUhE3r1o0PozR17YM78w2BtI1AoVD1V56reVxLu1u7cYs8/WWOjXnskcuW5LZVaPIVTPw
whqEs7r9ZJYAbQhJa6r2xuyuHGVVYlYDhh7JOS9uzepp7e/kODAMALaz5zxsrRqKBhOnsbIbQTdm
mV0tsymRohSXgVHdLMadkp46/UGTbnRUTyqOrf0v+LZEZiuTpDRjQ4/piQv92iv86EAVDXivxv2T
DXAh3nS01cAyfo+9kI4TDZut2X+ZAAtVF3CLqgQmk9LqatNKhQQCI4/rWD1dPyQ7EAMcko1tJm3K
IMtUNxihhlISFSUsf0MMRohoUXyIHBBeKri7pxt7TKwWOtWoowr2MkUPMtPEEg1PS+VAntrAkCu7
FOdDMxucdXLMspTgSdKlsdQj66VlQyUAvOugAtfFq71S7/twv7+tjoWL6lI3Ag2IGF02T3X1Euuc
Ec7dm27z78vv46agYOhj1DJMcM5f4qKx0roHbOmHMtxfd4t9O2CWUCUqtMGibft8bBVTRdJQJOmt
EKOKN37p8sEN1fr/j/eDA5oYeECJUkWvnIkjsSmGRidMULLARPHqlB6WlfgZkgbySw1Ct+bOMO8u
bmORCSEZlJCFecK9QIuTw7nzDSf0hAWVFJT00JkFN7zwYwqib9f3dNc3NmaZaBLWvSpLMgJm0wJC
vL5WjXPdwE6HiG4lYL2A2RrwEib9QnDRFggvSAC8hL4JfLThmM9QJ7Gk39zMxOlfr1vcPVUbg4w7
oodZRSStgCybKtTvfvUaCYqxfYgnTMPro9X2vRdHFecQqNQlPpyyjVnGZQahGBY9QfYQxrFPInC3
iYPiDeADU43+Moamk+q1nVSNVVU10H/1RRdB7DGY1rQ8hZF8TNbwPA6Rv6ZgDkrMY4kWK8gD76o0
8aqkf4oWHSqTjzMx3DIdLImogSAKfm5UXrportHEwAbm/XlN0M83k9tqNuw+zrxUTLy+Qo+HVPUt
FMa+1c14JJB2vL7t+889oAtMmeajaBe/DwMFiJEyc8C+F601e6ItWJQqT0ptU7R7SBJT1NsiWgsP
27d3+UJ0Co94UUFXgsX2JZUCXEGFmZOieFzGS9NDgx5IddT+0KvW6i/Xl7mXyWytMVcTxAkJvSpQ
qRBfdXIXxaollA/Xbezef1sjzFYKZh+1eomX82TLR8pqHh7oZG1+pgD/yOHt4P6aFNpuATAECJT3
X27s6x6fDoWeJrpf48tsugtvTnS3g4B//I8NJrkWFn1NExHxbcGCCnf4VZ1LZ70hbuplp+VO8oV7
w4Ojv6BhHbS2yOVR5y2SKfeE01TGuKmQeJsnsrzoAoh9CScI7J6B7SoZ70iiQik7GsXLzwvGE0G8
cUGLOqjd2Z0QxqVnPuxzf13IrdEVB6E5O6iU11AoSmrEV4yTyumnuPdyybvujzwTzN2EFzSG8Guc
bKFCXb0H9rwy7Y5PLUCvAjaESvRx9L9LYfxwmqMi1ynRIWUMpnRE1Sn0iE/1OHmzxLvvsK0txh/l
ySjDRIY7SJcFDWkMCj0akNf15xcKnKVQVsEZgvwY2nP6XwyE8LaU8cZcKgYlEeklBZySOYDW8WDk
pnX9u+1Hxrf9ZLxRbBO1zkMYGeXbdSicQb1TE9dsPH3ySpkH+eQtiQlaarpMQpKvv5siBebx1Pa/
aIrsXrNv380QxfexikBhm1QtqrbhWFpNrfq6mbrlVDyTDFUOM5VOqSYAZqp5cguYjWDeoP8FFGXn
yELcWiSZXK2P7Vn/3q+yN+rNTY8NCusGTWflc1/oDjFBoij8knPyAxVMayo03UoIhkHHzpKU8VRA
Q62RBY+onzCn6QuCAN6uHCp95qtAQlsq0J0MZah7Cx2IfUP333zTD822TkyKZalxRiTxrolze0hu
iPo4dG4/H1SVc9lxTgmU3d7vtjKvxpiSHnc6mBVXCXRukHizomi6y+bs67rmz6mc/RyryEqG9qHJ
Y2dNX5QuApq/9cc4fiFJ5MrFdOjWbyVoIsc+1Tgbct3tkAO8/4k5EedB7BByR7O3Un21yjwYGo6R
HWQ/kuQ/oQmMle+tDFovrci06FNN8QAMX9zSmW9CLzyMkHOH4J5neFOA139v8ULV3ssAQAkMSpvo
fgN//N703OjJqmpw0inyQnI7Z49m6jfjp+t+tbuNGyvMl9bWRiJwd1iBmKDwS4tPhhz8OxPMl4Ji
YDkvGAp2ksVNO1+HgMBftc3wZAN+2lQkQ5OZIJQljSjrPdKz3ls9uC1Yes2zeJnd0sWdz3sm7r2e
JFkS6dQF0GHs3KI+kqQVFRQl6RAcHm1UjlCxMlu3JicN9JfpZn69voe7z6mtSebegtCrmZky3H2G
AuJvTn1b6IBsgtYNJUnypVdeE2vX/zaLZK6qMgEHXUM/mw4eAv12lA44ZGLjXV/Yrv9trDB3lTwm
WrIMiGtz9LVZj3WRWEr069/ZYJwDE4Nhv04EZZ4efRRAR1oZj9JO5yxl99pFdx5yPZqigKvr/YFV
F6KWsY7UAmpRAzQwFfMJQg5K6k/FK8Qdrq9pPzJtrDGRCWFpVvsQb4Ue0o1U5FgA9iyNLf11hMYn
aPqLR+UVfKlW9kJ+cGzvtXEwBvRnpfSjbirmJEzUfE5R+ZEwiKzaqNOVVkV5sU23cagoUWvnz8ml
Ra2Xg7vedxcCnmsKSgKS7L1lcRlbU4hxMWnLXaY5ovhJ1DhDmPuH+80EExGVcYHykZ7QAujJnFJr
NThEMPt+8maA8RO0RpOy1wGHSGtQRufEkRvlNTQXOyXJY6GWdw0OHeeL0X/zQ4otv9lkvKUldZtL
E+o9nStcosArvdQRX5fPumf3z7xe7G45XtpYY/yj7JWiiWOU0cCS789OZyVH7bx4eECceINV+1Hq
bWH07zeuGGvprEtti7g4NjdhVnoNBi0nY/m1JNwjt/tOwdwqJqrog5lFmUzhKIyjHmFZxc2K8Ynp
MYkeiYnXK+YpMKIrzu5K1a+5YOTdr/dmmAWeGCG69clIcx1P+4xBv4uJZ6X6NDi/JUYfI56m9/4H
3BhkjlkqyGvXzSi5istJKjqnIwdBjMAq5qSSr+enMXHU1h7+BqMgKSrVGgX+lLDQDF1YCohm4XSL
IC1Kpt4T1dTqlxwPXB71xu4pB3pSVqglUCq89xsix/k4LhgvLNvJKrXBjpcnzpmj18qHM7cxwbgm
BhiWLhZClD7KLncbrfUaQTh0VXSAPt5TVxUH3H2AvfRWr+SynQ2zH6aZL0NQ3YpFxZ2j+aHLTD+R
1uNSJ7+GgSeTvV+dUXFdoRwrfiRCmKa1NE0Ft298Sy7G84Cad3tJMgtl7z4YbZpcFE4Hie5/itGg
d3vm9ct3sTLS229gO9lEGCotF/EbxHvNtOIflI5HcGvXeJqP0ZN5VI6GJxx4QuvK7k2ioVuI2WAV
1UMmvRHILK9Lr+LraOtjRGZMSBbDscwbJ+2FoE6BvCB9c9RN+S4Ul0fEs7MIYbI1ecyIGltZWHqd
MbsgKrTzePLTWjkI2S+1bqwCvU5SNvdpXvgg6nfwYd2eKN6Ydzg4xU0+Vl+rBDiERb7N8/kyh6ot
k/j+uvvx1sckVgAQ6oWuAf45za6ynhsALnQe+SQmpfd8fLOLTGq1kLKYtBrh11Bqq53TyFpj5RH0
oVadrUFSY9i0GKC93lcAyswOhDwvGNyEn/9s6yLQcRViON+8b9sq0CftKDXkQR/0l04Euaow2ple
fM7K9XsZAZEy6F9GDM8roXJcBQDgovEix6sNCWYXbHRBqnyth9kjoFUeNACTY0GwcpNYo6Icky5y
8JKb7ChNb9M0uxilfk6LU6N9z6UnI3WrULTqtvfVaLEQFwKtjcE/heI8DmanZ/cTVJZBDvipamfJ
MhXFMjuwvETqjyRc3NbAIVFn8LKm5a2urp+7VgRxTyt+D8XotBagjFCGzBIKCUzDiw/4b6CtiWVq
/SUyFUuOoV0ymcpTmeh+PgxPSZM9gjDUbZX0UMdyackDhpLM8qdWl960gmpgWUJ/WsmtOKWaRYQf
DURk0VuY0chvZb/qGr8tp+da0V1FjgG2Ctv7UQiDpZufINLgNmOzWFIm6Q4me6ywWM/l0njtmpzn
NrG1HAcQA0RZtviGqdtFp35W5tmZQVmcdsZNgsGUVTK/F/36IDTTOZ+Bmchav0q7whLC9hSX34na
HUuxsFdNae22LR9kLfpVGOl5TbUvvdKadj4W7qQ10KRNXwVVuxm7pbSKNnsosthW/oe071qS3Gaa
fSJG0IDulr67x/vZG8aso/eeT38So/OpuzHcxi9JoZAUsaGpAQFUFaqyMs36oM7qrQp1Q1tuyxzt
+9chra1KCiPLmBqrFFEsju5mKdmH5nPV42wls1XL0osOieoxMHbKvdYVGAEpARof29hScUJjUX6p
zKe+MzpbJHjXiPU1Ib07kAl1HH23msrHZEbOJIWG1SSLHStmZOVN9VrFUPPIxOcmLK2oagrLXInp
yqmgYf/ACjKQa6C27Eb5MQjKlWlKVjSKT3EuHfqMWHn3sgjJ1TCHbmyUK36XxRYaYG3j9SYMi+tJ
E25kud5nVemEUubFzWs/qJBWGkGqh4ESobjphNKaxzQgRWhlRHIb8pMs8X2NUFyF5KOdDF/M1sYC
VtQuVAmnu0B9anlaYtObdDSbDZknD7KZe0EaHE8dFa0f9tGNF2mr1QWmAxIp9KoYxSBdelTrxEpI
wwmmmy+OoymWYX3qjWXJG0BvzRU6whBVROi261jda0pj1yAnuuw8txMgyHYjy5OodgITHdahB0V4
g7ccLUn/JbJCWbQ1DyOIAcfWZnZ3Yovx1P04V7gESCtVa31rdxqqCYIr3hHH9CsnzSxeyrwdcU8M
sk7blLtwXTFrBt2B0AeN1KGZUErID71LcQiRQ27Kf8W6jFra0SzL0VU1YptqcKoYsQBYQGhtDdJh
Bmmdf/U90XPGrDt4Bj+7bCdPAkFSBSWScCxHTwI/bbZPntWb3tIsKhamgkmH8ybd7v6Ay+R/Bmmu
eWKwjAFU7hSEWornaB9TbxEsLUbjbnKofmTiDYfodeJNDG4CHCXQV0ENRsPf7LSnJrdpEwrguKHs
WY37eU79vLOF6xbggfEDEQ2sYDoaa/7lL7x5708MMy/kOVMmQEuQOrXZaNW6v2r3aoOHsuxdtrN5
6U/sMA9lExe+r+hD2ZyGYF7bfV71rl5l31cJxGBjlliX7W2vS9UBMgGgBP7/fB8zI4yaHD/bidYg
nW/MvrPk8DmGBMN/ssNehFjthGxIUD6MoYokBF3nNv01qTg+bHs1pkR0aPSBs4VxYWqcQOFWA1+L
JLaBYmLcLU+dFjnpUrxdXs92u4DOiCl4S2FmluaiJxfALNQ20bPPC6CgtDAf0IjfpbdlUNmFTQvl
lEbTQMy86tzIq3gOdDMJPTFPv8SJ+SgjxtCiIeAo4Ba1+j70BVUI0HW2tUUPRpNc9+X4VKtR7q0j
iMu7mIPN28y1AWqWTAISYZye819AXCuw+0ZwqAizSidDiP5TxvXyV9522ydWGDfTVapWRQn8Wg8O
3OomhjJuDUIKHa6btiKqHWjmryEykvDKAZv30AAwGyOHmMRjER6SpgpLqsmiI4MeSjFXoAEzR5Nz
q+wyK2kn+/JCOebYEdG0WaRamzFbHlX6zVob7gDnggzaXQiULbj8V/SzfXmmH1MLFgVhtknS9gIw
qrOKFSG7ajuDc+E3p3qkExvMCYW4SNIIM7ZOfRxcqmMJ+eTrv17XAhfWsR0YTqwxN38EAD2ZZszY
ivtxh/GLfe4Jtm7rD8RavNX9SxzDbj2e5sHmNTixyyQySGw7vBlgV2qDvH7VIcbWcmIt/RFfNuv4
3mSJFOIhSvU4gYsOUxmS108JXjdCfqNjCra4N/45wQzNWP6uEbARNlvn2IAUDepuwv0KBQcp5XWS
Nj/ZiQUmlIqLiWpCg/X0zuoJhwHkUPWt4JYB2YWPq2sE0S2XK3XTXR7zMBZSry9xrBATNebohoIt
km91UFp4ZOyXgNfD3EQTn+R8hDn4aqmERBvQKVijD/To7qd0tqTeeFkn0ZJF4F6zzqvXwlIkkD5f
diObnxbdQBSw6BgGC5CRl1FIo1pA10ek8nj5fjK/qyGPvmd7hSdmGK88EoyWqxM6xGVIUOpeE3sG
WxB8yWtbzFZIlsd+LW5DVNSySuHUeDYrjCe26Sc4CXzIOVcVb2d60WncLXzw1u/Bl8q5dJuZxIkZ
ZhPHVV/0EEU0JxT3RLhJzBbybr9X4fflDdvOo0/sMH4rbCZpHQzYUW9FW3Qx2eujXXy3vmY2aIN2
7Tc1dXhc4Ntr0zAjBLIqE6+980+4Sn1SVCOqj0P3fc3vUdGpgNUa3ctL24wx5tEKc83NqI87BdNC
wGLelksgxZwUaPusH38+k4CUeibriYSf3xbvRf2hKG95zSv28WwwBz0dQzWXAQJ1SHXTC4c5us5l
zkHbjJPo6ok6ukf4i60oxN04GXmK3aBPt+ah9Iyd+THbgt/7oLDjvaC2VnRijS0qdNmsFGKKr4an
BcjJWu0GlZzLG88zwRwvkAx37SjAO8gz+JP3svCjrR8um9iEBpwugzlcoM03SZvhmaT3Ng0jaCUc
JCv2RjCJe7JXOO0zr3GwvSzM1SHrlpDyMjc1EjMipA2enlHzo66dOdmJPedIb0V6WTyaoH9+4tsK
eW2EQkNahlLa3D+JxW2rOWNpx6j71e7lT7h1PU9tMQ+/KlfkyBxRgZGFq2m4zzPOz98MEoBHU+UP
WSWEBYwMTVy1mYKUVisibzWl3VAue1UdADhb3VXvwOsKytc+etBIz8mmt7fqaJpx3ingcWtX422W
l7epYCfKj1R5vPz5tsLQ6eqY01BmhaDUVCBbIrG9yu44/FJQ2F+UK229yrPvhuJfNrg5/XhqkTkc
zaJ3+kDQozcfJehW5I5pEfyzsmege0Fb4zbQQ679UbVDewl4foO7ncx5aedx0XSwAzrgh9wVfXY9
GZA4VkR7GDGUr+mWTMZ92/3MKp4A6mfxik2AT1bOtoKrJA9FPcZRzXegHLouMFrqdD/+UuGqbe0m
54n/bp4fdLvRYgfE32BRLWOTG+maYb5BbmIrMk1HA2pBMEPellIv9WVhJ3aY8JJEChHGFOe0hXoh
5Zhp/NnSrqjCS/LI81+f0ydfrSkGsnvKaMviSCA+Jy3ris84eopn+JRGBF0gAWcock3I8cpe7wuO
YgFj+lxB3r36fvkE0ytxyT7js2MNiWlDBS61SYICqljbspRfdap8P+TJczzrPA+0vY3HBTMZQjqV
uQHFS8q7vNiLW7jS9waqNmg3P+otSBJ7PyoxNWFdXuZmHV2WjmaZXTWFYi0zA5WRyS4+CGjUyoOy
l1zZEhzeu0bejBgntugnOIkY86zEbS1gxrV3oCPwAhC+A7JCO/cGv3oGPQzg3pkbe4m9eMXd+C3z
cl9yM2c4aJDX8XnDFZvZ7OnSGccbS0VRS9QrkgkJcyqWz52pBVq1PPTpAoa+5Q01I0tDabOQR1uX
pYNsTnbVzdd5K9qqKTxx9oJu8aUzx7hpPDWNNJyQ7sj+4irOCCJCkJibFmVlaJ+VO16LfTubO9kQ
xksXkoZu6UCzUlxpBX4atFF+GYgeKp8ubwaDd8AZn1yjP6T3CTKtvpqhyP4zKg1flcR/E00lmvVI
BCPjLAQoHbQmCakSejgj2AD1q6aodzYjxxtuL+ZvM6yXX9IhawsNZsYMer6B1roK78nwh6t5tMGk
pjUxRTDXo4qfXknIGTGR7ugPij/s8j2vYfCHk3C0xbi7oQJuSl6xnnSX39WQgqGDYYKfokNR+rzw
vPWkw9zy//aIFVpDh1YSogGRRCvcvHUX87cuv6sN4fg2nhnGtS2yMQhSD+iDml2NtbOK70N6y3Xc
PCuMU5OWUdRGEZm2GI52PcGNls9CD/wBv59EN+HcPwBxBby5CbZwEBR8Yj1O/GduRtmaGhMBRpDq
sKQewFcE3oH2BPU7M7jsjr5663NrzJHQzUjuqxXyQI0K/FWg5vYcvmvFe9t8VDqnTvL1I57bYoKf
0oXlvCaA4hSGrYzEX8uf0PaxDCFyLi9qo0Z/bok5FOACqDX0WRSncgGxAMiDJqdjIPwitSU/Dk6I
UJvditW/oB05N8yck6WbYlUAUsMRtNaX6+6nmRWupkl3mBzjLZJ6hksHhX7uk4Myh2O/DEoI76SN
brq2fr90zkjaBz0HKqrF3Gmhi4alalEQtbVlDC+Xv/JX73i+ViaQEUifJ3qnEsdoK79L8e982iHJ
cy+b4Z0aJnyZfQ6gR23ITqK+pZifCg99933ikXPz7gETtyIzyqOmH4gzZDsgmtbkVR/uNDG2ylSx
1I6blnzNAs4+HmEGqeZxJnmUUHt7KuMgBYWd2IM3OAjTNrQUOQFz48Fybo8JM6GQYkoqXsln14rk
VhGknqpbuvs54Cf+HwQx6B27cDxZiqa8RFt8zDPiKPVTjW7cDA7kyydjI56dL4pxKJO5doVQmUg2
0Ir7ixBztKIr0x99EH9zPCVvPYxPgYSVsYYtjKnJczLtJ16F4Otb5HwxjOvIs6UkRoVzbkIOsU2c
bn5LCvT2HrSRMyfLubhsN6DpI20EoRCB+E0TICP2+r76Lmkrx93zzDD+QTPnopWWWHX0Ib1WAA0b
JmVfSwvHP3BuLmH8gx5V/WJGkQq9WKsKH4rVrjW0n/G+SE1LjTm1UY43YsEJZTJ1qdI1+Ha6HUWP
kooyhwxWg7ra/bfDzcIThHmQGhKOBGl7n1iUGlJzMtAaeFBk80yHS6XPyTtUxkNEMwkxlIOYSdHt
Osam6VXS7yVbtWuwV3FWx/mOKpN31EUVmWBthobkI60zSIH+INy0h86T9gTjWygbPYNNXPpvJ59F
CJSDrM7EzBRHT65a8aGIH6SUY4JzjVXGTSjZmhRTA3HMVf+Q6mtluJkS3e3VG3HkAWV4Tl1lXEZf
J4sWtkjeRgwfRQFU4Pbkrregi+aOzxE3iPD2jP75ScKh91B/1opWcbRS8dYo9iS0DUH17Qzt4F8+
HxzfwbJKtIIxl2GEjUrWnQJfOD2S0ftvJhi/saKoLZtZrjrrSFxg/9y2xRgAMTkr4X00JrGY4qEO
1RbXeI0fStlOIDOe9K/c6U6OGY3JJ9oa3A890O+O2u765SpP92mDuQ3OUBYv4rJ9OlUrO0OLcG1p
wQ7ptV8JVh1QvQEoQO+Syrm8RxsVZgRFBbw1IDVRIc/COKVGynstLxEUJSA2QvQhYwwlgMRyfkiu
1W9U9ApFLCDNX0fIQPP4zDa/6Ylxxkdh+qXu6gjnu6+sLk4sNXdypGoJx2NslKjOF8mkMbXQYTQk
D4kzgoY0hTgUMM3Qf5NdzNP7wlJ6ICuxFCH1xe6pmQXAY5TViVXpDnpjvqKP/3gwDr8O9KqgN6or
UA5i4nYW5TGQ8/h1WiMKZO1A4p+r/h4lwDr3br1wQFub/vLEGnsNm5BUqYgdFqPQWpXOIgIKoTo6
QJpsRUPxcPlE8cwx1xGTPZhazvBoCjVwh3omaHuX4lrL7cIorcumNhPG48pYkEwpAnQ/jEgVmvLG
SBRLap8vG9hogJztFAuMkes0rE2kcp/5b3KQAkr/qIGijQc92D6iJ2thr0I31RFZVFQMIzd6SPB4
gOrNVXgVBtPbjCsIuh+uot7m9TuxyVwLMWuaVaMPiA7St8o+1q7z8UPgdc24H5EJ2JhiCIsB+laO
DA4ugnI1pp+iq14x4KdtCIKr5mM5cw4993sykTvtpHGR5YUAbE4Zzjp7GBzhxnDq2C52lD0d5IzG
4vBGBTbD6sknpZ/8JIKD7rXqQA5CnCrbgeUPKMJHfep4b03exjEOpCBRMqs1YlG6Uz0RjMvQZAo9
0OdCHaHzaN058aYD7322nQ2dLI7xJFIHwt6wnmnhjHIcgdUZLG5wKAqmsPvn3MYQ1OX7x1sn40u6
cUajrCkUp5TGB7OYDmL1NuRZIGcxLw7S8P3lMX1cGwvG1DIFWDFS4pNCGFZAi2z1p/E1Tn7W0yFO
bE1460vv8uo2AA1n3sVkYm85DZOaDoOC7xn6sV3exphVzgHgp1Jl8qvpyBzfzPmerGjHOsvFWKSo
UcTJR1ZdNfJvgIBKXgTg3AEWkEYAZTeMEJ8SeLCxCub51jA4n47j+U3GpcyxlCpphYXkeX9YUO3U
+vH18u5w4hgrPjKH3SpIBdJKwbiNMSFllrPVFKWtTK5QchICnbceunEnbmPFu6noZwkZAdRy1bnc
Dz1YmZIVV1vAK2AY38fMsIX1N2bP7pDHOeEiQmEgd6S+85Zl8WLzp4T5QFUp90qkHRRtyNFp1dx1
Sh7iYbgxwuyQzqWdGcN1Ury1g27NZXKXI9cZUxVzYPWLaSD56Fe/T1bFKslgoTUHOPL4WCuvg5bc
Rzlo/RowgdTPSxOaVrI2M2YhFltZNX8tKjsOMf5uiJ6WVgc9mx+GybSyefDysrUyDfN3zeAJpXmt
EmSUaxSQVgpmDMXlxXf0qYNZmHdpGb2B02lX9bXbouM0Lp2N2ULMTqpuucYfmrpw6LO/XglDMqFI
qIDkBNmYzvg0opdl3meI8InoqyOICSerDW8WnfMc55lhPNka9u1a1wSnqbclyB4X3T5aXhKNE/a+
Xr2z1bAZERE6ecUTQnHAcByP4HOK933CwfLSX/XcU57bYLyWECvTOszgwcJ+op3r5LNpx0S2MVs+
kzdIGZgtr0244SnPbbLZkbmUcgb6JpRq6Ox26aDl7fYBgeAViKjQ1eZBvDfeYecWmdxoDQ1cGx3n
ogXSDCgUJ3TCq4HCzLzI41HQbPQoz60x/mwQq7kfQVXqaKqFMgM05oZ3+Qe69p56x1Nu2sjHzo0x
qVGtKIswEixNqmN3qfTnfG5cff05kwXFeS0AIQqaOLJ22xj578tO9ev5PI94TOJSVkWYqgUqlpEI
JsbDYHwMnX/ZxMbOndtgbnRjtAqGlJEc0SyFwiLECe09OhUH6uHvXC22rzf73BxzswdB6zWoHeHK
AapEBTnBD7NrnjP0GlRM9KcuiisBl3nk8oeEQtZ5wMCLfaxHWiaAtodHWbLbg3ptOOJutmc3R6VA
upNXTjbGyf9ApnlutCpDYwDBO82p66sWnIJUDJE8NleKDZMOr4S5sUYwgn2K6YGyAejLc3NCOXZt
Q6sDIsEMurw8DlJmp2vDpR3hGPq8MCfRFwwqApi7cPum0C1eKMvQTCdFTR2qXxh7BkQqfCh97swA
dSHnjhSkWsf1fTqFE7MZCPcK8MwCXJpbtEVVe4lrOOv9ioaq2/om2MEvX40NGoxzi4wbnXOpNbK1
J860fMhEeBHDX1VPmQu0AOKXL5g5cqJ+wKB3dzd2hkOW+j0k8XeINoLEdwXP0Ys6FPtxgmSG2kcO
2Az8IV4fxJBHereRfJ19Gsb7jngMh6raEmfJg7F8S7XBIuX9LPwCn+Hlb7LlLsCNIcsEqmvQuWaL
MWD0LetlRNdpBhS7cCN3ldzwTvhowAYS77uEk29seV9RwgStYmKQFkOf9DCe7HrZNZ0YLyhfoylv
Gl4mBdm6g5RTBDL9ltwn4v3CVfn86qNA5HNik/75iU0pE6cZnPo4afJTF+3i/k5fAyX+yfmU1LOe
H2hIZEhoQGumBg2LT/9xYsaclVmYqMoRVSJRD8W1grhZ9uhyUCQaMhI39eUg8pQ79Yljmp7cr6ah
fiKDotoQ2ULNEJvQXBlX+iJOAnAKO4lLA3ZVQSFNPnAJ9TdcIZYqA1UJXRkMg7JDp4naaMpYYU5/
uu+d0C/c4hm9lTf5kxNsCng3d2MDz8wxMY3kVacMMWZcVaEKlA41jDL05/r3sPTO5S/51RdCD0El
YIBUCMat2T2Uq1o1NCqf1IHCodcgEiJbali6/9yKKULDAhhxpN+sa9f0tU4rjCQ44+yRZF8Mu27i
FH03hnVpmvO3DdarQzxjWkQdhcgewNf5qvSI2/iUUVB4aAP93rBkq4it3sfAsLcEPJTm1nc8tc7E
yhxEomqdop6XQLNmehrKGip6A68Q9NVPnq+Rcehl2IYg7ElAELdH3fw1vjXe6+/68+KFWJ34qtzF
YDnAJCkvdvFWx/hntWxLOapGxam7IDae0KoflODyEdl+Zhy3j0mJGzVSxjT6bL1RhYwxGLw4KDwu
KwXdCNZznD4A6Sc+cVqxVhnlUMsUt4GXvZW5VDeVFtKEHTfWbF3jE1sG44fVSIQicYpEA3TWkLkK
feKmjgrVEUfIrGbXJJZkU2nCiFvq3d6wv5+5BrPKRC6ToSS4cLr6fQVWpJgzuxUVznmke3LhWxqM
m4qnxBC6GHvWSZQoMbmSJF7vhPcJmaQQMIRSqCrAehYc6ykByhbsu01s2OK4ch7Tm07+ZLvYmmAc
qaCyyuFBaH2uQ30OvAKH2l0SK0U9fgpQo7l85jfILs+eZmxFcIwGYmgKtmm+VW/7Xe2BQgfq2BgH
pxxlLgUuDVYLchYQwzxwbG+F0NPVMr6kXjUh6UKZ9jomF9OkLiU1oFifyiuvuc8mzrX7UiQkgiZ3
SaIAMD9+SlivQXn4P3Kh82wxrkRQ465TVrw6G3f10vf8CaXJg5ra0b2xS2zRE/aZNwRxIB8wg+GY
qcULBttu+u/bx9YSzZZ0oymiE96ljwPyahMDs/ONENmj8PPyLso8U4yLaSKpyqcSz9E8N4KGJDup
mR09QkkrSewyL5GPPcZtFjR9YxG5tSeVWDO4TRYJswpD9nMYwEiGSfA0/qjDxoKeFvi7wIhY3Hfx
ACIUKA4mnW12k1+HKDBd/u05l5sdtxNSuYXoM7onaXsrKzfz9CwtvjQ8XbbCq7aYjJuS+6mY9Rml
K+3+czAcGQElPVJc+ZUXXnjbwbgrSYfOhWLg6JEmtwB0lJMfg/o9NRxBfuSs6rLz/VISGOsGJSta
1qkri75k5oP0EN+i5+0Ou/m69ONrHvMK/U5/dvdf6gGtmRtQ56PVHLDwajdZ+22NX8X6vZYwv9zy
vPHlWwx9ufNArTaROhsqav4j4AkKsY0i3OnTr5KArbl1xHm0h+ih6UHGx8lEOF4ZXFnnltM6yTrw
/gHC/XtyUWQ/xJgg6L/rLvXKqi1aiSO58zUCwvvlPb18H8DUc27YTEk2dDn6X5nxuJB9T27TGCWl
dPyvK6Tpw0kSVEpJYwwg10GkW1zNxpuU8mj4dHCGgHob2IEg9sudGAiczgfvCDHuKqXysZIJbGGJ
bxrahmrl068522fxTay/XP6aG3whp9GViEwSlAqhXkn5Z2UwvaMvAf0hwex9I6A+aFBZFl+5A8wl
ved5AU4mAXaZ8+8rYGq01Q3ky5Gq2n1Ne96SrSW5XeeSrUiFlQnKnVA07qA9t0lsGQTiKoPJqXXw
jhPjjMoG3Ij5REcRFADmJGJLKsod3Y8pSz3Op+aYYh9fsx5WmZigdhc+L7ax7/zKVwuLEmD40Tsd
h4HKj2g7l61uO1tTBIxJNFUgbM6/clRDO6pCZxCEOjdV5tLA1z5osRsJnA/JM0RXf3JdTMWo17IB
8GQuv+lm7Ch67K/Zz1hD1UH85+o09NQeV8Wc2iXBXCrEhYAFM5zK/BWlt2HtX/5w27t1NMEczzhq
0iRWcTEkySoMtPagWBs3gwXhU84LYfMdIsmqKAP2BZU7xpUqSaPmnaKC88/c03Coz5YqxJw0gmeE
cZuo5Ma52GBGJC/6XSqAVKkmN41qctaygZ3DzpwshjlvmrmYct8jh5XvE0w+7iQA9hREXiTOmP8c
nPpD3lVvgm8EkM7guGzeGpkjiBFAEgvgqnTk4SOKd4OQOWP84/Kx4NlgTh6lESF6izxJDh+byqvI
VV5xvuFm0nLyCZmTN/Zx0mlmBURCF+jdTZ5xbuoGDuh8jxifV69iuU55DUd0PTqUayXckR34+u3e
SjCZ1/vlNZdpazvQHFf1WZo68Q9QzhZkuURNmeJzJmguQVd+eCdozkyO7CyB8h79jvfmjjcRuFHM
Plvt5zj4ieGlLVOSZ+j/atfdi+hKAblr3gZodeTuwCU94hyPz27DiTGjH7W8bRUI002FG4O+tVil
G3TyOSkCbwtlxmf0emk0Cx2DUiVLeARxFIpBpmkLz0hMPBxOq7RNB0y1lw8/dxMZLxJNlR72Ffxu
5yq42DEAebNtvI/Wek/x30tgdBaIlrnz3ZwrwTYIumY2taLDiZ0WqJP/rMkjZ2GbifTJ6WRcRwQm
rkxaIoTJj8mdd8m+PMw0kX1JPN7Dl96uLy+EE1OsB9GGMUpDpHdjIrgrYJN50I3vOoQrDeR7qbVA
d+Ly6uhPvGSRcSgmRCrBN43O0Rq9xABNAlJVPiflvVBzCd15i2Nci64k0MaqkOMMe3E/Qx8kx5RF
7Jm2/AhmWwAOP+cElsDEFOuT+HB5nZxTwnL6mNKaVQI0uOGbRzsVyWuXGBygB+d+K/QcndzvtmjX
qCN4cC0YV4lqK+vujX9OS3XmsBT53EZpCqLY0Y5kI/sk3i/hL22+g4bn5Y/FWwnjQQy89utoyhVH
jO2uueqrn0v0ftnEdop/POoK4y7kCgjXePl0vSKU4pUg3BV2dmVgELbFsBxvvnH7nKtINQFboiLW
5x9OWxVSToQCisYD4n8DInZzspQ1kCKeevQfPOHRFrNJ0iz0/UyV7yjvb4dxSqonaLzjeskDXoco
y98Oh/Uu3vPcB2+RzL4lQzeKAsWSi92HNMdA+ZVuN72k1QJdgtm+vIPUM3z1HMdVMhuYh2oxyq1E
kWD3Iqj0o/30c8ze6sgTJF5WQr/YJVv0wJ5crSJU11oZgGf6/KJ28yu8yn+PLn1nd4f6nzME0kt2
XBnj8A25QLm/wLtv6D+E8a4YnqriifPx6FZcWhHj6WsyA/ZfJgRQ3dSDTurkxJVoiX3uJ13tqOAn
MKcyUNYhqBviQ+/tsCpoTk3Qf55ru5EU3xDqb4lW7SQjfQuj1UmMItAH3Y/W1I8MPcGECAJun1tz
kdmqkjzV8/iUAdto5qqrdL0lVsZ9jrniIloOxlw7VQyOh1gAY0F+30mLpeP/KyYlBc38bA1QDy5k
2QsV/arUQmdYlYOpLC6mHd0ETwaw5XsaVG7GNQSzgmonaWRXU/RhLK+rsN6LMwA/RLwqQMIhtqKr
Q2AxjCanX0drrFVbVw0LDZdnOWw+BvmH2U74vQ3i5ibtiENbr29R5Fx0S2jrN1kXDq2KBEMMH4a4
2iVQI3XjxLi/vEcbQ/s4B7IMsiagHfEfTMAiba0rc4K5k3TX7xZ7dpAC7Gug6AwL4sU7Sl6c+zy4
2ebb8miUDVSGoC9QOsAjSUwjL8n30upAQTKIIk6auO3jj4ecCfxKK0xjDC0tR+uvyv4g60GS8bAb
PBvMB+wXKQeEBvU44udPFBRY2fK7dkWJ+8jBBGdj4vH8/Db08Xh52SaUIpvpjHc03NLL4EZBtg+f
5Fvjp3lNGaOmoE2RXFw+J5xVsk2oPNSHIppQSJYL+UHJy32qK/6cqt5/M8NEFbHrFzkheMGaiX6f
QOENgjItLkbOORh/eKb/fTLYVlMrmoANS4j+si95dJBddov79TstbU7euF/p7gWRE1/XvsoBIdAD
ccErsjj1UlFkRZBLPF0UcG7lqKgQ3Z0mubNCfXUgmnOYB8WCvDzn23JiGdtwatsVBN4RkpE0fi6V
qzizS3OnmJDkqZGKZ9Z/20kmvlQ66ZVQRPloqu2s6C1JLqwGLuyylT9kWMd9ZEJMb5iTplM8IC1S
UyazaD8GugvlWw/7d8vlkeJtHuNRhEirUiHGPaCjmCVGMTWnBz6s/m7ajTO7tFGPJ4x8TfzS5mU+
m17z5NYznkatdNCc0Pppu5R2reYFmnXJvom/lyNJOInPZVsqiyUlVT72qo4xlDVEkMzRCmsLq5CW
u6JYOeeSZ4rJWtcCUanO4aSXLLYGcApGibVqhW2UwX86LKg3nmdYahuSom7hXRTJ0sB7ByBwaaWv
iNYY7+8e+bRsND3881VX2SZR11bd0AtIsjRxV1b7avxXr7H/nX6V7QX142iqkO2RnQxPdRGgusTJ
/s3A+2mqqLJyceoqzuBzA6Bo9IC6cZrnEbAlcCNRPNHyKlzJvHnnyym+KtITc5IJg8+3mDIDvkOV
QWrprcpNUzr5mNp9H0zLLhSDbLIW/bBq+xGtann2J3V09caOp93lI7MNGPv7zoHz9fxXCXVDCXuK
XqE6I4KFJM3rgQkdHoCVvCEWVLv2AI05tJ4r7Hg0UZeDrsp2iBYx6lZkwkBUhR/RaD5U4WpJhsG7
FrxTyviVfC7CppQFPBvL8EBVsvrr0RCv8MZ0oXHkAq8TDJ3gmiW6qeVT2IMxTZmdvCecF9DlAAV+
uvNvnZFEjzIZmVRvAvwcXgHdCCEpv6vRl3ovxbfLW7v9cU0MXYPtSzRYTpFC1ga9poX6JA1wrhbx
EMuc07PdJIYq8/+38YVNpM0nUR/pW9WnIyrZobGjb4Wtu4Oj74VreoEosMsMuHFq+zF5tMw41Tqb
9G6B7CFVyK2sdlfs+8B8HqBniN50wKMU/UON+WiO8ayTvGRy3Hwid1bP2ENh9RECYbf5h+Ti9cob
Ad0+sEdrTAkAxDmpqOewpk3PWvwspP/qIB5/PrV/4n+qVRJMGWADBwR35vpDGw+YS6YA9+hKab5d
PoZ/yGCOxug5PTEmT/OUmik8jGolN5/NCEd3JR+TyWhEhC7Pp2xH26M5xrfKoaotaoIaYYNpPrMr
nipoQUcJHsCz+cBZGj1kX8Pf0RbjPIdR6oGxp7ZUw6+VMLFq1F77rLOGVnNFEfP/BcYUCwD5gd0I
JZGT5fPWSh3Oyac1ocexCAPwtrqkWWbsCskt3hfOOHIe0dRBXlon40DFCoWWdgBEacDM/HillXfZ
eB1CH2quvLSxp5oDe+G4LpZ2pG+WPhVrrGup7pSBkk07AD1yNm/bG/+9eSzpiFwXJAODHW11LL8l
IAwxAhM70TWal5FHLIwjOzWU1/Ur4Y6HJObsm8Z4kyITMlHokWSv0ksu3TXJi1y9pzPHO382TS5s
m8a4ERAELm2noS0w7cP74kBfEFBE3U94R5Se9m6i/wEhRIzQ14Hid7tsR6d++DBczunRGG+TmcU8
LRSBQfwetLRQxwE1L99H8w4N42cSU1gLQwD/2CA9qd1BwMJyn3NmOBdeY5zLBJ73UtUwspxZFMBJ
VZragOqx4xXN2T3echjfok1KQyoKEmqQgErXwF5YEw8zwPPNGuNAmi6T515C2y3RFic1E3tNRqtJ
MQMm/koT3anJdJfXYK+IDK8elmtlKaw5MrjDaNuF1ONdZByMVraIr5RyqnWoql/itpIt3k14tbR2
TawhmDgejXP5WQ7eVSBzpkbYyAhi1BEIHdreXsm3sniU9Fct5MTb7W7usR742Ww4cdRSLC1Gh84F
rsDi1h5IEh/Cu/y180aXUtlX34VdyMOVbi7xxCazt4XWQxgASA7n/5F2Xctx69j2i1jFCJKvjB0k
taJl+YXlcMycM7/+Lsgzbhqmibk+z6rSbhA7YYe1arGwBOlLlf8jG8+1io61g/mgfcvgCWMuMK6V
SkoVeGyzNb2+fAnH2p7So5mD9MBVNM7jner+b47tejR21KA11Fqo6OcET5SZf8wlzaqNBdAmt3nl
7B9sO/NbyaIuYXV1YjUOXWYAMyxD/TgDpjpWXZ3iEN0RLND0vGGGTatfSWMiA6D4J3lUUCvIWrRk
vku11YqfOSfaNLaVDCYs5JkmjilBmUV/am6wqOMLdnFA/uBTPvCYz1jGOxPj/7ssjcYACHnvJSX1
M0XhT/+zZBrf6D6dDQGXw/4heTLp31e3pipNhVFIWv6UTmLxuZVCSwh5aTpPCBMN5FEzuhmZnWOo
H6vRU8wSGD/f9w/CU3UmDEyxJGhjg+2ZAaE7OwJ1V0NzndyhvPrvBDHuYuoLJZEJcrxKqu2hBzhk
qwyXFohBiW58IxlvlotnWGynvYv7NFbowFrrRvfAygNs+OiZ/o8XI29ugXNVbMu9J5rSmximdpCX
t8XLSNy0etr/gJtpztWsWC4NcwZESaJGP7Yx//c0h/vdGHMCN3kkNSbK3BTjEuzFPiZplU+9g9nC
U2L3vJGg7S9HZDQldAMdPMaSQhAmVuOEMDIPThp/a8ezHn/d/3I8EYwdJVqml0qCE8X5IRRQ9TUe
9InTlNhuKWE28L/nYAzJSAajzWOUElt3cop7OrCY+gtKXJIdWMaXzOdBn9J7+D1IXQUyBlWWCQnU
Dtl30baf0hJrJVnKORT9MHsimKgLlGLZCGlrrta8dDoEwtckPxioKv2r+2G7cWZgmGmZ4JmrJC/x
8LAUZ7PgBCXOx2Lbb+aktk1Le0ZBmVhBfK6b5/0zbKe61/tnYaAEMUIdVkYcT4500yvGW0++p4Uq
lRJHvxF3Xx7vQEyQbcmkdcA5wLT0chcmdwav88v7//TvqwDXpWYkDARzSjnmvrGlYi8dt7zBUS+2
oWakXTBFIbJy6asCzh66rFZ4NHi/Y+na5HU+BHc8T70d8H6ajck6gzKOBTAYYI55SB5b8SPIoMDN
qdeObMwWQNtf9+9pey9KBi0CUAlkDRAFv35IbUn1JQuRuSbH8i7HpGyABx1oVLDfonDMdfvOrqKY
OzOgFCJKb0AkABFtnyx3gsnr+24HoasIxlubqTaNowAtpzM2yiH16cMeFcrD/lfb9NgoK0v4agS8
Z0xSHDRp24CjCy1eWFF034X2mB/3RWzHuZUMJhXOOgDv9QY0PDoODuYn0PkMb2snvKdbyhLnarbd
w0oaowYE+ApZNuFE5iG6/4FGZNyol8UWndzLbJ483gdkVGEEw8lCQvogVM9Gcg+iFo032rWpCqsT
MaqQT3MgFSHmsVOgX/Sq/DWdgHu2KL5ZoaKGPbIs6mylrH3OvdEv9VtQWsllDLg0yrAUFnTTVJ8C
/I0g33IqFzuUg0vLPtpbz8Pz3fRTK4lMaK+XLJWmFkrfLsGjMWECK9IeRfJtEkJO524DTAatwpUo
JqgreZ9UUoG3k4rJ+sXBcIFDa4b5nWrXduAY3xYNmEvdO6WK2lkUIYj3RNz2WKvfwET9rCS61NBC
16jndtEHACOYrWDBgqqyWJV+pxXk85JFwLjDFjUQJ+z9C+aoLjvblCp1nJYj8lxROuJhh7qzreSh
sy+Eo7zs46Dt6jJC3xeDTfqTbhxl/aaf70zlkuieihRn4GQ49Np2dJZ9HuREXaa4hgY145MhHHvi
KfJBTD5N82khnKI9z9WwDwWCopsQGu8z9nRlNXOMe/kepTdb9UQAxaQ8hvftEbirwrBTunVbtuCH
Q7m5/E4ntiUrBE156g5n9Vg7vaNkGNdNTrnI+aibkXwllnFAxNDqcaphK4LRe2OnfkzMb4Usn7RY
uZ1UhTeQsyEOfUhK+KdKiErsoF9eahIWukag0xR+YT6EE5AbtTPg5a2ueNnXzq0rXMtibcCoxThJ
ZgUsVA80mdTOiUcAYgWGAXt6mblIOFt9VkVHcx74LeDT+43uusuQ7S1N+QOUYf6ELusJO5SdNdnD
B+BMOuab9gxIF7Ra///YvgYkAyQKSJGQy3ZJki4Wg3DuANHcnURiDUAQGExu/XfDgwMRXMJqFQY0
gaXE5BO6EUZjLYOHcvIoe118Gs6ZFzjLXeuUzzQV04/hhY88sRGq3qkvDZASyxL2J3/N/QD1sxCs
g9JsSfGG+9rXGlu9Lw6z192VF1BExpzguHlOcG3+RyA7ARA2c7+UGdh8w6S1ANXsTGV5CCvRVTGm
u6+jW5Md68O9h5HVC0EO0q6PyTuQR/YcHz6BuNQG8aYN0u0Owy2gLQyszo4dAwOV3BhFkzPGof4i
nEnezIJUAyAZYIzvYyUt2AG7M5Ir4GoIDuFMCW3N6v8ijd7z6qjNEBmN2YONMUeGg74MdsfxvCOV
Nd/TQbnOnw/krsFZeRNrXMlMHjeMOaxyxkem+CHdx/iOfuPlVbDNF/I82fFzdwd+tePIq8psOjsT
dok6rWaCTfvXE2dL22oDQQwBHpfV9Xdz8qHETG7wZKi8KudW8wJf9yqLyXlEA9apqjjjQI3zRgKF
i+aqeDtjfN2iKd3yhvnHfe3lnY+xTGlWWmWqA0ByKLGljifJAHkRdvQXe8Gg+b6srYQKJKb08Yc+
tkTY7sxcEkEOloxeIt1iaa3pC6qSN8BF8XgYlu8vI9Yw1rLYjylUTQ822B/zlaMPYC6Uwsd3yM7p
0HqLDaD9c3mewOydnAK78fbPupG8/XJU5rsKpdZNfYbvWsyNVZs3pRxbcflxX8hWwrGWwvZnOqWs
glDE06OrP85q7o0aThKV2C8wD51S3xSifCCV6XaCbqWdfiZla1fJ7Pc1dua16KYf0m/7P4na4c5n
Zx+sTdJ1YlKghh6Ht5X8kvOAOrYc++pa2bXQsorVMlI0CWx1bh4e58XO6wc9/P/PRfzyXRk/pxQR
6QIDAHwVro1kX6bpUzMe9r/URub9iwzWo8VtqI0iUhsV+HG9n/qSXx+7W/24L4arI0x2KKpDOskq
DEGzyg8S4FyB4/a8PLSK1biT29ngu0bP5jnXOJ6FYwEyvclVrECHIw+aOAe9dwZ64FSxojn1AiJz
Wr5bDmytEIyDbvsQppaiAaXMk4UGCjBNbjIzsVNF9QeTV6GlXuN39Sa4FsMwTJMt0g/qOEqApIZZ
Z7EPrFi4GEvSPK37PsgP3KHRzYgAxMSf4phvaIKQMpcGGYkvwi26XiiqYlG4cZdHE+w5NCQI3ybe
kusf3PRVKvNJQXC8lBqUBjmFaC83C6pblJUKqekDL65vm/NVFOOlZcEYh6yGco6LW/QfzNEBhIkQ
cfKWzRRt/R0Zb5wnYYbBACCkkAf9hqBcAkhNX7ozjhizsilTOaKeJeL7upEb2CCU3rfBbVP4eUq2
rj+ZxkICBeKNya2E86J5Q+Lsi+AoJlvXH4I+jhcCxdRNhO7+3CWnTMSWcGGHiVf+Tc0Qzut6Iibt
zJN81vMAOLPZjXCh/G+pXbnVB2yjIvnjbSltm/hVGOONIzE0xjEBcRlIqQ9mbHhqBtK5lNhyK7vl
0HG0ZfPRuT4c45lTJS/nUcJ10Zy6eQYevNcdmrMKBpTClUWLR+zMUw/GQ2NtJjfTUEDMbG8S+YUI
p5z3Cd8fPDuOi632RyIJhKVGRFN9YHladN1EOhHUQXjt5u0E4HpZjPPIg85IQwmHqdTHQbmgqbGv
6H+IZ1cBjMtAfxnEoZTosHFmd74LU+udo96lhZ3AKk6oBgJF/y/Y81ASAKQs0Q0iYy2aUcIxbETB
WHTs5RWXOb0fRz8ILuXEq1lt6/pVDKN7vTz1QKSAHQe3dA86vV1QW0TuChacG0pHgBLEfRhQgCNO
cr7tia+CGSVsgtxIZQPn0wNPnpwuOJvaec44dd0/xJarGCaitYOUy0YCxxGG3U2nPyRid44DAs4K
MljKKKL88VJKyNcrw5bkkeOI/2DaV/GMdi5LWeUxXYQA4Qm2zf3h1XQn0NDlePxQ8gWH9w7ZNoer
QEZb56gEiANwTMCp4ir6nZHyPij1tL8b9lUAE9raUg4qXeyQEN8uHqUZlR7J+8pt4vJxAbaa+2sr
YAeGBUyXaiklrmjdYrCA4wyOJr10VatAM9n64fzN4d+pJlsa66ep0PIUR4ynT5jOzPPPcujHPMe1
1QdT0GYzsT+uEIC2MxbQt0bSAfEYXdgLdmHPKFLd/WB0zr3Y4xVuNs1tJYyxA0PrQ8NQYQdl2FjK
/Dhr7iA+RLwV0W1vuZLDKDwJ5nBJJbxD+8o2brEnjme3XdrDYQpR1ASZ1yW5M0/ygRfTti1tJZhR
/CYU46IYDAlBlBZr3klV7OBGBRIxpXfmoh9vPqdW8hg70MXMrCcCy6YNWclr77DB6ZrucujO5CY+
UqQM6bZ+Gg/DG2+CeDu4XmWzVeo87oZWr+mjdwHBuR2FpybCnv93tTkZ6sXEhlfMaaNuupWVRKaO
G8lVamQhwVZJ46rCo8pFpdzMSVYCmAQvbAItnelDZwC+OcXrjRzMFR6ms45sGQslt+bb8rYf2Tkm
wbZrKmmIakXFs2MyLkBvy/u3rDzHPS+7o5/mN4e5OhkTYZs0HZQmRc3EjFQrB0ZtMtlp5idShjqN
H5jeKANSh9xrovfvzsf4FzShM7GjaWwp+mluJeShDyz+IvNmQFidj/EsYdqWpFpwcyp2hxWv97uD
jAop5RYSuF0L3p0x7gU7R2oRlg3ah+HDGDxK5OPSO2H8vP/leM5EYZyJanQZwb6thPW34hjZ3VOC
d5uG5SbUuR0s+/LGLjazsNU3ZJwJABPbuSLYCyvUb0vxUYbCN/fN4C6GwzkZ57ZU8dcqiTSafdqY
Ma3ODI5xoqlsjol84aFwq1seExTnWCrjNWbUtYZRSvEIiJMbrRHstkisoQArWy+/gIvlYf9wHOVQ
GR+SNmRqRhkBtVBBzxG/terXRL7I8mFfDMdVqUxm3rZVrQgmmktm+BgRrEcnIEB72pfB8bcq4zTk
RFiwMY/sWBieQEkQ9u6/+/+Mb2gTQuImRR0kbrEdaJaOycsEeHfPuoVGluq+ggnNdehmcXMYtc9J
rD6PZnXMiMDTa044VhnHoAZJpEQJPliDfs3sYtnbNo76a+nn/oC0Q7yhvM8NMsbshRdHePrAOIuo
BLVgLLbIUcUjATBbiYVV4Z/9+6L/YyeIsDu/JZgh+xY9VtwX6DunzwsAffrYiTBNR1cknvelcU70
2/ZvWkRtPMPLpulJA8xQ5yilvy+C52I1xjd0pJ3rCPBeTiQD4Ht8rJElLvQp0QOEOsVkVskp3PIO
xXgHOY2rrBihkCpGqTXANeU9cCRFHoE7L61nH+56rwliJiIeCofFG46134DsY3Apsrbwd6/oa+DQ
GD8xVwL6E8BIcgZUCcZbYnwPmue+42gf/S872qfRT7sqrQ9EIESs6F0VyzGbwpsoJxwDfg+pezIY
f0EaVDzkAKRAZY51zRBkNrrcVBYoupxsTj9FaDnH7XggTW+R9nNKGyVRmryI6XjXBpgQEwGcruJi
ZRW7/yCXSAYHIHlO3CW3QStAh41L0/eijSmng7F8isAWEKrJIVINrwGNqKRXdlCnz8qAYbo4ku+1
MnzVo0W0pRrYBVlm7es/75My/kqec3mJQlTaTXLUpRedB1TFtS/GKxFSJZVsjhJwgpqj7CZeeivd
iccfs3oAiZWO+wfiBF+NSWH0iiStUcwUZ8mPs3MofddSpyhf9qVwjJitB3QBCJRNHSG+l3WgU3+U
VOncY2RtX8p22eFqVmwFwDRBopfVMKvwM12vnRyN9rE8BYCwoOCabiOXB0TwDnG4o//s6rDe1ULe
KYjIlapcCllz0Lt2RONlGnKgMYdZaAOi21Or+qR1XW5luuFIfWCAUhfkN1KR2UOLTU85BwmV4Eid
CKRQDRivw/dlAuCbWQe+EpHPE0ZG2xmjPtNrk5tWp2gekT5nTega00sxL6446faQFXaZZs+mmFiZ
0HRHXf8+iv2NqYxW1sSHQhEscQZdrz5WlgHKPZBaP2lR9mqM02ubAouu6uXYltrUBmWVn8WV3ae6
rcjNCLD2L52ItLae5Q8jEKNIrzk6MJz0Prb1IGkBTYcmmjqR2R7L8LuqySdzwkKuPH0xO/KmVKo9
TdVpqF/KYfgQA5+3UarnaRjdTEJnPe3tbvqkBePjvkZw0gt24zqPEiMaEgyitF14HITSqszCFUgD
wNLiNURGmwlAyNZkd18sx0uwG9aJirsKUhQZRnW4HXXxVk94e5A8EYxvT4M41okCiyJZDKR+K1R5
+6qbszSrQhe7XF2MjdIn6HA40tP0USgs80JnFenDo1as/qvwoXIpP6F4qASOl+UkoYTxssAlnJKs
hFGpqGIT1IATixRW0zxG8V9N06xPyTjcYSCVkCuoGqqVTVlMjfvJIkBle7tRHmSPDgwTjlLyro5x
ueAbmmrQE6PWW5xBgL4snByNo/TsLnU+F1leZuio0/3++BT7syeBypM3icgLVTqTCoLmG+CSI3L3
1kW4Re3HSKzi3LmBpdnyAeRQfzNktboqXf41nzEGYLTnIQ5WmvcN8DvGB2UCiALYnkOFg5LC0UCd
eSwu6qjESobtNM0YXrRBsovcEK1wVL0lLTyzr1JO7OJdGlWaVa5GenkeMg0TpYMX+D2eP5JP8Vh4
FQtOINYZt1EXjZBKAu7M0M6V+rmNHkXl877z44lgMsKK1EpZmMgIxxwA26eoum9j79+JYPyD2I1T
GtPaVTA6VVZbY3CqwRO/L4STGbGk7IhsgaDVKAAmWFYOwPAtP6nTa8yLFdsPD3QSVF1XMGnLIkPK
GHrVMd1AK9IU8at8wCIk+niCX18wDMrpkWzq9UoYo2ZxEOR1I02SU86fSHtJO1vtn9POJcLH/a+3
nYutJLGaZoaBinNRcuj6c/nY2qErjzZxeq/4HL6Bzu2fktcs2dS8lUhG81KpCAaNBqww/VBiL1Z5
1WKOmW4+6FciGM0LDPTpZhEuKCwxQ7r0oz1F6FyksZMvyqfE+Ehm3hw9V0GYCNWUVVLkKe6MMgAW
GMYW7O6UH+l2QmCLnLo3VYDf8tnVAZngFGkgBlYzCKuD+656AhsQRy+o5/yzAJkFegzJKKHvjwWr
6mPrNke6wNic9ZcflOHxhRel9hX+t0l2VaybsjcwZwA/3jSn0HBBvGYN2Tkajvsn2/9yMgv2KNWV
MbYGvlynH2T0HhtObXG7J/7zamQW3FEAnEet93RkIvWMqME2xalf7GyKLMV4MsvIGsFC1uAFPqoc
zOFNwwKZG1YPRGycs+8qaS6NRMC+gBMNtU2AdK2b6aErdI5u8MQw8R3NazHqAlQMgvIrpkNBuq3a
ahhxTHg7r8X6hATKbZOY7GJKNGbxpMczntgP0lGzyOn9jfhIcTCwIWaVx+kUHZITqhL7CrJtyFfB
bP9PKidR1mixM7sJ7+g0lGDP93S5NTvxR+E3E4qVMCY7Ix32DTss2IPU7KXNnuLlIar9yDirs1Mq
BJu7nMiyfXngtQBhMzSRpU1caiVI1AraObeWUr0azSHGe2v/C24as3qVwXjCsuqGCDQAoC2PXmSg
vqiXWvqA2eGSB0bGOwzjBdOU5HJXh0ihybkZvFK8JzwRm+nFz7MorB80wAURFRXmk7qmPKV1eyhQ
tMojzU/LlDOmvJ2pr2QxugD+a4VULaahzScZwNP0EdecMctCxxnpMAavtP4HE/vvRSmsLzSUSDQ6
AQJLl0K8y256wuOgSewKaBLW6BR4NRb2MFrTvVZxlGT/7hTWTWbYjzIb7BE50EUxAI0dQGOr131F
3Dau6/loLFhl66agLZkmAa1Y9TVPOZju6Klew83WN0PK6t7oUVdiYjnETFAIh6EVlzB4zHnte54O
MgkTGZa8FwZwahSN6QXd16Ed7aQG0G7IuxSepN/ypkitVROSSt0R2od5PAHaS6le9q+FJ4XxD3oM
vBcthdrl02FRbgzliSSy1y9/1yxYXQzjH/S4D6sGKCxAO21udA8Y4Fbv5e/kBYXNS2s5WvA+VrLW
Al0mS2OgrNiGc4i3zvC1y3gsqvueFUACv2raCKT9LGiRrYfyc5o4JlLM6UZsnKXivA63gyCQqU0J
ADbIZhidHkIjzssE4xut+wP3A0gsKDqeBD/3otrifbxNS12JY1Q87Oa0jGeEwVw9yZpNGq+qnFj5
luWnpbtUI8/Vbn7IlTxG0bVQHZNEg2bI/nCjjj/Wez+RY+WGt5I/OtgzVNAni1AXPvyF8q8kM8of
mLEiZUDqcEahtsLsdcHYyFC0VjE+7wvaPiJm4HQiYjeUHcAhjT5ri46ZtDo5NsXBmC9SH1pi2aKy
XHOyiu1Iol2FMZ5WX1qxjWtaLHsRLukH+mDIffW5O4jH7HvwNAGvbz4ghvDwiTZdyUouo6blqBHs
p6IA1KueEmCaMAT5jxX33/e/5bZ6Xo/HqKeaZ/IQJUh5f+CDmG6PQAKKMo5u8MQwWhkos1mYNR5d
7Wyc54kcl7g8Bt1bFypY92kmK5t1O1Je9w/HUxRWI+e+0knWA6pKN13TEKyGYGNZLm1Dbz11kDmB
nyeOccqmog1jQbtKolpaXesDZ64PkVPpnyqTc208tWTncSoFE02LglJDcsR8sJ147W1pj4LVWcRa
XGRVL9ELbRzrHNv7g/v8qTDsbI6AnfS5ajEINHzsgRogHRLDi2Os3YQ2atXHOvL273C7jnM1BHY6
pyljcTQJDJBWH3JXdlu/O2upNb9nPNJb/8qrUW2nqyuRtISwCnjyoIWRkmMyYwLyfWT3t5GT2jKw
X2iORR55JQJqY79VJFbiGBczo8mlzh3u0swvy3iPnVS76eChea0GjhGyzMB90OpNHWB1f+67r0IV
nov4JWlAKIbkC2OpjoReWj3+1VLR6nSMh5nB2tO16oBUpb5NyEmRfJkHMUPt+PcPiDQECP3ghGDR
AlJB0sV4wZyBJgteMgBXXGvv+xgGYWLaCnS7gLCdeYGBZiR7QmVGSfS6rMIeQ2p0+2x2I3s5V4f6
hoYDXmTd3gsDw91/D8gopN7WhZpPKM5LF+lJwnRICpjh6QBgBNd4phvt5otkU4o9FTQVTzznTUPN
3kkZ/UyzHF3jGjXHNL8f5mMhfYz/aqtjdUAm2iUN0cqsR8OtBQaRMGCeXcnstpUsRdQ5DmXbS1+/
JaOPSdqZGPLAwEE+23F/M+s3ehFbmnqfcgT9wVVeJdFfsnIjc1+MIHOCXXcONlqxg2DeKY/isXOj
g3iY/+0nZILdAmzvsTcxQZ93sV2SyKlTNPexI69m0hPHJ/MMjo10GehKAhM+WXsqwDz7rX2kPCmh
S+iCCpZ1HzH3MgKAko7ycgHaqGHtqCP7HJGbyDAaCZ+1dSXP9AC45NENCBP5u3DP65Vu+8yfd8i+
S9SxWuSlQcWHov1Khw5YcJILXE1//4tSpds7E+NM1IA0AsYC0OvRAHeI6l+CexPssZ44OQrHlt9D
30onk7pu9XxAZSITHNW41IYnZ+7+WXgiGHeRLPUw4iUM5YgBDj59yczzyEtb/xCir/fCOIyWLHWS
tNgTVC7mRXQpjklQobQD2OLvjf8/AJjwbohxG5gP01utpMVvJ7wLfGK3fuTkvnKHYSIbQ6LgNi1u
eY9H3qdkPEiMh4fQ0IGewHTF7LAkT4HG0bztpZCr632HGlppxLSkQSrEOBg268nkE+ltAlXU8rFG
qV2XRivuXLUjHDXkfU3GgTQKEUfAVeJgSEdoVq7FmjUq/f2U9cd9dfxDAvlTVVjwibzWy7mO0ayV
k4MA3InusISPKTlhsY/IXr3ck8HtpX8M0dG1jxIPy5anqSzSxNQvFaEQX071dfAK8HYnjmCL37DT
gQ5aBSyY/eNuOiwiEhMALYahE+bLGkHbTlGL06am6MUzSEaMY6gemtg247sUoxETr+JAR/9/811X
iey4h4mbTIQUvkv1KREOuJO89kh5I3hIoNswAytJTJHIwK7zIEYGXa+YMStD6ILYKznGtnYqPbrP
jb7U3zizlUjGMU+l2td5hUK8pB8mAOni4Ui4byqavu19QTa966NeXhaEU9mXT5SXsbZzO3qle8LD
w3yQH/dVhPsdGQ+9zHpRdDk2fNA9Bmhha0ee/li/tIm1+D8ICIbBDV//pVTGZWvjJCZJolJuKMNH
E+AcOKFvPsZY1IoO3W0Gry1zmsnbKdjq+hiv3eiVPkYVNEa6xHfDcTkb4A0dHdFJXOMxs/dPuOmt
V8IYbz0p8tAYnYyNrfFV6KyqBj8drxPKPRGT5umpLPdpq2NcDEtTWFe4DZyv80f6MDWdhbO9xzsQ
40v6IdYFcRnAGNE3dq1qloAR+Disvb/5bqqkaJosA/SN+W5moheNmqNuMs7zWWrj2wA7u2UVca5n
2xOTqxzm0w2DuJgyuIGRj4PR7XNrB0e1slogyFLIPGG0zG/7B9tCBwU+31Ui8wENfTLmNsP453IR
Lre1lR7qRxGe3za+jd7sZPStCPdVHqOzSEHteKTl28Hgp3y2SjSpgt6OCh7GOVF8JQVD5/iqtpOt
t61VjaJdYcdGE4TD/rE3g/v11GyJSEoUUkQZ7ECtU6sfVYj6OkfAIeg5N0oV43e/eT0e45ybKZXm
hXbadMMfB0yMfGuWkwZybV4N4w9Wd5XEeOh+SqeQ0BWx6FgcKR5havcerXlhG4C7nLE9aLH6gIx/
jheg+kghamxpeCuPtyFAw4uLhMVPWZ+tOnY64RvpPhSTs39vXLmMhx6keUg1AK0B1GFxIqz4TZZ4
nD1a0virmtfqiIxjVpRWCtQQ7yp5cATTa7rPoB9H549zIp6GMK6lBgZAiKkSvKtuYPSgMsIUWHaZ
LPkIcCIXaxv24De24Ggcy9+uz67Ox/iaLk60sdMQeOi+ZHWfed259QPFUm4VwJkkD6ZTninywfC2
f2L6f/dMgvE4XRYOGDPHMN+iCzfpEtvyWPtEC3xTBcPWnHhGoP87K2S3vhL4uHHuEJGGOrldhMyr
osJVSO3Lmu4vUefvn3CLyXrtVNkNMHPANpGs4U4/LBfa3NcOARD8Rezu5cB/yqy35C7AeIkVezwU
qO14+NMLaIy/qVtShXUH+1CDm0yy5umOS63A8djsFlgJaqEiFJCapa1yp4X3pSI9Z9pj3maXIRxy
a8yVQwZ2Ys43pf5rR23YfTAxwiZ2n6CmQlKL7q1ENkbv/OowzJbsARTU49n/JoLtKjSyu2FdFxrl
oCM01qjiqLZyELDOp4Lpi67zaX507m8AQuwWtshz5rxbZFyPMc0F1iJQkC4Lt1u+0DmA7K+azFfz
1xi/o1dhBNJOvMKiY4Un33QIbwqLlmgjlw/5I9N4sHd7jLMxSzEeiYAyAQqZaFA6iZN9ESwdTk99
39TWkWQvdnSm787WWVw8B4mN0U3eu2Jbi3RNl1Swyf/GmywrnQD8ePSel0tyDHyMtTmDBZiey+SW
zt+a41Ucc5FFMpTDaCC7mYTG7vXFbxcs9wFwcd84tr/uVQxzl5gi7qdQQMG4VeuP4gx2v5BXk/5D
5L3KYG4wDwehTzoUCZIjZREEBRdGASmUXcWd6aE/93dluYpiIsTUqgW6JXCfs6gcO0n12yE5SMF0
KLrYKQru0CHn87HlWt1shz5O8IKWH8qDZlVHFYAngi18rh3Ryw6ogDj797Vt3z8PyJZsS1GWpHTA
q0XJPUM1raEFUyKX6Zj6+p3P+J4xrspmshqaQkLgRYaPAHl7n6UEVdaHwMod/rruH9KJ65mY/LMQ
zU5tiYKZsnP7vYZ3RhKaOMMXgjqS0VtgpYgBHCNiV50LWMM7KL3f1UErra1GRYOjHm0JJZfMQfv8
uFBEi/+huM9RzvfKxUpYOBSSHJRIC+cwu+vC4LRUqAroqd9OFzA2efua8ocX4fWzMh4k1mcyjMt/
Wgkg7wR6TPb6tXfoulJ/+Lvn9FUa40hmITdJVsHyqvE1TGNQNXxQVB7AIk/7GU+iTCRK4gpHolsj
RfOadUDd4VgY75YYF6IYOaAiY8QbOTVBBero5LleiG1ofqxycMM4x2GLt00SxL2WoDSWzJ7cvRWL
1cV/s+BPfl4LW6DtFdC0VQSzlFH8KHZvQevG8su+onE+GIsGbChxVWcCWiKmftGW76V+IwIFtg4e
5IW3rcETxXiKoGoANNtivE0EBNlUn4Sls8wyw4rIczK09v65OL79PTFZmSvWXWYFkJ4SXO0lwKir
qB72BfCun/59JaCdCizc99DmQb4ppM6SNbcwP/yFDF0C5L+qA1ONXbVTRGkCiixkVOi90WEBNXIS
HlIz9SS/hYuVEMaLyrm4yIYILyrUh3g6okJijYM1DDziku3a7koQ88WMQmo7dWkR3k+G3z6mbvfa
IT7IR5r4db7xGD38VY18JZLxouUg1Rn2+vB4MO+y9EENH2vM4+1f0nYFZiWEcZ6AvOtEY8QcZT+H
D20ZfS2T2SIzcYM+eBELIGrGiq3E82PYDm5X6tYs6dwK4qa+r34E41ynQgH/VIlJiOyGxsL8IXK0
0Go9AcGQAldlfvhl/9yb5qyrKlhDVeC0sLW0BFR7ZTeiZikKrlq9pNUnub1VM7+rOAun2wp6FUTT
gJWlzXWdaskEvSmS9iJV5qmOFECdiB9MVXrbP9MfdPQqi/FRutg2vaFiUlR5mr6SU+4mTvgyvjVf
Ak96MB8MT3yNJXdf6ObDevUhGQPUq0lSwVyN4DuYmAP8VpmjNfZ+X9o1+aZ1b0nD8Y2brmslkDFE
Mer/07sVjadIk45pZPjx8M/+qbYV8volGdPLULwd0hHvBhEjqOZS2n33N9FxdQzG7oa5qie9hQLK
QLRIU8tIXiSdgybL0z3GrAqCAaOuhO6VoMqKNXs2M6vpHwWN0w7iGROTtxAx0QH2Didc5G85SM8m
0oND/dHMTyNvGmc7tbx+N7Yq1od9lgKdkDLY0JlhcDn4xr1yi9wS0wLNSyxx1I1zNrYqNoK5xijo
SnKZvpbl57R/UBK/WDDQF3Nc8fZtgfsVlm+IhH3QiYZZLVOtY85bT2zTOBRZDYA2vD2E7/vKvf3q
0a+SmH5vPuhGVOZYp2gAoRxjzJU+PaRDaRPwVFGkzP7JPFa3vK7h9qe8imVcYdqNWhYb6EfFNXaG
6kMTmZbRvEqjMyVf94+47SSuohhPmI05yEYCgD9EyAcxD51Ib0vi7svYHoBYfUbG9ZVlXCyKjjZJ
/p1C7+YPhtM6naWiEaqgxAa0RU7Szr04xve1pSF0RgVl7JzBwaAWLq6Q7Ey3gufAw5i+XYBjaAQw
zpvybf+w227++kEZh1iNVSzpBm0ynyhpY0qpVA6Nz5vXen8U/J7PXeUwbrGZ/4+061iOXNeSX8QI
GpAgtzTFMvJqmdaG0WpD7z2/fhK6My0K4ivM1dv0piN0CsRxOCbTVKquepv+zA7mZE+70aM7+aiC
L4att2GD/oVm7uI0dnkB9tC98Bszp3juF3BOk7BBiEWLsSBwXHagfb6kV8qpah108UfgbSQoNErf
Gr+4BI+biMxWeMG8J02buRlitDea53I/ADpP9iWgs9SgOrK8ara7GfTxJYjcRbOoAufDvweBDK+r
ST+C42HM90VaeLRv3NDsL0baCiLfdmz9e8X8u3CmtaKDXQVZSv3cW39a2T2vqv8hpX0XwPmZcZmk
VgN3ndvm5S8yBa6CYWxr6BpbKjqHNjEG2gZrl0+/ynHCEiFec0McC2LvG9nfGT1SORfUJ4BpixkU
HA3ypz5SndEoXACqAYPJuDX0BxJkDp2BFQXA+igw/Ggunntd+VZRG+QNtRT4qvTUEP04RKmnR8Zt
llSHYvhOggE4VNklngNhbBFHtp5BAeaP8uL2EQrDZewHsXmVq49aR0SN7+32wrvP41+mSy1NXV4h
SJHg0ZoyL2W/U+sPYf3SBctOae5ied6nnelLmeKpRPZ6o3wBB/0BzI+Yc5DtHhvESanfnb90gcPn
wbvrSg7koYHVRtrPsYwdpAg+MUSN8U3fYKEAbwEKXwWL0sdkHtAkwZAU8PiB0R+kEA/NjjpZiWxH
S09l8BoBPvjfnsuSVVU2gLyvytTiZziU1qCAzEdKb+rPA6BQKnqSAlE+8HnSjAmBRWgydvE1mQsr
spZFSzQnwIao/hAQEWU7OfEBG7bE17F5Z+S3X8hMP0rkwslUpLXZ6ihwDPFF2TiT8kPSd/kssMGN
CP1RDBdNJitKdV3RZDzaRw9+NPaQT2Wnf3CTbsF7JAKR/+xGPwrkgoeiaFnQUQTozOrsAdu2gXYX
1i4h/nm12PBxHwVxmmhMw1AvEfZuKzzV1aJ30qHdoznmZHP1ilGUY96MJz0EOstyX1iRq0Si+c/P
bvzDL+DT1UZuZ5r0NdJV5Xtn3JpCCFnmID860I8CuCy1GOZZJhW0cnTg8X6wCcjaXY6KA34U9AJE
2elGt++jPC5szH2vELUyZGTFoBi8YbOC2t4YbcamCKLB1gU5Ef4FZj6mmtqn9qhf9yfRrxBd7Nv7
Z1UvUKM0jEoNp1Z9+oxxAzDrtK7xzJoQYorjz17z45HZHa+EEaWwTEKwyGfJ0m6hf5rOOtSIkwJl
FakK518kaoCpZ2LIURgr6L5hWQk7Dbkz9v8kM6fmtyiPFFn+Gy/C6mRyMw5JZkR4JoLT48haY4ON
DC6zs8fZDUF6Jl7n/pwif/yYnLMpGrUBnxVS12HHKOElYAdIvjhFFt0Z52LKDtNfegw1nTInqvZh
51vFvw6mH0/CORc6Em0ashgPGwXkKL3XYduYiB7WgnPwGWcZoMSiDxASj6qTSvvEMG1VBCgm8Md8
rtnqXT/WbEmubXZK5YJsetS8QISo+Dkt+PC9+DZEsGhB2A1whUUsHaZQdzFzbGthaRcYlyHxYhP6
/bxJic7FJ5dNORRBCYnm1LgJMJqDRfVnLONliiKy3m0/THXdQhoC/iNOlgT2vSxudRnW23uLC6Aq
T/LkQ2HPLtmDyWP/laO9i+N8kiSPU2QCihdIZnZn/ooU8ErPt1YuGCVh1vg5uryL4XxSOkZqp4LN
z9WH4aYJE48m4U7tzasMbiKXqt35U21qO9IrJI8EaRZfb26icEiHeMZiRnYspUOoeX3pnhexqRMo
Z2uKDG7VTyTLMUlauUnQLjCNZx20UUsH6G4gX0qiXaftGKWBCMuwQIL4iRR3BH3GbGlIq1qPbQsw
TsI3Ohm0Q1x531KBBm5eFabDZNUyNFPh92u7eYmIEmKPRG9qV0uiHfJhJx1/z+HslZ2oGbF5UwT8
5iaybQPZ4ceYmPdBIslojwGXvHFkY9i1I3VpIh/O39ZGIRNOYyWH03NZT8vEYg1FSnrfpLNf0NwO
dUwahaGdJN2exvQ4gzxGHgZ3GoHzWS6emYuYZLY/7vtxOTsIdTUFoAdis55PJ63KHGscnfztXdk5
I4aAzh9b9HWZEq/ich8pag92VdxlYDlyVdil+RCGAiHs032y7dWn5SJxqTQKJnqhMOa8n6LK7ufH
/+4UXAxWTC3R2ggFb7VcHGyj+lH3UxeTKGx63tU5+DisAGmpw172W96kOrkHUH6fep1XHsBUefz3
cxQfNJKPyEur5QkdcTdkuq7rl4W6pvDdshkq34/EB+SlqEsqWQ3qB9RhxEJy6VhXtQFkTIYVk+2B
oPJ7+KE59b04QROoOh+mVUsDQn3JEGqKq9g8lcOhU0twxnqkEZS4RKfkfEg1xFOgZxJAv2V/IBdG
sg8AAVp20PbLWfjK3bYpU6HEUhQsp/EPpbGq9Xp543YcDo2LFi32NpcnhACGWhHY8re5s/99c5op
y7tQ9aMhm1I9SsqMI5rJvkxu4tBfFMFX3HaRjCgc1OcYPObLLVWhyYGU4WAdDpVfGU58yzoUk6M4
yyWjmj9v1Ztu413cp9YSimxqCZkgX/EG9dCNt+f//uY9rf4+d0+mNRYtjfH3jeKmau+p+k0Xvns2
k4CVDO5aYl3PraCGy5hvO/fSnMHRx9I10K79BEr91Ly9uKRDIMKZ2ug9Qx8wm0oME+zun7jd+74p
SpJC8D/b47FH7xa8gdRDfMBa/ql9Ki5F+33b3/NdJOeFG4tgFkuCm2/b7mLuB7taEj/PRSFr+5O+
i+G8cCqDFFBJcviq6aWmTjgNjhT+oaP/Fe0wiQl2UfUztbRJ0yUAqKXsVnngh8XoWJN5342yIJna
Tt70dzlcBI7VaqB6DDnGpXGk+2QXoGfVo8TAGHmE3ZTNO6K6AUwwzIeafF02j5S4rjKZqQW4pN3M
1Tq7O7Euo+ZkRyBmuYUvmpfevLCVTO6Eaqay2UPIrLPIrntqR+R6iFR7lB7OX9nbnhefaCBPlIkF
cliGOfrRCWZRWhhjg+psh0k69In9SRq8QAdlgzZdKrXiUGt0yqy6TvPKlVLQZDapF4AyJWyi37NM
T8Ny1ZSdY9Bir+XKVR4iBg7YfDfH+yZAKi9rzXWthhe1Oh+V+UeTgGBCKy4lGjt9VZ0UWu7hoveJ
Eh9Qa3dVdfEWZfqlGvmprmu3T9KvpK2rI/Nbydhw06RBmmX45NEDeBB2XJsTCAMOpYvSqi+qh23F
bM1CoMFOD2Ba+Pp3Y439GFGUw6K2eS0WvbfbZr6UFPMGMI293TAyhvOXuhl11iI5txIGsjZ1VY1d
1gNDuMx2pVM9UdDEMiS79tUURJ3/IA8oVhS4a8Bd4ZKFONCjpG1AfZvEducyVtrI/UlfJmfxcleM
H7tlHUQ2wKZC0VAwZU5nzSCmQV0riHKYOBmuBul5qDCoIzvnP+O2GAs4gIapQAe5HLzS0OYbzAXV
26Fy80RyUpo/daFyZwazyKVt5cl4H7J3L0Op5R+IeZLVUqhAVmU0v1tN3SWhdlyy4JqkjaNmDXDJ
Kl83LTvAWntuHLu6eLXm7+cPvHmPBL8Ar0bVQirG3aPWDYqcz+E/q2kdaApBLv9APeUI9iM/vhZ1
bN/Scd75IAEzMXavqZrFd210RoqYsFfOW33crw7Ij470pO1DL3Wy0/iTbe8Xvv698MBMJhpFYInE
Oemck63ANr/o6Zt0hm4P1ty9cchsxTF2+bUwrWGp0TlpnDYpTSOrUcxedBpYXTHGpGLLth4e82WA
T1Vfwlq51KXakerWm1t6J7jarcyQYIcZ5MA6vjRvM8lS6U1KFtRcn6PvKO1eoXi9wyMMI0dAuwUk
g2jMSSCQb67QspHzpGfPZP2Cyr4uPwtOtOVXyRums6yCn4A3TyWtANc0IUbKvrJjZb0WO5zm97Jz
uyP1NZBPBs5yP+/pr/OCt/IBYuETIv4qOuVNdQlYkVzB6FFcYPgoz+wqSx3TENF5bYnR8T7RDIvq
mHjkbFHBmmQem4iIegCwgOKo0dYBp+v5s2yQK0MfVlLYLa6KGXEUydIiIaGPs/Yw5PoukYLEBsj0
Yz6DsWzODoVegR4QyytRbqfAjy/badcSENFosauMiz2lgwA2ZOtiGQK6glot0XHDH3+TWpRxZYVw
76OV/qmbfLEXCnsZqXWPeUBXlbKn819h81OrBgNFsVTVMLl40gIcvAkI8slQG+ywuh8S63s9xwKF
FUixWAt79alnNUVYXjrww5e2VQNXQDomdSEIJFtWp78fxeIeaJ2c9908o9LdyTe6+dQkX1KYlQDm
VFenMDDeF2kSTgFU0NYe/dKvRwAuKt54Y8B11jvrUJ6maxHV4mbOvz4YZw4ZSbQymmEODKGBZeES
1NHJ8BhsjoUvQhJjCRLvrNfSOLOoZTUeYg2nrAuXFp03a3cWMB5zOBjtJerc8/q3lWispXEKD9p2
g9SsPRE3na3DLec/Yu2xz/9LBeTinTypU6S2cJjm6A3ACOl2Zrw/f5JN011pB/v/lXbUqgFMFWRi
btei6wysrf7PSA/xcExEE6Dbkizk1dRAdYVfow1VaQ6qDjarBYekdPvBna07LLWbsYiUgVn/J13Q
NOBOUc2yCP/+a6VATSMJEzNN/GMiyGbJXRr9lvVfUXFjzoGtTpZz/itu6gMcv4H2BHoFPAtEHpdN
lY1wyiZMLDd0p4vlnyP5oxq9aCdIIIrnfcgaK4c4ZO4apj2kV0DIeOlPEEwJTrTp+95PpHFuqQ7L
uiUBGstZ9GBh5ogRw5m7/+qraZxnIhj/AdMf4rJW7VXNGztHRZ9cVHwQfTDOD6lYLQbJMbRhiDCF
fhlRVKScaPHPn2Wz+a8T7JNgmElXTZ6yIlRCOakiDIPJR8z3MX+XuNja02/zb7Jb3sdu5ojoNrfv
6F0k84kr25WWQBkp62vM1lNXHSzZSbHBcv5cmxMq63NxoXbOyBLGCWL7sJu95fC2HWvHd6zEN7yG
l5WXHhQHCcgueojs4rG+qXxw3Ity003n8ffrIpX7eNSy161CDlEBmCx7Hky7Aspce4PR0X7+km/H
uB3eq2DoVXlM+TEaNUWXkHcrjZcUjtb/zoYfklILPuy2wqzkML1d3Z4ipcjecuwfDTvZCffsIRX/
lhyCmBzY7bX89LWIvJLI+Xq108OpbNF2I37/yLJvtiMbvWp4LOaFLXw/MfP95IZX4jj1LJOFFCZF
U5MlAK1dHjFX5KMdcZi/AQdNUNHYTKPwTkL31GQtW87KyzIJC52RrOjKYzw9y18Z6tBXf5/LL6ZS
C5eqwQxqiTywudHjbwnGiqLf561t8z2/FsMlFt0YRZmVQc+b3bIDJhhQF5p9se8BC4yZG+DMCORt
39H7Z+OUMKlAuZiV+GyaYrd//oG3WFASRL/PAAzZIOLBE10Tp4KSLBcYCoUznmIsu2PWXp1Fn5Cp
1We1ez8Sp3YDwNRzinl6F3R7j4b2MiyaJ2UaGGvJZZGNII5Bh2AMnVm/VVJpZ7XVbgS+lWKiYDFa
h7mcPX0IdkkjasVszDHj6Yb3p4KehWHiLfrR4qOgmBIlx+H/QT+fwOeQ3ua+fmdEKIZHe2Mfu5ar
/ZpP+kFwz5uhYiWa6cHK2TSatOQy9n9g+skNcQCXNnjGTeWxZcf0GqyH6kmMZbL9Vl1J5YyyU7Iu
RnsfO1oXDAkjYXMbbuobWKWo7PomsfHWd0X7DNsq9v6VOUsdakMf6ITcXJN2s/kYG4IqlOhT8iYK
anegaONdI0XBKVdyO5DIYw/ghvNXtpm2rL4dZ5l6nWKjLUZ46OPJBRy0Q6GgUx/vSLe450VtP9VW
sjirrAlpoxFo7G8AV4ur2OnLgD7uW03mQRgXRCfjDJT2BeB+G6SWUdu3dmKiClQYV4VaeSQC+q+W
/xyChymlV8jc3Cboj2aGIR8a304W2DlDsqvH8f78F9h8Maw+AJfkZFqclGYK786YM4pd6vf/r00j
0Yf+VGJLAHcVJDCIno0XOxR0T+aBAR2XN2J61v8QTP5awifwlDLp5RwMk29tkwCruYGrfh8wzNzY
xW1wJQomAsN7O/zKxxjtOBrGAnEj69ArhqcHhX/+noRH4jxKoLRLOS34gIzNAfzNrZ/66SH4qQG8
j4BTV4hTKzoU503Kvo4xHY1s0Bgat4lSX7YqQRBm1vU5YL1fE+dQ1CgPac/QqCOz8WopwgoR2odp
f5eoT9jz8M5/QtGBOL8SRq2ZlDKsr5cPVX5ZmwL3KDClt22zlRYEmLHVaIaMQj7G+/gYgjDa2M37
r4yCgDVHNQma5Jgk41zWkkadQgO8HfMxP865Zgdp9rOzRJzvm8nESgznq4glzalc9zLeGV6mPWjJ
niinrrkD41Nl6u75q9l+EqykcW5okAgNe7z3XONldpoD66pYYO9dfNaXy7xQjNy2qXsGpapMqIlm
Fqd71hiZRTlgdwRNtQZET3JlKzqxFzV2S0k6WU1r2X0exE5mTYC7iK90rT8NFXWaanBI0RR2NCa5
Qyxy1ZfWVwxj9eM4VaXlgPa1irA0KLZi7NXsp4Edk/lJS38KPvym0lJFgUbpqgJ1+pgezdgKIgTe
0iWpnf8pDnS3nLp9CTxe+WDcl88M1ZhlSJGfCXHhRbI5D5P3Cu0qqQVx5wW78vgyBZa4uheG3c1U
f3VG7qrDxFTlikIOUgnUJxgkKDZ59/JOA3SlCBJw08ushHFXl0gmjVNWIFW0ykP1ZR91RNB02Ewj
ViI4DzCPaqtNrOJLS4CFj9lFBbeJEWWnUYNv5/VDJIrzAg1m0ZsaU8KupAE4S0+PdatdE6W1WykR
ZCKbDmd1Ks4FxFav04pVzbHMGN5k5UEpHnUD4QAhQQQvtbH5iwfJuzCTq6p0HTGCYoa/SQ7tlXQN
nHmve1VRB7aBoo9Fknw3npoHjH4Ivufm4NZaMPcSKg1rnkwDd5eAiaP/HR4tZ7lNffWQXkxeAeqp
CUMJr+cvcTv5Wp2WewPlTVkY4cS6VIt5YxDsEhiWncRXfap5loH96iRQ7T7o7dhMbVqWp3nWhFUf
gRWanKdRUn2Isrd2D0ZZwH+FbXrJiS/qA3PvQry3Tfe+OjLnW5qwLcaENDgyAIQAnL7PXjEKZcc+
AbOLAijgwOmArCpq1G+OCSCdxsoq/DPWubj7rVMt16g6MF8jO+OxOuReeclY2/WrYKe9FHvWtA+d
fBdH9lQ40u78VTNX9imjWonnbroDpxmeM0DY64zisNTYIemBT0Br97yYbc/9fkruLseSdFhfgRbP
x+bQ+8NJ8SWfnPr9eTHbl/guhrvESlXVYZlRR7OAVpuEtb905V4tgCuZVFfJ3Agqads59urrcYGi
sqqU1gyfkAE+5HcM0cd0pzsGEthc9qcvPXRX4rhQAbxhrPy36J10oHCv9r2EMnIIDjOR6Yk+Ixcv
wOWHt2QKOYU+2XoIrskkdps0OsTxsOtoJKA5344Z77fGxYxpNGupMiFuTv40QA0CVDTQW0pLoIMi
MVy8IL1SLTn4Ud2BHrrhSLWXMToZwhH6bbf19zT8mLJcNE0ZTixBemMqWE65kz1pPqMqANCaaKNZ
5D94AJy4y1PSpRBXPCvPb1nRA3HJtQQPkmNsn43FlTv23KNudfmltsq7QvLI0DqWUa0Z+/EMKwKb
6an6mwgrLgJl5KGhAeWfpH2E/Ih9zx4MRBiYdiyne9Kv2t3gtQfwPwPrr7JFj/Rt12jKGPjFvK/K
TxVhkFgbaYgeQN/uWv0qkS9H+fW8v9pgSmBpxV8ZfJWjJnNMUrxjXLQAHEsun8NqcTHJdMCKG9z9
4NHSeALVjGwninlVm81RTZqbpbJOhaRlqAhFV4GFRmo793sdtLfqIP2MqsQlY/ZoVrJolE/wSfgy
Sd2VJG/wqdwiK22lILtwoacqngWf5T/41ffPwkUlc5jxkGVvyeABVD4+avuRnfq6p91Kfudnv0VL
jZvnwuqaQTRwI2PS8+OjRkWJ3VAjxA3WlDa7b0F7u1hCTt1NB7SSwvk5K8QMsEkQBGXfOCrP7OUk
tahombZSOdlV6Y57ctU9C1PITY8EyF9Z1giWUPihLtL1ZYm34f96pM5Bo+REepvssmNxWbaOKExt
f813eVyYMvquLcyxAMpCKXsRAffUSG0i/3veGdjO6ljcpbXaLKUdYX2strKxV+CrvQFqD2Kft1HR
abhbk4asIzNLDIfMKfPJUZddGo0CIW9wM5/ysNVhuOCUqC22T9BoRfpZYpNm2ude7DWKU53A+ur1
bmADUekev+CE+/Pqk3knRpB+qwSd+RF86FIRhnXCKkVKpD8sAbZT+zQK7aw0MmcsXpvATQGaPZHC
kyPMipjdKY+JqxkxVi6sH0VNDmWV/Swt87fWdRdWG4xulVR+WNd2oc6gKL1MFh0NQQubw2DRDVDQ
1ZDVLrJnjBaG7VQvwEzD0Ec/lyJ5sZLa6wgYjLJRZIqbMeX9a/NBs+s1a5JNPPBjUINZeg6+zduk
+jEY7igaWts2+r/GwIdIogZjNmEe0M3iC6r/xtq+rWR7S8jvLjoSl2EbYRMHk4InW+upx3TPcDq1
VwZEP1/XMZ4Qb2ojY/hAVF58i1HntIZLunMtrRozgFvLMJDf2ssp/t9CprAuw/7SOUnMVFcF02Gs
irnTcW3YPVdfyLHaTaf4cv5O7s0Mg82MjDB++q+sX+d82WQMXVt2yD7K4hG7DCT82WreeRGbH9CQ
VRnxTjEManLHqmOlnWeW/ybqY2X8yoLbsXoJVKwZl16afQNA5DjfCWRueTUDLVasgsGLKnxWFaVy
ZKQz82o79Th7BtLFwB2wRzFkNsaLfcMTl+9EMjlFabBBns8dzlmWXltd1uW+E4WezXR4fS7uWwZJ
kPXJhHMZQGx/jIGF1+ytXekP9ngznJA2gv9GuWwe3lBGfNFrfvOEwGnCkidqXCY/bBv1cRXEBHPw
aRnbKE+dyjrf68Fye/72BGL4aVttmftJq9h0eDPuzMn0AYh6CpNeNA+7ZW+YD0HeYGG9R+YHtSqj
ndNSwvOWXtfYD9N3rIc0f89sHc+ZxJtPohXPzcRvLZELtkYbhpJEc+bFlF2103cptiOXO/Va8tW9
NtoisLstr7mWx4XdeJKRQMwyGkqLhDWY9tEY5F1Tm64BWOUambkgzm9FAwNfkzKIMtPkZ2+yYTLG
MAXuTWyczBLLiv4YXGfD4Qv6sZLCGVqSojRaY8TfzbrLrnzKp8jOv/KaXp+EM7SClrTJIhZCZU8O
93F6MRtHsgi+F/v+vMdfS+HcrynN0aSlWB1KrIdgBmudPuBZpLtao9pUwo5xf6cTzTn/+TabS2up
TGtWcUbvDdAdJkjGsPKF4rKt2OUDOcQXLFXXPHQ3dqJ+1qZFr26M0/tlxhNUpgEe0sZ1HF8V3cso
JFsR6R6n6yXcYm5p2fvoAliWpdCWHH0BGyADB2l8E0vp5U7klQWn4/n4dG0uFXnA6bLgUiLX4XKl
D4JeqkgEV0YFXXVJx0BV3Hku7CE4pckLqLgEeqGe10bC/n+lF+MY97MlQ+fTqbdBohu19pSDtvEb
2IPbtnISy5UDEB5Jvp6652W/IS+csQTC5XdxFVe9OeJJjHWyC+LPXuT0v3Of7sEAfcPimuYUhq09
YqbUj7zgTjQ1KNAewvkUBVS+aoI1Pjf43dcXWuV3potk/vwpNxsPK8vjn6pFVQfSzCZKmf+np9gz
XfketFhgjqdu/PoVaYBMQkMXw5A6vx+MXf9pVpgP068Z9xfDzQVjFIjqKj/zRUaw7VV0Gegjpo6I
yvfhMw078HOHs9H78c/i5mDkk0CnGNzj/e/9fxiBmNP4pDIrgZxTsYaUJB2FTchR6srkGFm3s57a
i3E1k1+BKJRuKoiuIZ800cr4hFI5I+hItKhxdaDjmhNQYIZuJd23+lcsfSWHCwmLFWZ1NOFUdbgz
oitFPsTyw3nFEB2F8/+kLFsLkKWoyinAwDO/p/MTVqbsQfTq35z6w0bq32/G3dAQ0VSdM6jE6Cxg
gQOF2S6sbVjzEZ3t53KHJRNHuReBRW8fj7IBSywYf0IMm2bMBpUG0seEzW4eUmCtjPdT+uv8R9zO
5Qws32O7GI8MvrPVADG3T1kXgdmymtrxsdvHDkXqqNoG1v52/542Hj2klUDOPS+VGqFUgdw/Kqif
yiNWT2NcXymALd38fCsxnCfGAJwVZQEr1QBcVvnV1LEjmSdVuFey2XNen4dzuTFRSiNh8KgRDX/3
nXkbdN0PS9b8vkjtaUqvQ6zYm9qENOWe0vL3QqZvFvkpUfWJNNOFVNzEwlnLzYQZHhpbqQRty09F
cToYgZLBNNrxYSmexwybatprnx/KRhBtt59y0E5Dg/qgJstZYRcaJFEl1MZZZ7R7HrEFS/eMUbQJ
7frSdBUdJczkiKZK42Bd87soJ9t0nyv5nHEGUZ51egMzqU3rIqRdjcma5KiltWdJxamZNDB/imCp
N9OYlUwuR8sqyQLDGj5vpjlWcCvHD5Not1gggp9kCFIixXRSUcO3fE2/VqWdNn4/b/pMMT8FnvdT
8IhHFa0pVt/hopPplKSX07g///c3q6UGw0cApgegwvk0QZeXpA4HPExHrI8BTwnQWz/YhGh0D6Kk
x+zUu4xlOgKNZn/B+Nr0gxicdXNGff0juECU6aNVLkWK8Eq1qyiqnAbQrGUZ/NJK054qyU2zYqfS
xk4i47QUauNO1UW1kF9JFn5TpgntMmqD/nA3d7OQfnDzliniMLBdqPoJJm/GwMagDHhIy8cSfell
X73SFLusWOmzMcV+CQIhLxcMoW0azEom769SUgQ9RufcplVsuN3aCu0GiCeAOcBm81f2nJC6/T0h
+wKrZByQf+2isox/aS6Xxs/iw9ge5MafREjK20npShJ30V0xVlbblQx5GJuYGERBl/+GuMlVth/3
1leiy0oY5/XSqGg6c8GxlA4xM5oxV9A1F3AKXhQH7nk72rRTwJpQBZytAPHiHk2NTptKynFhhnYb
lceWPJz/+5uRcvX3uYDcykC+Nkfg7xjdz6p9SnJ/Gu4wLGmfF7Ot6+/H4AJyQ2kYBKAac2nnT6qj
R9dhd39exHbyvjoKp9tSFozELFGI6FxGO6HtUVI8LbeTA+oeP7yXdl8ZZQE0iwK6AdDKfgJX0xl5
XmOiqh7N94P8JBnHpEc1IroIDRFl0+Y1vYvi2z5dOEWG3mNPllROSR2pPI50P6oCZdi8pZUUTtm6
KAajbDgDBYagh6REvlTPtpxXnuCmmFJ9Cj4rOZzS9a0xmF0PA5p20s9iFxyW2wVrgpqX7kANsjsv
bdPlrYRxqhdN+qgFrCMhWzcKdpRqkEaYt+CwToMfRix8QrIpw89nIyhp6cBzMN4yxpXP05deTukI
paiH4d5sJH8G7W9ey3ZcRaADAETYOO4rM3CiXASIuh1zMUP+f7K5dEjSR6xFJdhZQEfuSv2RIptn
wGT9BbOC1Mt/Gy4LLznGTPQb1U886yBied/ulFgKUbD4h14937Xola4KU5IByXkw9wPqV43+p4iR
6NPanmIsTZmRQxNzV8zJ0/mLfhtt+PTpV6I5BxBEWdwPIW56Cq0rxUpfQxo6SKZOcjk4iV4Dvjx3
jM6wi0kDkYYqkL9poyvxzLpWN9+qeh+lFlx1S25H7b6JC6ebMNaDXqrgoFslV0wJmECEA1AgFns/
SqJqFhFAkWD24hK4zr1d/nij9sGmD0Cl/6CJ6UsvgDk7qmwhTeAjtk65ks2Pw+g0riNV1RYXI9i7
KKz8yvwRLp0HfAyB4W55o7UkzhtpnRnkGqtWWD3eEipwy4buRU2E3kh0It4bgeDC0NUSqM8PvffG
ce1E1wMQ2TQ0SWcX6/VeJsTo3sxY1qfj3NISZVj8wu4Knt4jCoWpp1Ab8BF4LyFR8kWgQSwl4U1j
LY0zjX5iMKAMNBaAyfYsHTC+lMwHikVtgXpslhTWkjgrMMJSkqsO/m8MBqfusAta7Yrlvqc+yK7p
dL0Ay6y4jkIHlOXdIMjMhNLZXa9sMITj0ZIOLqD1+kf0nveL33gAFLQ7vD8tYWzZVFE8MGTDMjAX
xMOrNlqRyE0MFQ0Vn9BHbPQtxVes4F0EH/m1Ju1ntUJRuRufMCk7xYdc2N3eisfIzf7vGPysRRwZ
nQaid/bVJpCi1U76YAAjlo3M46t9O++9NlVxJYwzN30xsrHH6rSbBr1bQ1FCKQA70y+1GW0wYHrn
pQluiA9HstHnUVhW2G9VY3tM7SEFrLuoDLGZeq4/IGdeZhfVdY6GvWvdsyp16iXX/xTSGMh0vhMD
MQslcmamUjTdJjNhOwfhPsOQjG3+yk7pxeBpGIRPMW15QQSj1JufEqDuFHCdpq7wMxAVEEFJNcK2
qtZrybGsb43ycP62tr3iSgZnv0DGiLV6hEEFL9Y1a2Z3T+ZF502PnVM9iMZiNh3/ShjT1JWzKK2B
mLU5oLNsPRQqMoRj0GB8SvDZNmuEAIj7+924rMzSjUXVDDT1ZqzJajuGahi4/RXyMYxLTk7+LdkD
sCJ7oO75j7lpaCu5XJYwK52ZEAXHo/HFMl6Nyk5p74r5oIqwugWC+FkHwAjRXNOgGFm6k81TNP0a
1G+NBgosgevYzHveT8SjixVKNpVjAz9lxYlj9q+hptv1cjXorjFdTeEtjR/Pf8LteLKSyDmrLIjD
llrwvsQnfyzEE4YHPrrpzT8EOKKCyWeNNBXQPiiApASKFTCfPmpkH2LEcJ7Au4fxA6u5rYdLPT8R
8uP8qT6/iD5K4fRemRuQzWJdypXbn2iOLpXkaMqlQQ5p57Sm6pyX9lk7Pkrj1D9S5RAjhQVx0+hy
mkLMEr7KxDPoS9yIaJI+e6iPojiNJ5ZmqpGZEtRj7pr4Om/2tXl7/jQCEXyffMZARWTVOM0YeOF0
W8cnij7aeRkbb6gP5+DbMn0rDe0kgSq0ki6b6jKc3cm4LepHPCXtMXcW648VCDzvZ9P6KJJT9DQH
3lyrgqxCPjK3axx0X/Fk8d6mQPf4HrmVYFNOjghxSw+QMDa6P3SnnxIXyxCjA7hlN79BvHxo9+Lu
ruiIXJCerakw5gk87fmyj5NjR29l0zfreyXfR7ObfIE6em3LfAG8VuouyUiJIiTaH338a6rZgo4r
ZQJr3oiZH6+OcxpNXxRpC1B0dzQqOwNn7nTRGraavVrKYMfhKaLUJfLjhCZU/12gqaLr5FxJUS1t
YJJMAyYKAydPwRJm/g9p37XcthJs+0WoQg6viAQlKkve8gvKckDOGV9/12ifa1Ijmn2Od/mRVW4N
pmdNT4e1Gjv/2QEoN4x5jz4TexNtAy3FwWXbbLs+PmnYstETAGZM8TNrptUVmHIQBNldp4ekOIwk
9c7nTM4HA/y11jctpL8ZcCmITC3hUEIGaDbe5Gavx64CwWdGLr77T4vibzg517VYyUrVlVbzedV+
qFrxfNnCeQD7/dks7qCPYH7oIgUWBDyMILocXZc6sTN/wK+jDe5t29RlJ9UrvKIIoSEKKjDtpgzn
UNxRI6HUYrgjbTRyrW6briDZ9lxqj7r+tv3fa3EfvYD9CSdBYi4N7YBOTtVNoBCJTvvVCnrx4fKe
nJkx+miEO8KikWxxPeODsTp8gvGpadd5KgJFUFddVbvBY901hbO9Itp3mHQjVZc/E+h8/Au4gzxE
w6znCvCf0ZslznyonfQ5d4AjvnmVtTYVnJIGubBAbbsNeQLccf++OUHe5sfBBINM8a8IqMLXeU+x
0KIHkZfPfJ2imZZJteYAqu6gmliY4AzQu7i8j5QRbk2x0qSFaKHqLOIduLmb9DoJBED8Ae2PC2G3
3Ik/qlqzIqzHTMf2HYxq6KOwmy+Tw/TSm6+C2365vKIz70zmF7/N6QwkT8xpg9yY+ogT1sEvisxG
vzRGvLOX+il2wMmOfkSdOAx/8IyjSS7vp/bQP64GuGL88k4qtm/evuv2dbIrbx/JeQW2JZ9vkaMx
Dg6nNJ6yQQJjWilVECGuS7ccNdccHrNozJxMAZlhUr3KUnwrl2D708egWRqn16BsOmZIoIFqLTVe
pmj02iYnOCHOJLQ/fnwOR/URkAByG3ZGZsBBHyw77WAFFYbrBSpzRviuzkHpgDeBqTWyiiyovG9t
1Cq+pM/l5KVOe8267co3TLdrPy671/mQ7Pj1OXDNdGurMVQFZ07tZX5ZEgz3vEnLtaHP7io+WFVO
HR/mPJf2m0PaZKnkfGuxzDRxmKpp5qdBaYEhQnbpuZvzIcpxeRyoFtNWtFOH/cuUH2Ltb/o//+3z
Mec+OZxN3RdL2m14J6gJslpOX33pzV9KdRWZ0L77PqbuZXvUejjs0ZDvrAQ9YyCaO+PU7Pq1pU7/
+ajr9zfj1VFMaa5jfYVL9KmztMGy+tr4a+l8fdpZJcQLOieL/6NTGBziGJrUCIqFdR3kYAjzfR4E
s89oa4zw8gek0Nvg4GYAts2igKc3U5wQcMoytwxUl3HTpTRhBsOHC87OEwFl2qrqqzSq7rjfMKiB
bNqV+ZRez66ESqv2av3X78j858QfLavHlW7gkmVhTHyV7y1PfmQEQF2gKDbxKc9ih6qoIDtWjc+8
2JWeZYueYuArC6cw8/PnMaidMhhiWwlEt3QZEXyDYKlyCodqzzx/R50Y52BESS2pVjSsVHusQsGG
hs/t+Dp4TN868eYdNfzM/rtPG3lijgMSM1LwiFMU2Y077WqT4/s8P0j64Jc61SJ89ho4scRBSiSM
VmQV+KrGqEJgdbit0iRoqoHgkzjDmYOr7cQOByV1r8asW0NxczRfXW9+F7LeWnO2zetq9UAvwUYF
vZkigGYf6sKH5PnG5TJTBrXEvq3ddS4H7XIv64k7WNfCYBIOSnxJnnO8j9EUl+oAsjENJctXpNpu
1n8uHwLKBgcnXSUZytIjpZGuXiU/16CTaIgghDLBxSBWvm5SJ8D1WjHUkCYpvUQmmtIk4igrHG7M
W6c0a4WIbwJLMJr8r1KM+37R73K0Iq/Xg1OhENV9kyHlFLvbj8ufkPIItv4TzOot0OtClEBFCtlm
SqfbdhDm3Tj9yKk3FrVKDjMwcKZYiYTk7ooaVBZ9a3Sv70Vn7Q7y9obeuLr4q5gOcoI6dHfQ4W1x
eye1cSwJDbwdKjHssQBO7kPz1rqM/Cb1E0bB51FFlT9A49Eot5ltY63SMr8/7KDEBU7gxLXwYGjD
Dprx7ReK3+T8Vz2a4/Yv7oytUHt81a65Vy3PRDNnJb5OSAjlvjXft2bsXXaY81H5yVfl9hFpoT5S
8GZ455c1fKYoq7tliCjsQH1M9q0+w9VxcRzuZ1kmdYOFHJfUu2v6YopUqvn86T4a+AT3Avr/QQ/j
Rv31JD5DwEKgVBnPOwREfphSmgZVHS660pRJKacRDtG5I+rLeMc8xwdUl++B8ajKi0S97eyBPjHH
YeI212MmoLQHsUlPzsOp2UM11F4HZ8wpEiZyadwBUwVDbdQeS7N2ozeA7xCVlBsQTjpoRHWEkEqa
UEvjjtZaVdGyLonibtE+QS+luO+2h6l4VNFadtnJz56qk4/InaphhSBJq8AvZPCggAxs1/ttqJLx
8Fn3OzHDHyUBPFZqirxXKTrKeohlzxD9yythHvzpCJ2Y4I5QGldSqseIuKOltPtkL46Wndbfig7z
Lo7VzRQ6MPe6ZI87UZk5qtU0vcfArK9H2y1XcfC9DsFM/kilP8/0tyOKOlkc28aTy6scTCGtRaT+
1fvtVg8Y2XV1u12ZruGI3zdHQfjbIfue+lTehNg4/pWWgpS+yQukheQysecGX1b1KoWIbgh3559l
a2FFRYs41DW/LsPVKB7KQbTHwWvlmnD385gO3UEFOhlg3+Elb6ACpoqiiJc0m/JK0VDBCHhWfwyh
u7u77JBnMf1oig9BGzmqBR1MsGijCCTpWUNV4bKB83vzey184BlHZV4ZEYJCVdpX2a1m3QnCj8sm
zvQ0MMc72uBAtoQwUrQUGbLiYY5Sq10+gMvBKR0oJKO9EsOSjA5nuqcz/tRO8eP5WmVJ2yYDMoSd
GciYmjCvtUADYTadFKc+JAe3kzTEc9wCbs3ecJLonr2kh+WJ+JTsjvgMGMdPyf6KkzMsT0uyzQmr
KDuzh+ZRpAQGNB9iUNhRd1WghJftUYviILfu2jndNsTzVu532q6Sn2rqyXBmLOyjd3CYm4t4NdQb
PlwBpQRWxqgPjZ/4yBn5kKm4mfYLur0rEPVGljOS8hDnV2hI6GdTlc/aRbj/dTzzDKiAKNeS9JSa
dk1xRPzh4j/a4FA+FeWmmRqNyd0kdw3ISyQMuIV1WKH5an0Y9xTe/uHAHQ1ySK+kcEWx1WVXv4fq
o1PdYRDVNR5qlJbdFkUh5v/CNb4ohYzn3fP/G/6kVaQp6lhHpsVCHOl7vBuDEsx+LNexuoNT3lIR
L3O/z6fhaI4LFqUoGeoMs42uuoaCsBfma117sDLv8iEgPid01z8euqpRxqJpUJwfIFyAiNSuA4hN
5U7vapar2qLP+nvmLxj6Wlf3su3L7olZ0I+mRcvCgPmEB+eC9wJ64sV9VhDLOx+9HT8iB1w15v6i
fkQ+swgZvc6w0wLdF3fUTXb+fj6aYSs9Qa7BiiGBGovInEPpbNq+98L6o1Wb3bBAeCbd7i5/N8oa
B1yV2BhKL6BzBFoMhQzlRbDwlveJgEz3f9whDr5aSTa3uTNVd4pXD0qrQdss+2oiqWkZSFzydQ5E
8lqUMCHXgQs0GL/1zgatjsyNQujToZ6Xvc3+fI1h1jtwx24ZESNQpjk4mcdqnbS6RPot368Y0q+v
+750ptxDU0NlUtTChMt/mhkQ+r5K0gphfht7a1mjSjEh/KGuUubWF77ne+hw4o/lHKkgnoGHFJrX
KLdKRngghRrv2f0TA+qQgTq2wrliXMLtw3ArXakhyCjcZW94TBkiw0BrFqgW4ZB/uFB/n7T36+jE
sLnpqqUvMDw64p6NKEwumm1uZC/dm261YnBgBWJlIBjpHPGKpPwg7oD3IvGJ+RadikkP2QV05er7
yu9rR7yLdsWNFrRh66+7tCYWTNwC79njE4PVVKuSYCAL3UCvsX61mv0CjspGjqnbjeH8JZfhQCVN
467E3CgrIihgd5DsDWi5ODVqFuzoXUYw6hhwuDIuVdxa7JGxrDcNWCvGb5gu/m8mOEgpsxyjAqaB
prN+H0mKI0AeuqIml8/MmbH47uiOHHosM8h+LVYrnvwmlA9VqKDRzDP8GiP/y17EQWAhybrzmp0R
ML+sApPaOcIn34/MiYuoZRNtMrjBUGvqQsvfdoZyq3kGngK5Ow62qgbG0+VvSwR9EDP/eN/Ji9An
SQRnMQ+QDwHlVLovg9xhnZLtLd3jT1x4701DJys0zXhOyzbVXFXw8vYalCqObj7ree0K1CQrcR28
b/iJKTWX1bHQEs3d2t0y3OcgM9bK1I5n0ICUu/mvSiNH/3lX6Twxl1djqcYxK931u60NSmE/LAGx
WdSSuOBk3sohagvUFFjvhPTUH6Kw+VLthEPysjn5HQbeg+VWulvupP92ymUOUvRRnOaJNehIpfZS
G7mj1sW+pXq4CSyROSwRYqsUVAvLKyGUqmOg3hSkt6ml+LQIIJY5PBm02toaXUD2bANnF2oxsuaY
/WOb/XN5u6jlcIgSzZpUGAuydEUXRuaLsDoLNb5CHV8+8WKp6qRWDRCDVZkqyEfEzyxZC9EfNNdF
XkpJ9RJROJ+HSSwoe8opbk0VTQWMlvHfngLqaUhEPQr3lOnzGVqQMVBpSOKbWpFucvn/LiL7Ae/5
nEurzemQ9rGGGuC9tIIc4+eUhyuZTiecgC8DpsncZlsVIXM/P+n9fh1uMFBy2c/O97MdoUfhYcFq
qm4xkP5gqpXyN/CR9M4U27OvOLWbPqpfskNP3ZfEIeKnOqQMfFxm3SKaMSI7s0JR+VKmBVJJBOZR
djhMiFp9ifStVTGauy+tzpZK1BnFyVkpAQVqozhUSPICc98pbiaxvIrn3TpfSfNf3e/gcMQ/yfgs
XLxIwmRsCTIsg7v+kr14P9mFnYcW4onOiV0qz3F2SSfm2Lc9uZImQxqzFCQP7lz/mKoQ3LfqQJS5
z27PiQlue/olSo1oQbK+B/OsgBEwQbfb8UrK3y77OLUUbncGY9D7pEOCeStvsy6opH0s/U2YebIU
Dq63speiqES8MJoVilEgJx5Np00H7/JKzid7j3b4MoMplEKfZ3iJD9AXEuzKjfeRbwS12wRU4wux
O3yxwUojK1kYWg/9XrQcMdqN3SHuKbdmMeKnB8fJiji0RrI3L9QhYpdCvCv3ZqjdmzZLNmHQlir/
n70ZTmyxEPrEp4caQ/NdA0eYHag7h72T3gs307seVgZ53hjhz3/cL/YXnVicY3lpog4DWHMv5HaX
VI2tzqmvDMke/CUQUmiym6rDNLa5Onohe+Y2uZf/BML5Dfb7yV+gaEKKuiVSDUV1O1abPW2hQg5o
Ub7CgUW1mVKhGgVG2qT7QS0g7bHYOVhFN+FvEP1kBznIkDa07w0MlcQ6h7jXg4B266J3rTm8/NXO
FxJPDHGYIRuTmm/aeyoq3uXoxX+fyfLkUL1DAxP6BeWd/rBeZc/S62XL1KfkkGTqrM1IGhSrWgFD
BsX9VC32BI4w6ktSUMJzqplTW0PFDyuUgyho/DKIdlaAqWLcJWRrIrEonrRJn7cpBTk862eSfNVr
IYodhcHPbc/E6cUr68ldiJNHuL3JwUqetKiWLniRz6gbIZ7JOr8wSN6Rs2/uo5fwcm/atiQduAD/
1auF+rWPnLl4B9UIBNAtJvYoQltqVRycGPHWdoY5KegKT+3ONJyt8wWJTAKJlzGZH2yfpa3U2gi3
WRJfo7FS3xw1VezJ9CzNH9SvEphjJCoXRGCzyUGIasxLLSsTYt0q2KYXvSQeVKS/c9AxJaZgxROg
QwFxLiocKCvKd+wFol5RXc2Uu3PgYU0iisENApuxDMr6W5vVdrJ5UTH83eWpgqcUczwWSOE/gnvT
N3MlmKjarKjS9zf5vrvSgjGs/xfJl/Od2vrRFud72SSIahoj5arZmy876PENDCQ8MRRr5y71Bc87
+tEYd2tFm7l0dYILRcjim0ZYb9eivh6KlEr7n9+pox3O62q9UTUND1N3xQz7srOM17RwBGjUXQZ1
tuGfg5yjGc73MrNA62+OfWqhMFzsI5BRCyCg6nfyfIf+2/9ojXM/VEYLqTTRaNtZt2rz1o+lE603
sjA6eD6WAhFgUJ+Qu7BGU43mVEZ/j9Tcxv1Xw/gni0ONYn35w4X8+xPyc+aT0lWJgC4L8F6zfH91
2w12ey96OUYDwUx0AzkfyGxVyV64o/Tqzr+Rj67Pj58v0WgkZovmL5bnZEO9EMFy4kC+lRzJGwLj
rid6jKnDxrO2K5HaxZArYMlcBlaSHWU2Y6DBDc347qnHHtujC/7JD6HXtVl0ORgcQfxhQy6qXzYb
Q3tDBe0mc1c2j9NKEGKfR/vjbnJgUieGUEis9XeM7nTrwaCq5uxAXVoQhx9zWrXQC15Ut9HfGj26
b6ToQYMIJEoMSvZXNYYT9+BApDXyGcphOAG5Zuz76Ct4d50Kr8zLGHJ+QuDEDAciiQDeo1zDsWZ9
MYI9B1VlB4Kn2q8bUjXNYhcO9RmpbeKQpO6HshczPB6qAZowan3T6VQplIAPnjEqnvpBbw2crc7a
l/PzZGF986MgU/UR4kbhaaNmU1QyKcFz1hCVr0LZ+1Kdv7RrRGDv+aTqcZd46qioqQRhNuEM2XUT
atctlOu2QP6HiVkxwi1qWRRS8FpdXT8nC/hQgYuPszeF2650locyBA+SF91QZI7EseLJoxR9lgcR
HTCuihGOer8qgSlqdtc9y+JAfEjiytQ4hJjyUpih58qk2nZm5Q3jzzmym+hKaR2DnFMm8E/7BBdj
N28LPmKO2nFr+OL0JHWlty6PqTHawvSlF4jcF+WOHGak7RQnWovrDPTcXWNPoNOZAgIwzqdWfoOs
xgFGLhpb2aHVx41vMHgQxF7uKJClkHeCSzkGtVscUIABZgEtAJoQx3RwO9UZVclW069q6rWZIytU
Iuf8u+u4Mi7mmBIgrayhWwN117uhNG4VCzLbRrMT5Ki3VfkhzvNdPy1BFENEK6kekzL10yInvjAB
j/wseDUWSW6WeNZm7aHN39aJeMQSx40fFBjrrF7kDM89sb0pzCc53dfRw4Y0VV25l32FcEdd/viQ
KM3O0swIz+WylkFQqv/Mt/E5EyTCDOEmOvdeGTB4oEwgwHYbEdWf/nbVvmTx66pAk0bapRSLBIWN
/Ah3Jk3LWK4SsqW5H/3Ug3QX78VXUfRXf3spfar9i1odhyKtoKPx29hQ6EzFqy6p7UiLrqIusyN9
XO26hRCwTA2MU/eNzgHJ0rR1PmfwwQ4kzxJi02xzB3txkl3tgqfTGSjmatIiByvq2tYRG6BxO7DI
1vXLNLRuHTuY5LVzK+xm9IDmnia+9OLg6NVebP6jE3FYo6eSEq8miuWy9DQIT1peOZDTarPbSgxB
dUHcQ1TYxQvu9LG1dHqKcuK6l3zFrYNZAAO+LQWsJ1K057cSHfHRt8vnkTj5fJ5fa9sO0kkYJ4hB
YSQJz8gCunpkS6o/ixuVRSAOP5/pVzTVkNUWlSX9IN8svrmf7iBZsauvjWcJ0xIuXjghRT9CQCc/
9z3GaZWKMWwm1mHQ971FQDMRVvKT3mM/KkUesf+/9MXlPooH24yvolKiPh5xyRpsoSf59a01tG5Z
kCvTZGe4bveMuUuV8VD736gjUV+NQxhtG8p62HDYk+y5kTApeX/Z7aivxoGJlRogGW5wtBbI14pi
uGJ4cBkMKOES4Q/l3xyGKMuibmWJaFyoejeuvXR6bZXv0MJxo5Xyb2pRHF403WpUYO8ELJnhOvij
9cs0HmSqGYo6RFxIkmtCO2mrjsYQU3gRyui+yK0gK6iwmDDDZ+0NzNh3askm3noIFEMCT39VRiK8
Ot9deXzD8On6Ld5moRbwJmMjJWyYX/PL/XRVH+S79U693bwSk8dGKH8pnrOg9i774BlFZzRXnFjn
YpFVNLu0ydD1EEWajyEkUPyjs0LczPtmrK6NZnwesoct6hHs6beZJR3QJuGvue5gMNRWLQhuxpFb
JJkDrkpvlns/KxO31lUbPTV2k2/f81i8b/Lv4rA64Ov21352kl4/5HnhVQCIOHqrk/HesLpXGdxt
wvq8DfnD5UX+4RNDxc3AUk1RZLByAhvTPKOPqMElOriLK3viu0LHsAOvd8jGkdXd7HYeI4zLobA+
iwRqnY9Ujta5T6wKmgBiaKRf6nUHVex6DYok0ETV1lpHqv/ucXC0xkd9ha6q8oDM8RzN9jAHQvIq
yj+r3C0sNxVeL3/ZPwR9R2scIGewFs0jHo7iPWPgq3xIlj4XbAT1uguoXqPz2HI0xgGysgmZOk54
iGjy9bL8THrIGUgHLaEOxR9SkEdDHDJHYq8IFZtLtnaTX4Us71kHwoMeWofxqbqPXZLC+XwR6GiR
g2hxakbkxrE0JmXFEgvNDopZaDRIiKv6fBc5UzT8n7PAATTm1Y1Zzt4rM+tL8z/dYYJjQCASvMc7
454BTuVQDQ7n76CjWQ6xtbLO+6TEY0QQY9sawhSEdlPn5/GdOlI0G+cZAI9r5Dv+KwjiTKiIo9dO
Gq9nTcNzQN31FoSfyhez0Z5YjdLUcgdaEcSdTizzvS52gjSF3nVmpQFO5Q7DO2Bd3soJvPOWU84a
um4mwhx1/t5/P7FXrdjlfkLpJjrMHmMIrna6zdJfOfaQSlyfvw5/7+H7W+XEmJa3XbFUyDso9WFM
fqYo5PSEexJHnO/1hw5lIkU9zsEUBwKCE6i0VPnN1FTEQ4NaCgclwpyIQhE3SFk3YC2dmcSt5PWD
Slzu1Gl713c8+WSzPHfi3MPtWcNf5cceE2JddhI6P2e39YVQC61HgUxUUm7Ifj8xq/Z6F5UjAKyP
6802MqWxW2txY7P0sh5MkvOvy/cAtW0cqAwQsJCNGNtWlJBWSA5981iZjWv1BXGXno/Jjy7IwUiO
thdD6BGT99K9WV3PFDwSd/V7JHHy4YQmXc0ox/szBUtvjK5+T48e2typV7+L/67G8HsxfEd/PfXp
krOmr36vBh2adKPGXu9KtPV3nvkdbTe7XHKoahe1Qi4aGdo81uoEXzCFQI/ybFoPw1yCkyAs897O
qQc9cc4+tfZXoryJjIZYnhAVTPUukdFJWYoUDrKo5nMJ6vgpuThk06ABHpUsb3DP6uXwjwAvw6fZ
lzw2xkwhIXG+ZA4+olVWEp0RD1u54kjy5uvC5gl66oDF8Eucg0jq8vmicJ5v688NqY+MHgbnrLMh
yGEPWbSfE+F+7AR7MMRvXdF7+iTZRinYdbHZQp1TaUtq0RyoCJGZ5pA0VF1t9rXin3w6zM09GBKc
sX0klkuEQ3zjv1CkWt6vCWuWr28UqC5LgWl3tkrSIVCngcOTSinzsY3QHC2gYmTYcRmA3cFor/pB
srW+JraRgEl+BgAUD7oOVFbBrr8f419m+obTkA8yYeYPWbTfp4Hv/dcXSxysCpXEEUx47Z5x/Sm7
yK2uelCZgsnUjx83KlNJnHR+EECS8sIqFpAFdfKvKAKh5uALfzUay1SnII6NfByfHYw7IRYkATnf
Lr6ylNtECmeDQpKze3S0wScDUw2t8saK99O/EurNrXETo9OHKZkxJsEEj2NbcClehLP32olV6eOF
3VVtjhAZcUI8PrfWSxkTKaDzDVknBjjYB6k/9J5aGMhC1tEhwR1ypwxNEN1Rmfnz7ndii3uCKsIY
67KMURdWO9d/qd4GTnbziXGyy/5yaJ6tVwqQz+fJT2xyF8CYtGI7jlifjKzW9tQtkbdud/V4lSiP
Ue73+j5dnS7aQU11iH8QcEXtHncdqPW6gkcWt0/0VYWAQQE6yOg6D4ubGHF4cg8NZiIMOk/ZfbJc
5sUncUq0WkrbN8gpFOEGyZ8qhCAw64dk+7r+yEOm4tqAuW4Kcje+HXfqgWKDYsj46cY9+Qu428Do
ttxcTaZngFdcgnmctyU27XwNZkm3G9FJWiqzcf4SPDHJRZlSb3Rz26HEqoMd4SVxWkfwytkur8H0
/wgC093lbT2LaCfmuLthqFJLhTA7joz2XUWX2qr8WqmbjkAbPsOYZx1kvVQg9SwHVnGYo3213JfU
6SD8k08xVu1vdBFDq3kcM4pP82z4dfxUfAMwxCjHdJrQ0tS5UaA7MauLTc7o6n6xRyPGD5noaCKc
j28FXuexlkro8+HZm+7SvRquCPSyPdWRQ3iAyYFK1JqSEJu4CxrG0D3bWnxIWqqB8Dz/5MnH49Fj
1VuzMODWHcZMWFFR98wA48yIYJkKWuEZAOp/OVYoUkjK/TgYEVqtn+dRAx+1Itqm6SRzZpfag04N
nlAOyIFFUZYmFogbIZXvU3Q3F1JDxDzUVnHY0ClTX0+MWbvrXHkNxsUnK9yUCQ4PyhiT7SW6p0CH
+I+xuWZzr8XhZcgh9sNicfEJrI963OO1BGKrKX9OML6up57e7o169C7bOZ/hPPocr/QRidIU6RFw
J7s2g+quxZGd7Nbd9hKjbQM9J+VpVFDwSflDjro2Z5w3ybUeTGFxW31ZQePA1BFRO99HznxPBSLE
hvEEpNncS1PN5EyWESygNSL6IkWD5Rhc/pjUpnEoMfaSlYK/H6TFkd82V0gYJJqfFER7CrUY9vuJ
a2hTWvWVkGmu1HlD52mF13eEV1AL4dBgFYypmjKUuxpVMTBOlNvqgLGtuMTc6Px0+aNRAZvFQUK3
bJJWD6jJbLfD+6Wx7ZSH6WoC6W7liW9U7YD0Pw4gqhE0Ohsbs1DvuzBxlKsoTEGaZdosVIJmIfKl
lM+zJVwIkSwOMEBEJItaApNm/TJg2N8wnGn+qul2EZfE1hHLA13gR/dYxnlo5RXFZGs3QOavhDyY
Hbc40s23bNchElwfqoBa4GWfVPm6mpRl6bCAg9SV5J+aaZvD61QSbk88XFSeK0tvVujfSHihj+At
7tfAKBx5fo3Tu6XHd0ztNbuu0tuc6gajlsa9YSBLX2oxCnfQd/om53dSndh1RwAHZYMDDmtIV4jT
YbA9wqh0ZT6ty5d2JL4fZYP9fgIbcjRps96hQAce8AHit9ahnXziKLO345/9HByWH21IC4odXQ+c
Xe/RjxhWGG8T70Z/8WqoWlAHmVoQhxvoFFUWsWcMp+Y/kR5m3U29usSCKBscVmhaY5TGiDxD/NKE
sPSzPAxX8t1gR4+SI9sgHbXuUqrZgHjeqLyudiVJZRULOMJJ2IRbyJqZoff4qO1lO/HqL5fXyJZw
Yc/4EllvKhKmmTrMPGShNNyo+tOMXk7EuC3qcx2JT8QX5etiJiS5/o2k28G8Al8EEur5bZZRao8U
WvD1sCQro0Q2sCxLTGwVikH5bEBtSfB6CZuGJ+kIqtgxUndTk9uyRXEtnK88/o6rVL5EFsllCQI3
9DYX19N1H1g3nbeAF0sm2e+I+xNs/h8PXd22UgldbRzsMmjCxo/vmytFd4uX/BrtUOA8aioi6UAE
jer7HXSCJSDhkuK8RIfnv6JZmb9pBxVSjQo684w9LhlHUwg6bXJDOWxpO30tCwtphtkZPXav/StC
xEZnE+JR+V5vuXQmOGgZpCYpzBX3NVObSpwxkIPVa/eMvEd3Qfwbqk/ae0u3/sAIL3FYLp9J6pBw
sGONEKUwVNwH8urU+fdV33UqRRrO1nBpjVxMoklqt2oLWOq2fLIF5ZucfEe9C133tS2JVNLxcloA
SokffXQ2F0NdZQwG6QfEk+4YmK+qYg/79hr62671OlEuev4LQtjDsiRZNd67nU48NDMyWVE2xtI4
tU7UxO6kFy6KQ9RJYOnYz1/xaIfbKQgn4Cuu7D1bZmE+P8ib4oBzYGdYjTvncijoiFXqzN3kZJfq
vy67yfktPBrntlCtpKpfTbipbjSIufymv1o1aDuv93ItECv9w5n4bYyfBBynZGICOBjkfWSsfw2S
m/FVj+eiGRoYcEDj1Hv4LNprmDGmb8I+saH8MODY5MucbMjATH3YaftV/V/oL50PX45LZL+fOI05
aYmZdWj/nfx4N39tkXcZGqewTZvJwEwSFS6dPxVHe+z3E3tiG6GykSN3O/moVXqgrntYMRsNXgpo
2kWeQry0zt/0R3PcRbEOij5IAxBUVCH3kfxcxhdxu0ujUFmdIXq47JuUMbafJ2vrpTpSJ9ZdJE2B
Jr2piWhLeBlUGHOEqLSwEQhDuQd3O+R6U8USaxdJQFuqPEvLm1nqhAuy/+PCWVe5W0GV17qMGKGz
LjdPpZUGyrLuqqG2q5mabfzDpX7cKw5XMqUo5a0H0ffsSH7OqDBc7YGVngQ0KcZ++XZ5t6ilcUiS
1apSZQlcI69f5B4MIvPXGeyvEzWRTdjhxwGVtqtNKQExi2HeJogSph9JERYkjcgZb1BMy1QtDapc
ovnejHPifGh4qWrEdWx4oAvnh83t7cyPkIjeVpspSIAk210y6rFwZnEfrHJ7hs0UCwOpR0QNm5+E
VbiA4I2VW5Wb0U920p6NSlOUidRSuZ2DXFHei0wBzLACbT0smFHtqYWdwanThfG3t2XU01yLWJjx
PgTeB9mjiRcJJJXd5Sd2kbB3bknQR7UUxMeqJX3iwVgjQYnimg3p7ao67Dp03ISX/f1cBKuc2mB7
eeIhkQCpTEuckUzYs2iyD6bBzr9GrvCC5m4Ml1cgm6FYD6h1cfiRj8LWovIqubEhXcn6eNCTbq+U
lDT8uQzQh7Vxfjhqgt7OKr6femAtMIlT7hMmbH7NxBAyu75N/0q394NNzg1jKFoMcTayq0xc7fmG
3Z3GBj675RfTbxczh6p8UlvIp8hFHVmZPkfvoRpkd8hf+5ajIBPEasuQ3auc9iomUJJdkNwFcLpI
Plc+i7mSGwk6EcV5dPDkuxN0gcjSnHvmfLDBxSDzmoxiXEvSu6oTq+jGe8Zei9m9QKMOAfu/Lq2H
jz86y8iabWE8OqLpGCCvLdGH7i1OO73LIsyJTxy7c0hycuws9oVPjt3WtX2WJpqEY9dda74EoSJ0
4G4BKxBCCvKOYu45l0rB59QU3ZDBN6zxo9NjZBRKoqJqpwb5jeQ2j92V9RXDBnioZvcSsXnnD/jR
GLc6UWzaLOthLNX+qUtb0CBBrxKbRtlgv598wTyfJ+Sv2SXTwoxdLLdkO+J5Nz8ug8PGZlnKtMln
mNDmKyE3DhGpCHfe844mOCic5iReKwkQFT2z8Un0SbR2s2O12+qebtL7AyIezXGIaJSSpptN8W/z
LdoFgghacOUhdTaHsd4Nz5abfyFcndooDhGrrlDawsISJcnOkT1kyiPjDNGK7td6q+zZgVZvSEJ9
yuH54ehUkwdtMXHCpNvRY1qrkcs6UNpwABG27hGLZPv0CUEgS61Y+IIqRE4+emMsJ/kilkCruQM9
EZPOHK4RbeFVKEBkRS6c4oax0Y9vVCPDe8xxwTKP/m2lDmlTZWxYqroWg3x1sqd8B/3VYL1tA9Nl
EVd8kB+NYHyiB1DObu5x3fxNMAxr/P9Iu67duJlm+UQEmIe8ZdykbEuWbwjLgTlnPv2pkf/PS43o
HRwZ8J0A986wp3NXmYYMkoLRcGIzwiDmQSOcWQqqlJdO+M4TlHqtRSLm3mvNikG8LTkLVnjKq4Bc
5Tyk+63Zg9ePCJJhRZR1FrWgV3pzGRLkonTvhPqdxNFHWwdpjkaAgdM7szOBzxa1vauktlre99xK
eN7IZ55o14i6IU+z9Dptp4OuMcFYmua2SHgwpRhZvJmerWCdKu1/52U0Fw+zkrUYAUsg7ETjKpF8
ocCkwDfOA9k0dGcx7HPU9BkTMQNc7HwYTpU37AbQApu+bKXeyMUT2taYP2d6B1ygKm2gjw3wNKbC
It1dkPiVRCxTvFEUS9W/Xj7b5huQZawpi1ghwiDm27ffjDp2iXu4iUrIvGRcXDMAqCcAcS6LoR/i
3TNYiWGc6jgXcSLVeAbJPtwpoEX4TeT8gREB0PmcT0NPu/KrdZoIVVAt0D/9S59/a1EV4YJpbUY/
KxmMYyVzqtSLCptVZsAgDQD8DDYJIqZOlS025gYt7E5/AWufpaCxVAmJN6RPtTZxBlt5F8r4XrVo
WyUTEDdnJ+Mg7fQ9RSfhwzLw1IN50GqGgwoCvlskeILp1ePBNHhLNZuva3WhzCPOAAKpigN87OTl
1wWWnuLTAkovyvCacXvc2671j7R3nfW2HPUhNnFx8OjDCY11ILuID71H8TtTjzdWefn+3rfURYEk
YYZB/7a7F4XYSgvP7PeX39a2F5U101BEDcy8rMVQZTU0tRjRJGXQWBz5Wgcc8OjHcN+dNbjJvWDr
J8B2uIlrPvNKun+50LN0xsOVi7gkRt7RsKzZp8DWHkdAaCw2rbaS/fyRbUC88bM8xmIpuSTqUo43
XnSHChDOy00/vdTVo97dtINyWIC8SdzLN7ydz61ksuYLU1xVleCGNWtwZrcFWYeMIUV6RF4+t60x
5+PRv69MGBKdRdMMvIZE+KpOVlI/jLzAfdNrrk7DWLAlmaoqFeClI7KvC6cCpGxx1GOPc2nb7/p8
EtZEVcEwSikujSJGy4gqaQs82Ile4cYe79p4Z2IMVZ6IIkYSUfuUEm2PNXin1Sc/DbNTSbhd6c14
eXV/jMHqNCKMQSgD6QGIvNouQJEQQ/EIVGO0UGhamnsw/eMTz5hsRgayCcBSUQb3McsrGvVSG2WF
IjmkOTSDHZJPBvgxu2uwclspD1tuWw//CGOXWwwiR6YB7gNn0ka7Uq9C5Sfh1eJ5Mpg1iVkPZbNo
EVdVaOdnRWoD6VXmoYVtJsLnW2M3WbQWrGgkQsFOzl1t/C7XT5f1fFvzzhfF2KNZjeZlUZFFaCIU
PNFdSX1AsHOQaunzZUm8kzBWCLnKGAYLrUyEmEIw210axO5lEVsbrggCZUNDzxUkJuwcXxSgf9B0
MD+Dh9EfJ3sASy65Fq6rXe+NzrgXdzpAya6zK/X+suTNgEbRZWDxgjHD0KmurOzesPRVUE4IqyjB
iYQdMc2nCzq8CHHbXa3kMMZPkLNkkg145Dl+aoEvpeguwAeWZI8ik1X2h1C8H0c/NC2gXl4+4aa2
ryQz9pBMdUvQfMIi6OgEvWHV5Y02cN3xZni6ksIYwkkuzLKvRUorRzENwahgwf07lUv5RNMbHhHO
pi1ciWNsYVsvcQ2OP7grElsGot5Wf1H11lKCnyB5sf7pBtllriEpF8x06JJjGqmjt49GQb6ldcFJ
2TnfiYV0kgGDp+NMkhNP4FWrnqL6kXxgvQ7P7I+2sxBOyZiDJEuBKdfMgzjZUn6cUufyZXEeFIvi
JDVEH0UqIgFvZ+tT3k7RkXe8Ab7tmsPqKIxVQvleSIcUcHdY7sysHuuJga84L7FrXhun/JTegsRZ
9oKjwKVZ4b1llp9hMIRAHtQINU7T6k7aLnIGqzQhb3IzV3B4MQZXHmM7xDqVw0mDcVT9CcUVBNi5
pTpFhuV/SkDc8OZftrsjq7tlTIYUgMcqxASao382b4g3fg5d3SF3GZDKJcoO+ZNnPrZ13yQyiMtB
lKMwzkwJm8mMuhm9l8bWq69o6prcMaJNN6acZTAKY2gBmRB9Sk7thtezS1Mw4uZQ0MqVvdITEoun
o5sueiWR8S2lSoZp0GGkBAMNT5SKDYyeLUdUljgGartGvZLEaIgaSSk45lGjpvNtsz9RJ+phWwEJ
GGYmTpLb+Lytpr9o5fk+GSUJgIpCt4NRxkTRj3YKEyfyML3rKS4/PeFdJeNeZL1JonaAgsjprqgO
6nytTHYu7y7bLp6KMF5lVMy6XirYlBbagdHcTvh1WQDnGOwcVNsZrZT3NLqtd4LyGIpYzgKBEuEB
k2xNkMLQ//k47MRTISxxO9A2bqp6kvlZi45DdjeF/qQ/y4Mvtl/MgTP3+ApC8q7WthIpv42k9HoO
CzCmS07+q96NtuGbHuYmfkQv882ETolm5w+hszxfvtC/uIHzQRnLUeR5mJYdwmzKRURJX0YfxV9/
ACuRsae7wuDxRM9ae+53w4d68qsTMxal0ciYDRlaurjkINxF4rNYPV0+33aRZSWDsSGkTed6ShB7
jFjPDXcUeCx2tfvpqO9VFFkkfwFsaOWbzvTcXPE8D8csq4xZibJZXhITjm4G6QvxisWdCKcMxxPB
WBE1EIykiDF71Za3Wu3mndMNHBGcV60ytqOpyyrpaFe8JMc4uW3mT5e/Ee8IjNWY1DHJE7pLAFRV
LyQP9SD74vRvloMdfgLHbzRoeotPUT12+VWd3ZuKF/L2PDj2iUVCL3pRkPuS9jqr6zLc69pLh/Wm
JeX5q+0g8c+rZRHQFXCud/GCT6LcUFx8dByiBxlthof5drEnl4LWJLb+eQRNSewovPiG88HYvr7S
tlUUGbDCS9LanajaWi98luOAUyvneUgWDx2hcBmXtMHZAkBj2WdOaQ+W/ECjDfP5X/0xC4i+dEIt
GS0sxXxYPAofgB3+2/KkerlncnnZeFfIWAYjlMUywTgLsNGsNj2Wy3XOI2jk+TC2q4iLG0LFxNRu
LyV+QUIvUhBiz7pnGBhJymHO866wxXY8dCMP7HGLu2TtQDXGaJTmZHQAZJBB/zK5YapY2D1+aZvJ
6vr0MLaZNSXGdTQpe8AvnfQ0t/KqticEeKFOrDyWXCnMrHlQGyBJi7x1Bt7tMxYnl4RajOgcx+B1
+/IRvSDwcxmO4ov7soRXQFp84L6a7S7r2RWx7ciqKNtCMnElVJ2D+pWOCUMJQOf6H6gJ1uo4pnU7
sFUVCSmrDLYkdjcQX5oIJomRan3vXfFb7+f2ENjSNYrUtErzlD91HwGIVMDt80cmE8hkS7k0wFGU
HF0HCIhdkE+RaZs9J17a/IYrKUzgsgjzGJslvmFtPHRq7GTEM6cvH/BMKxlMgDJKUVn1HZ2Yyv1y
AnbhjSB8JGReiaDHXNXP+kCZpEBFKzyWZxT2K2fWOBK2zehKBGNrsjKIhzLHTXVe+RjvpB00/SvN
RDEbsuNBt22HsStpTEAiVFMedgWkmQ90lmG8EkJLuW7oKP/oUPyEIMTbt8ie+6o3S2gryYzJqTNN
GYYWkqN9eZwPhq+6iWPe65GVfkLafeBNMfA0kLEiBkaeknjBp0vV3A6NyZKLm2HiwNNtRhTnQ70a
+ZV+COZo5nKCRKSUDoFqieKxkA8xDxeUpyOvnbSVmEpKU3PocXelZtFly9jtdiKIO63wlg5L1f//
jYG1iXj9OStxejZK0xTi6vJp+BKV0b6P0t6SSc+pCW6H/6vrY6xEWrZiSko4dc1Kv1V7HeNnMqil
EidAaVWyMThlD3aVWXRZL/QGLgvkZuy8ks9YkGQGjv64IKmjNh/77jvAAVP2VWzsXKu0tuZ+AGUe
V6ujf2egFmSy6FxVjdW5IsOXTPVjN93LOkcht7X+z//PFnPz2JBbU8L/D+i7qTsO5XXK28jewlVa
n4Et5YZyV7X68lqwC3f958gjtuiB38GTEyt0qx2GZE8SCKDGo4GS9e3gZT7XmlA79S4dP98jW+pd
Cj3GgjMNPhsYq5SiO9EoQb9NRwsFgWtypVv9vnnNHC97nW2dOd8wo7ODrOoKoRP/lfJjDr5+aJvs
zfUySgme66JIGwio3RHNf7rNWcAp0HFF4Ztwrbnkq3IoXGEfFE76Et0JH0koV1fL+Dx5CJd+qjF6
sJC9Kj+k1cc83vkGGY+HZHVukwbfjjxInonRavWTjkUy6n0qLgQX70EwDq/Olf/N2gTpYTDvCvPB
TL5f1oi/mOfzgRjX1hbI9/IU/HRh8QM7UKZmR8qjIVgVOvMoWTaaNYKJRMHOOC/V3PY/Z8mMk+tz
kWCqFVdZgceZiKUtd75i2nW+v3xEznNjIbiKJSvLVi8wGFWFNtp8ov4yDrsgudcS97IkzvdiYbiC
ak6XrodLCI0vCvoN9W3c8PLz7VDkz62xSFxpXCdomGL+iu4wN8/LDkgMjmRTDgEFkYjgXT4S/fwX
bBULxFVXAsHCLeLUCiowdn443jXtfVP6zWin0/1lYfSLXxLGWI82NgJzrlHjoK3m9ABSIxDK8qd8
tzPIs5VgN5GUuAJY0YRDoUs027Pb++XP9BBg96l3iN/uKbSe8koxxxvY4GkIYz4wJNJJDTX9YUkL
XgZIRKOPeFFNFBXVAG+QojDPShMV7M41AerxkvojiMxdFQdX7cClaqG51ruPdZbDFswB2S33KRAD
UNQI/N+Gng7pJYDP5APRbKrhShgzF5LG4E4B1zwGlJqdgjl0DPtj7Mr8MU27hpc3bdqLlSwmyTSH
RGzLUMHqUXU1BY6a+cioy/hrLHLe1qYyrAQx3rjIZ5JMAdo0YWwPQmnN4X2IZ3X5TW26/JUQ5k0p
QzWaPYG9GMxvsr6XFo7N23YgKwH0lKuAu8U+az6WOMUrArrTXnU7+YEu/jRXgR0/XT4N78qY91O1
kWGaFWqtpnAnp5a53EkT58K2CxurAzFel4zBXGQxCmjxL/UQH3W7/Jm85KfR6feR9Tm84UPebM/Y
rEQyTnhWp2aJUtSpdWLLV/2h2BMvuRGwVRITd7mjA3LF5xDjr4TjG7creSvJjLWQ9UFuFFpWznPZ
GkPVxiybVUrGsdfjR1PMb4wCzEgFeP9Sg1Mr43xLtm4uGvXYJApaeqS6ykPk7SA2kDjZIE872bK5
mejV1IswuKK/eKIrYRVuyC3A4KHvmtnxy2X13C7Ena+TrZ63oALo4hHxZwfvrNN5gGv5mdhUd8Sd
grLov56PsSG9pFVyhuIcmlCo/B0oPwvw13/R7QrzlhcM8L4YY0v0oUlSI0SZUcccTEOInZDrUeGo
JE8I/fvKnugCBl47Ewm81oz7cmptRUzvJlBuX/5UPDGMJZGqZDE6DZmKAM6X4D5GU1Ll1BG3h4RX
2sBYklTQ4jFK0IWkS1u0PCahYIXqWHbgj77wzsOYkEDMEhLGIVi1zVt9shB+Ttm/RRYaYyvUWlHl
hS695E1mS5GnYN1hGHeXv8tfbKGC9RMDc+pEZL5/L4I0ATMTaMSbFiiz1QNSEzdwosgevw82cG2A
Md0hN653PPzhbcd/lsyoRF9LHVZnEb5PwVWePEbSIRWwpbXPeEMhr/QB72OnsyRGMbSwjJtSgo7T
CXnwxni9C9Y+f3maQiuurewFhn8/nsAt++MoX5lOBeoq5BN73ko+PdH736GbWMKSdEVkJ8Lw0rTG
UFIMp9SKVaifidw4IPaTNB5NBE8QYzlkKcwnvcaBu/IuKAJ37IgX5PPJ0LMnjv7QUPDSmRj9IbE0
GIkAUf3sFmK6N8vCHpPFDZRo15QzOM10p47r2RYmrGlKMc8ib2vR+U4ZLYpGOUiVFh4VmbNLAXVS
d9hJxwRZNFYuqN+ZiRVgeZ4Hb8UTzChVaGJvRloAU6rLE8A3GqvK9eNMWi9Ymp2WJY+XL3o7JD+f
kzE4AOSVA6FGD1Do/cX0lMHRwUskfarl3TDwjAJ1Y5c+KmN66k6shjRF/J+ctJtmTxkjgsLqPRpn
irsAQdPlw/0lbvhzOrZoEGphGscyTThiK9vrhx7c8MQdTQsoEnbs8XobnPfBVg6UJcimVAQyKwyi
102x1S2NHRHRigfOZ/tLxHc+GZPeCKYZxS2tx6cApQykfWV+ynLQjhzTOLez5Bp04IP8AeQzxdTO
QpkwRQgV0goFBtXzAf8eknBfckMhjkKyYN6FnGeJZiDUG75PAHpqfeDmHXMffPG3laveULCFeUc+
gViXyyfHUU+2oBCpRtMbwJJ3xMP8SHa/sZZLFJIVV7ZQmPkIIIGODF8mqPSo7AhZTwqwBsu0eZge
+sVX2ntj5hRS6YN69+BQDCYG0RXTYLEqwZcLFE66qjPkETrKVpjstSGwasCuRYjVhcztyJfLb27z
DZxFsv0oQxyFwRgRyta5X/cnsD+15gwqOc7T3kyIV2KYUsKU9Uq5xMhXZ5ABy+QkKr8un2Pbdqwk
MC9MV822jelA0OBRD5Aieml25IqOe4TccQ+uNOZpdS1tFQIb2MGwxUnG1lGO7cV8rwFrLPR4GcB2
SLs6G+PIx8jsqiaCpneegaHu2q+e5Afq1qJDwzMar+tLF5TwNVNfpQKhAhf9ukgT7WmJqfQ14C7p
zyYaaxNW7jKne0qe0j0FNKeEhsqPDqt4HXAfMjfzY+7q5vbw9erwVINXv2fptbpJU1gxNUXdUEdk
isKQjTT922QX10DJ3PFGhzaj+pVExqerVVS0sYCXLmlIHse9Ij0vo/uP+sp48qoQxWYYEAXSTiJE
YWqe4oxi82oXuBInvdsCHFTM1ZEYVy42kmbGAsz0aGf78HHAIqAKXIBhFwPiITghzs/3tDGsXy8V
4qTU+8c7fW3srr5iKKmgRBCwGNiJi9fkmjWNyUHOeUCc23Wk80FfL2Ilx1yasK8Sqi2v86/TU7Mz
9pgNBXaFgigwxB6dzVtt24wBVzIZ06OFQqJH4FdyBvVzk9ylkWyL4SlSNQvYo9ZlveHopswYnmjs
UilaUOtoJumkRMTvxvlYyzzu8e2ayupMjMlJhQXLNw0ACVqXfKGAUEHs997gwrfuYqfpHN5GGO9g
9O+rDychEkuXGY4owfwwXkJQWhMXDXpbCEERHiimgLJjXnZUReCCmKEdE9mbgMnREy+v/ctfaHti
BhhJ/wlhXjaZ1BbpEFboxEMMkIWls6qX4Sm2k+vZASj+i4R9AOW2+phmnMUyTzzRA7PRIpxt0Vw9
/JyMu5AHObUdLPwRwcbngZKhaDlj+iwz9+mwb9XvRXnqTU4ytx0FnaUwsUJigvi6blDxCIebZb7N
tN1sgrxAc5tGs5UQ7Of/KJB5v0swkWaY8cF6Mt1Qvvglze0EC22mUNntEHitBIwhcndZT3iXybxk
Iw2aIEqQ7AxYvBn8WvpZKdcYrLwshaPxbHzehlOjjwkMv9bu2/xe7OyIu+lA7+d9xHD+YMzTFWpF
GU0anjTYdaTz+OC5iMGyQw7yLvrJSzleoUEviWMCAsCTmqVKC6JZJuxJF76E6YTF63RXR+O11o0u
GtyuqFeeOfyaZVKCr1tzhHi4lsLPYjl6c51bRNJ3Zdh8aWqEbuZdr3VHo0cMl8+P2IQ+jW3kNa1S
WdjiPGaAi47n+ntdKIndqK1Dig6hCLgNGxOwUP3PIHmKutKNwhQ4utltR6mRg8ySQB4ZTZNdTQO0
SahQ9gBLuyA8/dsXZmxanJTinEsIfFMgIlD+ki9dwinbbiZ5Z4tmMBYtJ3lYhA1iFRP96CxJdksV
OEs4WJKg3qFRfVUv9afLp9pOGM46xVgzOVAA9qDBz42i8YBI+z6IJu+yiL/ECn9ksLBXBRlEWQ5x
LNmnu5LxXeTEV6qjWq/gATfRZ4GP7ci5ShbsysCaemAamIuYG8vMXsGh2p/FS+P2QFvRn0EWhA2d
5KA/hTclx8xxDA7LFVTFOQjuZFhvo8CadVjelijF6RNYipbFvny1VOcuPNF3cEZ1tlSo7AKMDvAW
i/I5aGNPAkTCvJQA9654HpejLO+QEIWwSoCg9DuWTlGEmJ66Ix0rE1B+iFxB45LQ/CU+OusOY/OM
MQzrUcIgYDpbCZglKBxViDHE3e/pifCBi4G36RaJqGsikSRdUxmJWJMzjVGGRBVET/ld+BVAF67h
ELQD0OpSELMDadXPX/Kj8lzuLn/P7foVUUVD1ykmwet1rKKzBLtdkdLjY5YwaKTEAIXbAeAjdEXB
1YFNIMEi5qLDkbrpWFZS6XdfSc3TZQgL7MU4pHNj4T4GYUcvIlNZaqs/Gl/igI5JiVnnXpZLb/Kd
9hLMQQG6jYIwMAGI2UlZpgH03kmJU1anInflj3D7YXXgLIOJOSKsabQDvdAG2bPqZmi3oF7s6tZr
weKBlwBuPsiVOCbYyAo5GwY6RRrnP0fxy9w9h+2+AAlefn/57rbT9ZUk5puBm2BZdHCQOHOA9gqc
cAjgg1HCjGXnqp68M66FZ97k9vZrXAll3obUD9KszMjAaDKNxBaD4qldHVuHdq1QkPnEOSSlWLik
IUwIYhaRKSsLDtmBbCEtIksBNWPYWEJ7auNrXHOU3qoxRyq9uUtCGUcvD32qLsYCoQT4vEvjKaHh
XD4YTwTj6KUZzamwRRsnKB6lGjOWKSfo3S6crb4U49d1carGhiLQCbv8EQgjx9iXb3RL8DUU+HmD
X9sm888jYx38IrZF0lEHT4sBrZ/6FJ2NXy/i3Brr0+NwGGSA/yLhaztLS4pTaGicLjBPBGMuFqNV
2oSOOGjBIepCqzMfL3953hN657L1MuwMEyot+oYfP/5u98w3Dba2nA5MZ1zIaWpyLqgz67Qj2Zyz
IHodYRpdgv08fbSyJ+o+dVQYkp/hE+eEm/HPWfVMxkikqUCqPv5dA5Ot33R105NgA/v30+zkHj1n
cscrfG1KRSlfo2OBEsrQuIaVDzNGbRmECU8qNJ/S6JckKlYm2pjzty4fb9NpneWwgz11mw0xyOQR
bvXFpwL4R6Oa7ovl02Up24MCKzGMb4zMdjF6HWpCWagR32HxotuVfnVTAt1m9OhQ9lhYyWcu4Jy8
+QRWkpknYI4GNu46SMbu4WP6K7A1Sz2oyDZze741wYYdoeBPN9wVGwRVXnuiAGA8CIvtnGH1KxhH
GjeCmIYKpksoykPW2+VjeV156mhVxwVxggcKpdQKHd6UBEeL2NXZxhSFSpeBRrrEyGdFJ0wFK+19
RX64/H0344TV8Zg3QsJemLsFDqwWTjGqxBWmPnfAHFvG/WVBPHWlB149iwykTM0wQtCM1Uwps0Iw
QcWcbaFN8786DOMwwXEoBrqGtGCqkASY+zYBvUh4MgdAJJHASuVvvcgLf3jnYjzoEpVNMLciJpyS
5lDWv1pVcdtRtZT0peuKY0y0fal2rlCIzlgWn5oGeAXq07IUVs3Fr+b9Fsb01EalLHkDpzGE30gB
qJzcEqvI/qcPyW7B9uNoqksMfr1Saw8iBjhJLfl8BI/XwvY7d2GodNEFEILiq2FaKcwCQDRzpnGl
dBNcJbetVdvDTr2N7WAfXpX+cOwo3KU7oQUVXdVe5CIL4iTQ2/d5/gnMt9X6NJmMEH6+aPakPY7j
ceDV0rbf+VkE88mWNmr1OJRgXmFTezCtxHYt2LnKpdSj1vLCdbL9mNicu5FESK3M3WwHfuGUV6jt
xHa5H/zxhReIcW6O7cpI2hJJEu3hRfEpTf2iuDUn/7IebgcwZwV5XUJbKUgqdVlRUdDhyYtuRWRU
+U9VsRoXRDGY4e1FS/hxWSLvUIwrKOKurEgLgTFG8JPrSTmI3BmHbXtMKKSsIRoKO+OgVf1cmnRz
bvry2oz9aV4r9/X32WtAEFZ9DgAKEYJXmve9tsN04yyXMc+dIhO5nxCmi3e/hyiHnfxjONDiVONL
vCI1VxxjqZe+iVQR2I6Y4KWUdgB2hVcPPNFTgOf1obGf1dmYZxzqujYqCupgYMyxhPROq19UM0W5
lvvIqAa8f2TnW2RecxqJgPmXaZL/pXfDXYE1XPmZkqpk9xpQjnmhJu8a2XynjIIu11J8tc6ZHBWA
BMORgIEEmMr+uOPVhORtW/XndGzaU+WlNi8pLHJwJXnjTsFMZYFVY+xU7iVfBthR7I/+gJAMxRub
FjbUY2HnT7HHw7vfjgzPP4SJDHulHmcVS6woSX8rwGc88dAVuRfLPPU+k+t6ILBfLfiN9NoK9sFJ
tWbEEZ5ojbtgsS6bls2rNSUZqqipgNVn5AXCbMRmgRMJ+q6fDlr5VGDsN895RISbJmwlh97symZO
gdikWYcIoU+yzKpa7ftQtEdT48w18Y5Df8ZKjCyTQZFLWLFiArvprul+zfVVOLScW9vUg9VpGKOV
zEJv1gUtA7f6Panqn3ldc4bANkPKlQjGUGVC2U5tB5v/Ol5wMMGp0GLJgJdm8MQwJqof20JfBg3B
TnSvGYdseCSAMibjzoidithRyQNI2/Qzq3Mxlgol3HmmTLROGu+nwBeSu0Y4CfpRMn9e1mz6y9+Z
xLMgNlzMwGw1SAPmZXtsM8RB/kDy4cegl3eCKFpLhg2HmOOmeRKZjDXBVHsXtVT52tqSosLNpsgh
i7kTRRBB9xjSiHiD19v2YnVKxiLFg5jMnYBgWCK+Kt7JsMZCZHXdbaXdRPLzNO664FCrNz3vpXEe
tM4YDtOc+0iu4HFi80H/2RCPZLvLH3AbYW51NsZmFH3e5aoJEbTWiskQVABqR7hPfRWObXmkdICm
o2FVu+B2XbbtCKZxZQ3QyBIbRra9opdygwfemFdYD8zMyZYVW/ggfiTgFv4TxHw/qa6nPCoRIvyH
5Ug6S4AXS77NYG2h8L38FH97bmQllPl2+GyZnNJ0LTthNxE9gcgynPxL9KIANInyMFy1R+lHBTLT
y190+4GcD8t8UFnMM81cMAYti59K45jlV2bkiMQd5sWag0+XhW0r6FkY/fvKFcTRUEoNXQ0rcz8D
HK7qJZn/byIYN2AmEzjfWohopF9TuZ/rL8XCKcfyTsG4gYmYczT0iAd6ZbCS70HXO6nMo67naTv9
bqurMtRxSnsdRqQzdnJ30/f7UdsTXsVn29WcPwhj+TNd6UzgvuNN6T8r7EjExJ5IYtcxHrLQewhE
rDGJQ46r5khlYe3VNF4KNZh++1GKivy7bfqhoTLTkJA4iYjmWUqtNJgX1LRxODF5Uidbl4FvP3PU
jT6P9x7tjww26CbTsExJjqOI6SEPwDUzPF/W5+33eRbAOLCsznN0fqgAwKwJI6aRwC+oaHZV3JdK
b0u8MGo7kz7fGjsoIJhyVnXjgFDepYv6uj2rFsXXyffDdeUnB94OzV/c5fmEjOVToAjiEr727yeH
FpWHXbXTAeJTej3yisvXuR3qnIUx5s4cVRnpHzZgNe0xGAB9oVZWo6o7qe/8Ke849o738Rh7NyzK
rAsDZomN1LSJ4DTj91r0omLXyX7FQyHgHY2xfEUiDQHSPxytvMuM7ybYQsVfk3Fs5I9UwlYawtg/
DJIUiKIA65GKz1pd27qaOzPp7ctfattInL8UYwA1owBvc4e5MhFLM6KGtAspui54AwAjxKtMuzYw
JHpZ5LZhP4ukP2llcxNh7Me5w0Jn3p6E3DanGynknGrbrP8nAouqb0VUStbkvTjiIzXunB/qEP8M
K6h4ud1rCe/vhkl7hxUItDtVjBBPNA4FpG7t2g6ecxfT8z8lbGPfU2aHxA2Bz24mVnM1cmnwaJR0
6QcwUVRoyEqrR69RVHUC8/YxPOiYcpLs8YG/irs9ovJHJ4G48fZep6Qq0nbqQd4cf01kgC2HxFky
7QCeYFtSvlaBZJVxYHdF8vlfdEYT3xmUBkiQoBFwhsybGn/SDrP0clnEdttpdTjGjGRwMMsswwe0
7uQ4uv1psZajYGsAraJgLaFDfnAk0uu69PEYW6KaYz2TERLHO7p1QXfcDWe6y0AigBlSl1e7uvzw
MOP09uvlaVti+w9ZWq9lR+A7+3VjerPwIVii1T0yJkWR0lzTM7zvsr2P+ltA0STdsQm/KNzlyc0R
kZUkxpKkalbFMWg+nbjWr9CGsoKutYvRfI6IvjOHwpPr0jKD+Wc9DhwPt6UtYFSTNKKq2JwGPdDb
y2yRU4cRHS6SfTqQm3jCtXJN7gmAScE9YSWpldhTxTGdVM0ZhXkjlLnamAx61NN1vMbQD0KdnxKh
8C8r5YaSvBHB3KnaCEUbAmvXCTDkFj2X9VXA6xluxSJrGWyBospMtZlp6m4+gCYU60/EFa5G3Fpj
hw53CGLDRL6RxsR2YiZl6HiFWEH12290cCnC4JLYYx4m9yI4vP+/73kjjrXIQCWa1AIWmZDMmytg
Q86RZYaypcaqd/lbvXdzpkgodZEKVlAN2MFvdRD0QlEQGLXoiMUjACysYfguFLOVljxlf//QTNEA
1yT0XKKtQcY0SnPcyE0mL45xVe2xMQwkv/oVTIoXpr4P5d4KYiyirs5yIkSt6MTlYy0fB/17GT2O
ql3LT2P3/2+rvhXGPGGSKzFZxlJ02qW8KqvFKiqs3QAZ6fJXoi/m7aN9K4Z5tFKW1l0OVPv/TUhR
dhoJk6S8euYGAuRbOczLncqyVCZEcyBDiOdX8j75itK1AdJs1zqmXxwx+nOL0Xo0K+ZTZwv7iVO5
3dLHlZqwi65yVUy1ZGJGtc3G60EsbrIOo956vUdpmqP6GzbkzWlf9zlXUWStl5U4TApwCJzFk9GK
xKqR5KPr71NXnXOCA97JmEfdF0Kh5CFUZQpu8uzYzI6YnaqUE/JvDHa+PRTzoIeRjImo4RNG+2bf
PJR++BnsJjeDCzCAY3DdeLxzbeShbyUygVVrhGUY9JiU0Do/3iHihx+bb9F38fTIacFiwTOPG9NN
byUytkRRxzmIokp0FIzmewPtZmG+oDlO99NhcOlAUbTrrjKfx/rw3ne+lcuYFhUVmKYjMJZ9a3hZ
pts6kThK+d53QoQig9iNwo2+W18fyByibAv97ybJXtTPGjCw9XHg2JMNlL+3YhhlLIMFGPUibrBx
gKeFKTvhBrDNDzpw46wusyi5a2A/Klbs8TiTNp/B6oCMfo6KWC6TAsk9ARFwn19pgbIPs9qK8qfL
RpPa3ndGcyWJ0cs8N8ZOT6TFkXpbK3Zj4YRRagmLO2c1x2HzvhqjkCNiKj2TQySL0q8CFcYWLUHp
y+Xj8C6OUb4wm+o6kBvRqUTdVkNbWD6DqMFSeegGG2HpW91gfJpI2gHfBYZq8AJfOtE1bgq5oyyY
3JEA/zsf1WudV83a9Nqrj8V4OLFPknJIofdRH7ma3lsJEWzFUO8SollLlbgqj5pk226tRDLOTlfG
rsio3TJSS7OMAzkKADlWbzSfjpjypzU4SsKOfsZJPBttkImoQT+r1TcxuBl0zgbYtks7n0ljAtUq
H5a0a6Hz/0famy3HrWNNo0/ECBIcccupJpVUmmXdIGzZ5ggOIEESfPo/uftEW+auI0b0d9WOjm2j
AC6sCbkyRzjGZXjcBnLWDRbx3eF5kyBvwyTXjG59Zk49dbCjLkL/cWfGXQF45wDuGe8O8hNgCW0C
7bIl73PlaesvA10/u6e9zmrNxSZLlGYfbjydOPClXjjfszvvBrTi/4gph+p+YRLaxNwsDuoLt7LG
eBq9W7ikhtnUv7Nbzcdb7FHsRcQhYf4P0+xW8bFlNivf4pZc9V4NjyLns2igifCt3eKhvxrXPlnN
yrV0qVsLu4D7yi3trNvJafOybVzvdak7CSmFK+BTGmffZ5FVcT/Fy7IEgIjsjf7b165yw/OvVVA4
da1S0XkOs+Iw5h+0f1bue5Yfqi061C1fuaZ984asGlIpFpxxn/l6VEFNye9yeEptt6Q+mEQNtHBr
tnbj3q2LX2Y5Y29ZGXSImnvqSd8DYnZyLoJ///ocN+xiLZUOXik06iRiddpWJ6gr+pqZbnisra2s
EpEs8epspJoeMrXX+r2H3Ns5zc5GVXGl6/iXy1g/uKvEQUzLEV6A970I/SmpOwwNq0gDy7Drtbt8
UueRJ7GRDtHXZ3jlvfjvpVdpyIyP1SQtnKTaWfds18RJRKPiCArxG2PnwGnM5wxCUruNZTfc1Foh
mMtUWMOMO91F3dFGhsej4dVEgjxFPCzvt57wtiKPs/YhieoJY3CLaH3Wvgv2dxp0b+0Nhjr/aV5/
vb0Np+ischRRS8OsKoSAGaGn/EAZ7nuk3sjqtjIEZ52UsM7TPAN7WmRN5psyXIIbVAE/BBS+krDc
WG9rU6uEJKva2rTnJUGoTjV5bRK/VeHX57Zx3dYyErWeaBo10Bzpk1viXqgbJzU4UfkWMm5jK2sp
CaOdBJRml5PrbzjkQ8U53aphNpz8WikCTIY2m40lTXWQdcyPOSVBpSJm/57a569PbTn4L0L+mgrS
TaaM5Q68B/K3706mXkr21GX6CAZiI/AsFrRsAG+i2H+97NbHWnmOQYohGTyEsdE42P1l5o9zdSO2
UL1XP5WNghMkl477r8mnaSQN6T18qrYVoTZoMRjgH1m5xY519Qz/LLPOfi1HM5U5oHxJ6SFBy9Y5
8SLzXQA07QfJR9/ib1+f3sa+1qlwlWlTlTFEFsvpAmsCntdOd26/RcGztcwqgOXC7L0yN5EOFvbJ
AzFInXYYpN1iI91aZnH3n3tVMk+Nuiv0kNcnL7+d5/dNLYjrLvzTJ1rZG88yi8kJzsHa6aUPatlj
FsyIF/IABYV4K6+9bhAOiPqIp4OFeeXCe1sOo1h2NOs3iYMX42qnJxnGfV6d9GHgP/JuY87o2nWi
BPpoNjDIeNBdu9eeuVpvwQILxkBAUhwb2/Mn5uyZuzWge30pz8LouGkY7poEwCuI26U2PDnMTS9O
rdx7XWjlT19b+JVhG8hZkD/LLD/jk1GA0aqxgAJB8/5YPMyxEVZA+blxFkHy6MQOqIgwCmAGzn54
QeYdlIXvXjYD/7XvSE2DmlDHwev1P0H004/o6DBaMxuWwN8cLDCJj7flBb2WSFsaBv+hPNBj0Fn8
2I6YV/Pvz4uvTNaewZUx58hQu6h8WiApE6jS5tsu9HwDbHcFlJ7Mn1+f+tVva0JljDqu51lr2gE+
Gz04aBb0Pr8j5V6R1td4NBcvXy9z7cLTT8us/AoxpaeqGg+7fSePtaFFeg8MrBDR/22ZlV+RKpmU
kUhE0fw5LYOJA0cmXr9e4//nK/05stVXUuDe1RKxZB2QQ1w0t8vQOSyI1OmYXBaoZhM4D1+vufyT
65D9+fiW4/1klbKdp9nGaEw4NORAPHrKyOb77fIJvlpjdf0kM6oxITi7pf2B4jl2H5ybpdG+EIdt
UUNctwfP023HJg7u/N8b4oQ0hs3Re4bWgIt3uvp1UhtwyeuW/d8l1iGaiFnTHQMmZ5DJt7R7blyy
Nirz8OtPs7XMqkfljKaaXVvpIZQTeOdGnfnTQG05dsT/eqGrVR81/2xodYc00D+4oxjRa3YwNVc4
PchZZw4dp2KPlO5imINf9DyEknNUUPN/ull/Fl/dLI9VJSjcsU2z26dW6evuh138+HqH19oqnze4
ulhWMo+8dXswMafhzEJPAveRvjRoC48gRco+vl7taj30ebnVparz0ss4x3ku1JTZvjhqATmUUG7N
96Dy3cwQtgxldb/4nLW27GDyKjsU3SVxbxR/L/+vVr/KQ0DVwdxiLMBeM5ykde/2t217LrvnjbPb
uL/rnhSTGqg0/5NcgbQh7FM/wUNVgGcyTIrfVsdlgG7cbz7OXfdRf6xw5TZUzzCLryFa/YdxvQuW
AGn59aHGLNgWwcvVD4Z8zkKSBS+1TukSb3QAGkeGRYdHY76pm2eZPvS83LjXV4/y0zKrsry1BSn7
SmIoVrMCkuZHNltxAoTQ15/sagj5tMzq6JKJJkXnAQFojvI4ZvbOS7UNV3j9Rv1ZYz3fS4fUbOwR
a1Q3PYwhSo5oH77xJ3TOgardJja7VjRTEEMZJlBHBl23znMMvo8VxRfCPH87R0P5RqbbPtuPW0wo
V9+hP6+0ck1j3Y81ojC8PFozxzJsnzH9jTnfhbRNBOV+W7rs+vf6s7eVd5onl1eZdObQJOYyhKXq
jTzm6uHZwLBQ2/J0/Ct/h2BTtcQgSyceg/q00X17Nv2O/Mi6fV5suNqrJv5pqdXpyYQ4bSeR2ZvJ
rjHvujzWt1pB123v0xrr82K8MZoCwQMdwhcSNBgFTf8j8/bb2m9PBV3fEgRSbXgGyK+trpPjKEnT
dGmV5/si+9lUu2TYaPNuLLHG+GdmNhVTjoTMm4w9Yd7enmUwptXha8dw1c3Z/93JeqJ2tEqLlR5w
Iy791pmviu2cHCzwW9iiqzAH+mmdVfpiQzR+dqwWpO/REC8A/+w4H4BSeW72QwTWTr++A4PCcet1
4WpSYVMLzLjURk23CojFoDKlGGqqxkIioap2Vzm/Kt6Hc5sGkoI4ZQbFy4ZPv3p5Py268ukeKxIr
gZRF2PUPJrnTrf3/8s3+bGplfd080q7JBkR5tJ/0xm/7qJTvcovj8Lpp/HeZ9ctMykD8lRTwQXp9
kfal9qrAYn5fVeHX27naq6F/zmv9NCM7Be+eITfqIj3AFQ5wdffzbpkh18Ktwerrju/PrlaGKKSB
tonCxxk14yg8oH6lFdec+o75MHM3+npv12/xn9VWbrbJEWeR+BkhYxErfwg9qreG4reWWLlXrkpH
jIvry8xvpXkHTgiRbBjc9aL30xdafsOnCnQqTaUPlj2HlCS+Ah2jOIxuVHZvDnuQYD/Ji7Csdn0f
CjwVer7pBv3WzNPmb1hl0GYN7h53eZ5Ma18u7ZlAnotnGi2i8NrZPrZxc96CiC836V9V8ad9r9yH
M0q7oUujtyXDm923Ac2Nc1pW7ySntyi19m5Z3DfFFpL7yhwFmmEOBk5dy0GA/kdX6tN598rqU6EQ
Mq1dfvF+NY8grst8QCYxUEFvs6DrQNuIu7irfqkF3rGJSltuwb82/ukHrA67BxG7pnlID/pwCDUf
XC2Bd2jDRaBQbaba1x3Ap9VWx1wxrRPDDE8zluF/pONBxSH3w3GR/emfu83tXQPwUsch1LQs9PrW
SGGR6LRzO4SF/LC0cIyT2LtAoTa7TVjJ1dv5aaV/3U6eIKvHQS7kZSSitW+ARig7D0e6wwe8h/TX
Nqbw+tf7s73VdVVyKB3p4o3HvFtq23ZnHczd0j3leOnbOsyrYeLTDlemMpgORI1GNMTc3oqcKbDk
QQ52WNP4f3Cln9ZZGcnIs45bJlxpWeh+R6Eb04Ce4unrRa5GB4e6BMwvYNpdhyIMhNizt6AihW6G
CgI4eZkEblqHmqd2TW1sdKmuW8ef5VbBKKknq0ganJ3W16Wf5+7OM40fM3v5eldby6yiEOutobE6
LGMCkJYLLVAFC2ia+18vs9jyv53Gn92sbL1gvE9KNNBDTTvq3V2xNch9Pcv/9HVWdm2wKU879v9d
pvph0d1E3/W+PlRRfkzutuCdV5GloEX8rzWsTJulsjSlhRxcHr17PRruIIoUitd6lwV9NEcYqkHi
mkKDZkvefnPllbFnLTfcxlwu1eTuCq95cBL23e6Hewzt+Z1ImF/N5tmsBaAfpXoYizRs6Ajs6UOD
UYs57c7KK3b5WJ+4Y9z/3z7zKr3Ni5zldt2gl2CjHE4+gEf6eoHN3a8SXE22hWZMS/R5A1Nx4L5O
B5x8bD8oMGbWcbnTYzsAX/km5+HGRVlDCirLVgNXcJxoHHtjxLs7nn37enMbHmaNJmh4PjcQPoUs
lV77pamBTTs9ZJ4TmaIKDfPt69WuInY+mfAaWdBWBZiKZ+yoAqiKjRh2yJ2nznmqhwSkWtaLAJW1
5fLAtcsg19kUAPoS53hBF7X70nZtoBN3w01cb6f8uVb/giDkldZ5Foy7TAUJpro0/G4oAWVqTtpo
oYs40mjSnKgS+gDmb+9CvUcCJLI9eSCSH358fUTLJf6X18LTpoOJIQPTBCtjG0cHeCodjeC0OZvF
g9tfRvp9zLZm1a6alge5dtc0PRctRfyMTymdpXNvsJaeqVTvLH1sq6CWW2tc4cdC3uhBbxS8r8QG
++vfi/SqnmSbLbVAMd07adUHtMMbQSq+aXTufOaw3k9Q7zaFiAZmv+tj5mvNGBMvC8p5PDo9xfuC
sau4A0yjEYt8/qGJ7w1ayP3gAdHGfljdTy8jO54bj19/h2ve3dAN5L0GGGkJyGv//vEO51RMSytC
WdAc41FR+MWOTr54kR8jEsFmN1fB12te+Sh/Lblys4XpFKbZIM+GEKpKHpV+csYtNPjWGit3mSzc
BiRH3VL0N1J7sY2zajbqs+Wf+JcJf/rsq8BbF3WTpAmerUcXTLQSYld7mwR9esyqO44G4teHdv3+
0kXNCAQXEJNdnZozVXNjjMsr+VFG/aFEq616pTNEAebAi7VDfmZbh3jdsj+tuTrFGahHx9Fg2dpe
P3Yv+hGMqhpwHTUUNGg0xgCThDZecEzMddm7JCA+9HyjKigDusEsduV76hQ5AfJDTBsa67FhaU2y
qiw0g2UCuneP+kTKfaVvJR9XS89Py6w2rKnaUm6B0nOh/TL3yx6XseutMbkr3s/QdUg8mAbEqeA4
/r50FOrEhr4ASQbnWdZRZ9FQq29a+XPDZsi/TfSvdVYmipl83ovFMy0UTtrgJ0f3ocdYlRebNaZc
/4ei5K/lVt62tUpDmxdguw7UvP5sjuFIok0Vpyux/K9VVh5LGBVt3aVDppoPCMtFFT1PRQ8togZq
bHLD7q69AP+12uraiayyQZ2DolWAW0CBPM/o7F3P1LcCIyaigioIKYzR9+TbROzd19/vijX+tfbK
Glkz8IkRrD1RMI8WxxlsatlptMdAFL/1yjeajRxwa8FVVBZEVZqn/9MBAYtlXEAJbpGp2KzPlwf6
lev8vLG1vpibm2nN8dKH4TEA+QDmALfvTXuAgue2pib9R7Xoq9VWcIGEFgpYd3hODYkfScZAy54M
ywh5AYa9BqM6xRADf3dybC9gTrcfeXefsfI0yyEaR+DKyoe6n8+mIr7nlWHpGvdp2TGfkxaIfftZ
WOREm29mVVZ+1WMQrR/af+ShARV47hPj5AwCRaCYfcb072WZ7t25h2I2uRPUgCZYNyCh78IxgeqZ
VHi+6+1d3Uz4d/TM8bPx6FoPZkd1n8zdS5sksXBoqJPGlw6NGt2SQUqL944AoW0Mx1L2vjRYHhtU
+9AGiHAbzneiy+8saaKpojGDLKsxW0enwkPXMD+YQ/3W5LwCdAdyL/5wSaqd41wkJJIDYkn/vUIf
vzoW9pscyHtSovFluhE09+6SbHow0yGwXfs16aZAJsCHcXrL0uRmVMlDroMz3eoPDv7ge+ppqtvG
z6bxNW/ym16pnWT9M4NQY8Xap3FUFWgwybuUzRkKlkE9GniT1c6Nqy7z4AXznAbeUMSujfGISjkR
LdwTo+pcZB+ezPrAyEsMg6iTGkSNwUAz6MVrQeq4qJrbkWQ+5d1vOtE4sfRb9yapaMAd9jNPHoR0
PxwkiUkvH2tCbgtVDYGltfHgZo9NVf202/IsanKyEg2cFc2j6t1HTgzm25qGy9lGmeP6tMIEGDhD
u6GKpG38mjQvMjr3bgK5TO6hFnCzA1j1gzRvjrQRpp+W7olkwyMtwNFgesOhzsydB6Cw7wjQ6id1
gaHUWW+Dqkjf2rS7FDN5SivtODHjReswuepAFkgwjG9QCsEeM9KrLLRnCDhq/A3zoW/QJ380WIKJ
HPmkRvx5pn6VKfBMe/FY8djSJfxYA9YssEwNKkp4FfW5QIggv2lZR4mqfNp+6M0YdKnll+A1qo0B
ND2/Qb52VlZqhZOlPxm2OlQWeSqyOuKld5r1HkBjEVo0uRWOfewK/Nlwf7e5E+AOYlq0mmOr9I5Z
rUe6W59cR9wMWQvtOhKbDOO4GVRCkB025Tz5c0Jf+sIB92BfeoHe0wCDOSdTZkc8U7/UrJ98Qma/
mGFkxpyDImUe9lJaR4OqQzlA51Q4fNdpHTy1/c4bGiSZddGM9CZXzY4n9GSCodQCvNyRtZ8nIJZt
rDzxYW8UxB3mLQqys2E0B+bQI3fM45yl51GZuH+93CmotGMKSf2u9MYKS715R7yPjZYHxOjeh6I7
DbkVNgPu45Si/TOn/kTfa9vYSeM1k1NUWW44Ot3o84qcZTbs0/k3GVrmQwbkMff48zDWN5mVYygo
80ESwH3SmveK3JKm/Y6JQFC52WNUE+1X2aO/NOFNZWKBJ8eYeu1PUbe+Z2QnHFWNNwQUIbp3kZzD
xuR8kJkM0EbcT82w8yaMQMyQubGVG+YNhO2FFSRQwdMYtIc5Bs753O5Jku5KJvZguooTNcZNpkfz
VIZd0+7LuQ9Y158HK/Nz/cObnNCG1kcHRGDh5cgO8zHSyRyZKegBuu6W2Fno5ePLbLZ+Uc2HiVih
bGjqK+X4rWnczuDTHyjeAKz8W5e+OEZxQAEWTbbzrQb2RclvTHq+NS9Fa3Lh4NoPuvJu1sFz0er6
rijsh07S58z53lrMhZdxwyJv9t740zCScMxg3YbVvA5KPVMLj0TD5GCSQcbdNP1mCArCyu+ziUeS
VDE32dl2km+JSO7TQo+482QZc1QqGUyq3U1j+uDaTISUYba2L5jvUC0wLHlKXf07EMXgqk0jxdoP
KyGR1SaBKdg+Z1BZzssxsG37YDmC+4MSgai6MwdxgV6MPJhm3W8cN6ScBnViQ3yrf+G5iAvNLP3S
837Nk6H5rFLAW+dC+qSne1SNt6nI3hjLw64eW19Z5AzAzRForzu3KdCSwOXyJtR6wtDjLOHwSmn9
K2F9VMzlj5F5Kpo9y89gDmhp+5mTIduCX7F15ad2GpGu/FUzS/imweOxANoPF6JClUuOnTkdxqnc
N3aLNhg9lyjCTHcMapf6jWFFaWX9lo0X5aSMcjY/zEn51jb02VMgHyTmS6UwS2IDz88S7Xai3sHT
tVPZdB9t451ss/pRdCbkHWj23XI8DwUkebCVvM1c9WzPuCYpLB73KZj06tZ1IK4+iibu1PgI2dSD
w40gS11wLVsnzotwAkGtoednR7HM71v9ocvGWJQSPFl1H3d9chjqAm9dWneR2RRSRBhWschN1O1g
eVGXp882KwONNfC56V54/F5N3kvP0h2pGdyo67vzFE76fdY1F5X+BCVRgL8dDml2AXY3JHkT8vZF
w94Ms8FdLbWdLsRJz2zLJ0oB225EQjj3mjtHmZ2GpgE5ZVLemso6OJq4mB4cUQ3KIZHh2daRByDl
ly79TdUT/KbMCQxZ1UFhtGe0EDGAlxSnMku+NVWOC8F/FIl6Hr1i32juQu/WdL4A+2TqDgdcjZ8S
zlmaxrF3+oi6EygL2FGjTVSo+ayo81LN7NHR0FVpxn0uSTS2aOEUJSRImXeuiP3huJUXoGUZ9S5a
SSnoQJv5pmvh8iQYO5GTDVZzAiYm4nn7qEz9jrIZ737aHqwyUZtooYmZEj1hv7AK9QvXC+panLtk
7n1CbT+lECHl5QVeG7TZqf29cumJsTSW3ezzTAD1J45WOf0SGnuogeOwG+QBRAUDN2JHmyJtOA7N
8OqQ5JFVhp875EU6RaBZUENx06MmnYPtaEA6qXM9ZtyvOeYzRvhSKymDSlORbQxPdT2cDK7vJtU1
wPMMjxJW5Br52UBgYXL+yWWX+LXJ3ua28vzR1Arfc+TZ6Kfvmufs82mONC0D1t+47XQMtQxWF+Tp
uCcje9JcpDeWeXJ0MHJwO7BzDVav/arqIZ7H4uiabeF3ifY0FwrihL2zw/M30jhi/qwzGx2lZH6a
WzMeVHo0zTRoeeFnBal8MiZBOeYPFWUHydHmReLIRPaDNXxCqJcftAXCerJ/jJMIp4SGnENEXP1W
lXFMBydM1BB2GFquBrj/zg7NfHocWbcDqWTQa/2OMUjEkuJGlM5NS+/wxoOdi8jFf2IUediaMww7
9weUcEOCfplTvFVjHUDXO7RzQBHkgBA8BYOt+TpvpI9Bz7C0me8m2YeASvWQeo+N1++WINYM9qtT
AyjR0sYn08RjkHUeWhdOvUedpgnLBlBXnMVg386a+ZYQ/dDk87vIp1h46o6QATR9GfhG7FBx7T6d
2M3UuQfTgjOcQtRF9zXJ96JxQ8PxXkgn73RFH4iX7qEPFw7ZN0ohk9S8Z+Xga1rzviSDeE04jegS
YbBX+U3vIrDJDx0v9fUIZgJz6kBqTEJMzPhdJsOapcEg0kNtIsR7Xkv91M0jcDC/Q537JKbJl3CM
kzf5k9H7ois/NNoiHhoRvm7qW7hjZS+PKuXnKYUf5/QOAL7AHtKgM1oo4GSxWc0vqk1CNRgvyaKd
y+Y7ENvGlQZdnsqOJ25Fhq4NQWv2cCoEDkFkN6ngEDQgMElpjgebMNs3aIIkyXb9ysNLna5MP9GL
HUkcaFID1CFrdep0SC3UqXnfmfM9dxw/r0Rs1yCGynK4Y7nPJmCDmKW/iYme3Fa+5Jp1g38iGLOP
2nnRu2mXlMN+rHOgksWp1O1f5dSF0NUFw9qPUrUPXnLXaePBSPmxVsgTrco3Rbu3++EwjMk+LcHs
Mmcns05vy4RWZ6+pj5qovpEJBYQtBuSu1aGrpW9Z89kT1YdDxjwap/y5AJ6S1dWhSG2QFxePuu79
LMQUdylyY8+wn11LIMepsovi9/ao4qz23up62g2WcVFu+7O2oT1c1c4Zg7uxqRpExWfhAkCh+M7S
tLe0HW+hsOn4U8LbABS5YK2ofhngrF1uTzaWaShZcc8SuDfDiLqu31dQlA0YNU7zBO5ZSo9F3j6U
2ngrCdn3zhxMHYuoke9SRU795MSZgX1riBjI3EGZ+JRp1iMifVyT+iczMS/XomcpH8ssC/TcuLcr
9wT/FZYN37keO3mV20eu0+PZcry0pgU+mRcXVsgF301JGnG93vWuCPBWFjpKj/uKBV2OYnD2Qmim
xrpLdgJSiZUQcS/7OE1lnAP5U7VZpBkUMkjAUDhOUOAe2Ck4Jsa7bEJzUTuTPI1gT0EOZL1VD8dC
Q+nLzT03qwDQgu8ZkJPVBKG1sdllIztVGr0t3Acbjyt1px8TgMwIdEu5x3/UaXFDWfVIFI8gARqz
qY6YY+yRYe55Z/p2LXcU9Gj44BHJCvB0Dv7Q8NuunC+aPDmFvZsLKPbO44lOic+TKSK1iXpLBHJy
byY9BVLwrQMgh1KxczXrJGxMohmjRIdN5Chi2vtqhrlxXt9balj+VmSqwh/aFgQlzSHtSKDJEiPk
LzobPuzWOzBtwqML3UvzDCjMb6XmvS3mBH4vea20/G4Q/C6xACtApmaOxHcMEU30AWnwKYcI9swg
3SzsN20AvJBABqpxqx9lC+qHoj/3iXsplI0rm+KeqDdvxsWpDDsqM7qHEOSDNFq8P7B34jnPg1k/
zXWeIw+R77UOkvAmuRhuCc7o/Ek0yTNHGdXCGiwDRF5jcm/LNLZmMzDGbpeKIhhqe+8aTUwcd+e2
JCAiP/Z6HqOHEfU1v+l0Gc688ycOOB0towEc1KQeo6oRMSQe8L/9pS1QBpIKSRK7NG0eFRCH7Rp6
N4sxkpW8qTB7b0P4l5H5DrQzzxxKBm6hhaUhwlnUYVrSgIzVJevfu7o8klb6bJB7hIgdFflP1xt9
DW0UvHC3qHy8Rys3T5pdH2UhvnMLA2fDS8cF87UhvbFG95dhJUfM7PgutMhFSo4Uf49UdTxVk59Y
DeK4+6NXg98W/JImTwX/JdQ7wuK+RYnnDROmb/jPLNd3rG7uhnQMywwy24PaZ0T5KHRE2Iz0zs5A
AqdD+bPjvm17r7hAL4vwpFvT+yy3/ZYv+RdoMHKUXJAurzULouY2bvoMGZEqcV5E1/8eDS2UBkyH
V+8VavPcRpOkx0CdwUBgOkJAhUzKV1770OppbHD1E9kW2rYOuvxFEiaIfBrrD7ZINb9prcAahlhz
nFsHLMoWouRoYZy9sNH98G5SMCnayRygOPVpl1yqrnb9acL+SO0TATJf28NQcPpq6c6hBrocl1/6
AETvCzUeGU8n/B8qtJT5LadoQ4283A9VxtEGYjcJIEp0MgPba0EclGIUfIikNl7mWg/G3OSBRhbW
jJ7t5DC8pJMZV60eoLGmArtvTm5nBzNVMYhQXjyvSNFTyy+Gxk4umO+JmYUVoS8stS+kxtyjXd5U
xHkQpQja7kLIS+skMUXCo1HE5BTX3zbYs6nlL/lQfVgcErTL6mh8o2+SpHc42cBCa8rRGUeLAIEC
X+tZR/kE9/E4URI2JlD6hodHQGPvFvkdwuFOIahXc/5iO3CX3nzruDMiza8ymZ7zXB3c3kMfg7lP
pg4WiNJG6aedusG4z8s8AtXtoc9auC750WYDml3Vwav6w4j2ezr8nDP5gIgO7o1q33I7ZBQtlPoR
WPTIoGh9OhaYQvu7RFlNMEh22/TtU6NVz43L4sJMX2pq3mDAezeO8sBaDxHRvLXpiJ5VVjynuuvz
uX/MXOsEm/BNJLguwT+gbD/B3WgG955n/R6iLUFRJLHkKlTQU1y6A3UiMJTI46KxT9DROFYCkG5k
yq1R3gxtFmbjHNsSGK5yfGKjmYZGS54bVu3qwXiEIUfeQjTYvJVCD/oJBD5gM5l166dBZMDleChK
66XWbVR4zg36O36no6oU5ZGhjHNBDF4orYLzgY6jjTasVT/lLuFhRbtXs8mfzNx+StwceXt3P+k5
3Nl479jixhunM35Rh4aehkRsti55Z0eisR/wfOTrhZmEbUlezaR47qhz6kQaKof5U2GG5ZJ4yCwc
xPzCsxnVSX0xLb7MDwvfds2jg9qay/x7ZsvINeW+y0wffGchfsNJ9CDkQ0sw1zBUPYxwGu593bLb
vEfv+P+Rdl3LkePK8osYQQeaV/p28jMyL4zRaIbee379TejcGLUgTuOc3Zd92V1VAywUClVZmbJg
A3Z3lUA9W8+N2NIS1Ypr5Q6VQCy/9Vsz96OidmOhxmQDQFzVTK6UWbQMsbXmQb1SwtcGVcQeSd+Q
h96illh5Wxwn5It1UQeySn7X4rJLG9HtzMaPJdOZxgJX/Es4JbuVPIv4IHPY2VI++GNjWIms7Aql
8c1i9kuUXaQScw/VHCix8VbJWm81YXcIZ+2kz+heNiaKZ+1+XMjVXJKrZA3fgEZxkxTCiVW7+HHd
fWt6PPsiIbpTi3G0INOEAoVg0xWUWe2SuA+aULBDMu4SRLoyKUVrrnEdj8S0RTwbJfQBEAsXu4zq
XdTeABl/ImqCwuJwKnvBLnEppGPnlyG6nYrs6pT4fAHRdGiAOV7yowHxFA9cUQD0tclfpK73Cy1y
1LhAKFsxVCmVOugJCk9pgRwlWhPEJoTM1QWpbhXjP1xRnYyE7/XanirQUoYreZ2b6kYwxtpKlwzg
N2g3Tu3Qg0dBt/IpO41pNlgZONElLT7G8i8pSTuragabVp80NbZS4OM6OHtb6Eid9Td1Tn61iuGV
WoZERJCvsJpdTeQjWh2hlTdjUIzKnuD/ViBmJ8w5qtqznRKc50jNTmmx+kqn32qm8rbGpdeo0LFd
1ddeD9FLF2+aqLrSovqeNPUOmps/lEK9wvs3iDuokPW6HWUiKJ1LdywKt89AbmHqgbZmKGpVPimM
W6lCHasAAKcoggoviBycj7IsDChMpjk0VcltMhQpEBSPvSHhp4W/O1Le0HIuyfF0Xuoc1VLDp47U
i78yooIDvOksacFrEqFHiUR3WKZA68f7xFDxZk2fsz4PTDBMU9/qJJRNQE3RqfUvI4zu0Gz4nWX5
vpuechRr+hD3blh8w9yCm2Y/ugSsIEnyYpJon+ajY9TGnWjoNHe9N8M66PCuWRvpIHUNVIae9Fpy
hyHGuelQClLvpkSFx8v+aAhHzL5/h+tC6DE7gbH5+xR136pscgATjC26NLlOHxO1+T2Wgy8BBjSJ
8wFTn7s8Hux+xDwS5K11TFyVjfoQd2+rIO+brPNDvfCnDtMdKNXVeWyH0eKZQo7AZParlSzTSW7E
06jHuy4CMyM6UmQWXQ3J+2iUN0I6YKvVV91sgiEkYItXUgciFBYo4Aq8zoTDoihOgX8hasSVRe1W
79Q9GhauAYUqUaqcVjX25dwjhV7LG6Od90MhWVGa39cFsAFlvUuW0SUkblxRRSKy6AE28l4y44OG
qpmNss9tVKmYsZH8JZSCRETHWPqOPBdxKDFdA0X0SlpeRLF87NcW95Z83dY3PZ5Xbb08Npkc6GZc
gD/FXCyjwttT1lxxBdwXvmUa91UMYYlEl63VbKwqFV4ntB+ENnEhJodCPnSvdf0wGqPd4xjOhfZd
U/NvKsg3lHx0y+i+lvJDpf0YBfAn69J4UxbkZVA6S6zKEwiLDqADeVorFBbn1WtQ9ewK8X4VypsW
L4XQ6HaT1HmLnpxqiDXMMcFbPnHw39sq/LjCi3IqIPBbgDDTaAe/VAA80AEfogF6ruadhLq8HqaP
yyC+xtrsV/FrXRX3RYbnm06Sna4K+S4VdT8mkqPN9Q8pgqrL0gVFPFw3GJbCecBjaQ7f1HS+1ae3
XCFXi1EgEatRMIS62BpWD5CCvylW9DMNDBnreW9ryQR/7X6P6ghy6vCZTMUvoZWPAupdZj1co1eG
Prho7sQifTSjPATfOSpagvimhpMlq821Apb8MGkfdHM4Kmh2TtWdIMhvKMHc1rLuCb2G+kGDtF82
lp/S8g1ljCOmUfZ9UR9bPEqJ8tCjQIhX3k8klVYvTIeqFe9HI9uLmnAzZ6NmZeF8WBLoUfTaLlaS
qwL+rgFri6f9fDMJxkOSmde1qF9riJ4RnhA1KNzyMEdq3ljDOv3Q+vB6wDTPnBOvlWoJeUzmL0X4
W89EVBDA6EiQ8LTQMqxqC5Pt8PFstZMsB6s2YLyqtHhxtjrRnN+F8/MA9pZKCFEWi1EqjZ8FCaR+
S31dTpB/QOVxVqsT6kU27vwXQ4u9oupOYgzmyGZG/V+WkEaC7whagyVyFfGoTakVtcvdoiY7bSjt
bngVoNVUo/ASmrO7iJieNgBtNyY7itI9Xg97qR09bazdLg4dlGswry5lV7KBB9yszUej0xyJ6HaK
F7MkCMep0FxEfwfcM1BM+zFkpV9WpkuKwsd15S74QyrBAII0+ZmMwlqXuxOQJJjIvM2kLvL0cDhp
JoDhw9ha0RgGmRAFU4++eDrr99KcuzneEG0+oYMY2kJbp/Zg0PywuTZVtBy7crISQwoaPGGEUOeM
3m4Nc3yCGFBozBnyL5tWEtUTJo6A0FB+Lm59g9KnHd5ob+G9eL3alKFTPJgOJIMs/pTsFgIU5lXR
MCX0blCf/WxejzHGpVBiS+OF0loWLl7Gu8oW7PkObZWbCIQV0yNvmJ9rlcH7FJ3QTm0Jq8OeSqYj
SwPLPIF2hGRDgDuIHM29jFDZGiL5tE4G8iMmUmQWJZCu0ffeiQLcR04ZmCe6u3z+U641BvqTdKDR
CpHWAc+k7WO7hBh9gfUp+8qrv/Fm1iS6W19xIx/fkIH+jHOlDYAvIGv1cMc5lY9u3B20p6GNuwRg
BvV5g0/c9TGAH31Gpjvm6IpMtryXvBrEpOJOAxNq7iYOj914A1KHT6djflfC4IXMshnJ1Qp2PxGf
rkKYG9rfWSS4DVATHA/Z3sU/Zt4BVmcHcTa7mqQTzKi3i9tZ5H3Q0HqXmLJx/Kza5hEKbaPrPiwy
eB8dBa4ET0FKFHadEUucWgtMeL18f3llPDNMhJHAprWSDN1NcT1RNK98FdcH8KtdtvLOIf/VCz9W
w0SSBRCwVQ9hpumPC5CVqrKbNPQJA+Sdoo4aO3poXGJ7+kcvGWUCiSm1NQC0mAUgmGUiXgaYkSXv
imPzgG603R2UN84qeV7CxBEZA5XhgKTzHakYfo+9+lGHRjmd9KccqNk9D4K5va9nwGc6rXbml33Z
pCPp4ZfivrkqPbxgvkOdCeofeA8+XF7dJqzuzBTjkIWQJjVBscfJwajf+cZuAr08H1a3CYw8M8M4
pDppfY6WJPYQLeLxx4T2tvoi9rRmalqXV7R905zZYrwyJYJiRCn0cRWIPIzPiqXuQfd22wdhUOx0
m46KAKnlXLbKWyB1orNPNpgFSlMhFhgCNxHH76gYERTOpAZEIT9dNrZ5vM9WyHjkMK1RLYx0dEAl
njR5c/WI3AxQgG+X7fzFEVXF1EVdh/g5Y0gvo7aZNIz5ol+yA9DEb5yj7PUQkHi7bGl7+z4MMbdn
aCYyaQeM2Y1kvMMDGFCOMn8wWyRC9QB8n9pyvhf9Hl+iCBgtNFMEUZHGitrrahwLUUQnxwjwWr+n
kUP9u7mgs7/PLCiJpGrRFBzhflEORWfamTpeE4iahlO/U6uCsxz6Ib4uR9VF1TQNDf/87H4htBkL
aa4wpJQ7kn5C8X+dOE63GSkUpOGaqWqyzu4YMJxJtQoI6Yv5BIXzGw2V60JOfZDI3mSGegqBem9a
dXfZMbbzjjOzzEZCTLCtWxWNbIoTp2It2m5E7dqbXcxg7npiX7a3uZFn5uh3PTvHTRGVhl7B3Kq8
FZqto9xvjrw1bV5hZ0aYXKpUJLz1EhjpndBH3nHAwz+zwb0LwuTq3sQDmuMe2wf5zCLjH+LYJsSk
yxo90cZYtb8GUOPyZUd+5N1em8EJSkhgD9R0kAgypiAUYZSNhOp3pKW2CtQaul0QSR7Wu8tfaotB
BJMIfwyZzC25iloYaQMts0+3UTbOltk+r7oI9kvjmzy3aJoi0I/RLyVXb2MQzaIpMw1A7kzkCuPs
VhtpVmfMt5xfRW+yLyfx7FcxF6oOUd5OV/GrhGD16Kg1are4dzCGA6Zo3nfdIsn8tAfMvZpFTdlp
VDsp3aFAUrjhDsPr1hoYGMIJHXU3guEUu+BE1+C0gOKhdhXvuWzcdEmXlsxcuHMqLah+4EdQJmk8
DIIyUDAHmzn/xeOVZ4vG9bPzqaxZSQQgNR2Cy7266/zCl/FkRpn9lnAId7iby95+6drgUsKhka7N
gNy/pxF74xi5aJe5QCLYxc50VcwVSW7hTIfaaU+8w7QZjs68iYl+RWu0yRTjJ9ThHi1tbbATyeV4
7OZVdWaDCXlQY/t/ShzpPmwxQ4U2yeNooWtod7v8QKOS5KbuEPBmmrfXRhRZNFRwqn2h4pGIVleE
Zrm6aCuzHsyD5swrr9yyvbwPM0ywNeuelnjppIoR7zOACJsxuwPSdVeSxRs1iXNNbk/lqB/2mPjX
Ln1K5hFPcyUTLUC6T0YZ+03fe1P0OpjDPlr0HXjznc7sOQ67fVd+mP5C0AM8yDDSe0X2Zwc3JnSj
IGpmUQ3jyGs4ZazNDOrMGBPopEhWomGEMSPdaeYdmW4v++X2PfJnHzUmtJlNla5tjnyj6Y7l+igN
NyKwYHnNu0a2I8qHHSZ6rWGGkViAc95VZaarYp/5817wjcf/InptXvxne8ZEr7wFuy76qXhtHY09
ugtuRjkSPcEvXcq5z+PV3pK8w/Vg6EQD8gtZGxvBIOgljyKUBMyg3KF7cTJugN502qB6iVwg5Q8Q
s7HMvRqg9Vrd68/LI++G2vQSlIhBRmqYsskSqwjJaogZLTYqs/Ewy0+dGnIOHM8Cs6cTUevVpGoJ
6OE2CyYfzOfLjihtfrWzNTC7GJtjT4oOngjwxH51qEBm+ZrYGpWh9dHD5U16br9gzwwyUX9a1Khu
SA66Ay+50va1l2GotQ+ocHFoicfCiV39mWd1MxyfGWWuAUBEZF2irHyVvI8xLGw+ltPD5Z3kmWBC
cSuNQh/haeSQ8EdtelX53JLHyybon/iSi5ytgom+da2lVZRjFRBCjshjUwRd46TtgzD8gByic9nY
Fi8F5n1B8W5oYEyUWXnrkJSDoA0YFtROgyv+AG7bVh5DJ30MQWIXB8DRo0i0HMI7nbOTMvXqL+s8
s8xER8hCAN1RwPK7Nk/oI+0LNAVMQpEb+ZADALcPeu8euL+omgeYUHpHejagkMjZgc3b9ex3MNHT
7OWJABQlYSo5fxj29IfkDgAeSB9AaEQr7SLo0WtuPXrzO5/ZpftzlgcaNTLBXExRuhV3FFM+hzfh
AHjGzdK4bfp6eZWbfntmjAkAwDsVmZnCWC8oVjZOXirr7gIM5WUzvL1kjn1YoTEjofLtREKDiRmA
iPekxJpoSze4bIq3Iuawz9MgLmqLiBn3+3a4krsd5t8um6An7ZKHMoc9mjQpyikrDJ1X73zApd8r
i7yK+nbSc/ZxmBNfznmyCDN2rcfAruIkbvSNTvxjNMXX7ngimZxPxHYM8gJcB+UCT6iBrwKz9lrt
FRV4Ijyl5d3l/dvMfz7W9f6kP/NwzHjGSi3DlGKeiuquQUgp3bn+dtkK5xy97+6ZlUY2GmCAkZGM
BEKBxs+hswbhLgG2zAQwaBA4SeP2XXq2KiZeqGuSIunH15pAFUGr92FtlXhkSHjCFdfA3vACJa0C
fHVDUwO3vG4i/2A8HWoZo1GXmHENT6INSLcb3eZeFoR7zQZtk78i1YNlLwR9r11/E/9Rdql/mGdO
gV4OOlRHCAhFrjGj5VV+ftDBRlH8F/TH2ycBfGCSRghmq1gV6mgwoGjWIJMFZFBGKKYFW0y2ZED+
AeOFJqsYWZe9Z/tznplkQpYSpVI0Ud3OBKMZmBN+lrXQwVyHpwH+YNVx6ibFOlhAYnqJGgO9MWQ2
wBH3mKXkeNbmyTz7Jcx3jjJhWEQNFeTY/Fb2mKZJMC8ZWlMDrIvAW/bmm+HMGPNVx7XT2izF2yfd
gV76FHs/VWt2wUdwzdWD3IzUZ6aY8IaB1M7UW5iKd5ovo2+u3Uw3md95o6uAn7A7mA//hFlTQkoD
LmMi65rGcoCAsi3tNVrCk65Xb/Zo+J4P6tv0E3hl1AyhAAHcxvNlV9pe54dN5kKf+grSlwpsqvpV
H/uS+GConBvpL976YYP+hrNgNzbz2OU1bFBeWapnaCDM4QVm+oYH2m5f5p3+zeBztpHM8YCqbT2u
Ij5eE0HC6xSZR2RL1jA8q9m1jIpc5yf6v9xH5hyoRpoti4k15vKxAI9l6c88jQvep2K8XxREARq6
MKFUt2ZooXNjjcr9v3MHxu2ztV91ZaTcJi1mcuNxL/YYpJV/XrayXRcHBYFhQN2HoJr82SPWQUn6
SsJzQfZBdI3kHTfC7eLR5AHT6xxj9Dd/uYrOjMmfjcVC2sf4HyAK1fuGD0lqJzvlDv5pg/3CNbzw
WvJHF0uGqiYvt/zL5fCxUubiHVSzb1IqCNx7q4cT4EfuAlf0UOPbY37y8fJat13kwxpzmpuprpap
Bbu3SDwCOQhT9tTpH8EPzvaTOc5Sk019TanpJAFaSOGdKtS9gxbZs0FajIVlx654mAD7LMCtFnWl
f3mJ3B1lDjdpMT/U1igLkGtg2VxoQrqtG+HJB0Exhycoto34OVssc65DRejleobz0DQ3OQBiR/0H
ooBgO4YY8SlyMF56eYWbueGZSeacC0TCeGBE6x757xXjLiJoKlS3A5OKYYRWx3uT8MwxRx6kJ2OR
jlhhrLpiYxWCK0fBgCFawZF4jxPedrJyQP3cVkU7v8O16Ks99TBoPOHVCtSzBez+dfHKownbrup8
bCer2ScvoDYwFZisnwZ3+g6BINHNPcE1v9WH+AcwwrRRkzg8YYfNd8SZWSbqCIkoGNmAMjtGsKdB
99oMmErD6gGqv+wuvGDK6m8IJQbjUwOHnrro+tD5ma/4gt+//BfhjLcqJsDIaqqVA61WdS4YImQD
6miRaxw7D8OmLhhSKD5nKqHbwyto8o49YaJOil6qOlEq7skGKP+BwnOSI4XnlPvlwDv29FRfuDII
E2MEbVlXIGHBS108gx6og7jN4qWSn8ic3IhzN7HNmFIoAQKu8e1IiklnW+gg7jwCYatgyF238WzD
GAPXYTbTI8z+yKqqEzAHMiceRLp9PVBNWNmvIeE7A6FT7d5hd5zHwfZx/7DEvtuLSiPL2iOUda7+
VOMZVkKTCyyjDqWPBVj8TrtTM8552HTRM5tMblHrPWZ0WwFvo/YXZp2sMvKy8WpUOF0f6ulfXOTM
DHO+5UjNc5WGTT2+q+Uf6/Jw+VhvXuVnf59JHKq21vJ8RtE26Y6zCqw4qB3cyya2qPwBZ/rjCO+f
7ywxTwWFREOLNUgEbCwtYONBnTjS/NKhj579TkA7YC42JqQWoGtrye7E544nV7R51M5+A3OuOyE1
VUzdoR2Zx08tyFlqWfKKZnkpwR6z5CNnW7ej5Zk95mjXnS5MNXV+CWO/aChH4C2zxLcedeP2BNw9
Z4upG3x1E42Cg0CopBtMwDQq0oXVjGsglt8GKRCV0wzKasPT6+8JuSLRZIFLJNdvhPGWY3nrsQwC
Vx0VctRBkDR8TnujdTBIrWOh0GnAFCwSz/Bh8PIrXIRc9sqtjwi2WCwS0/ZEZnFQID1M5RC1IEes
f5vkVIT7uv3e1Pto5iWfW/t5ZolNINbZDKcBzPMo/cv7fofxIAAR8Ca3MTLAxXlsXjrn1phYAvnd
LjQ1lNknG/OkAHlQ4vESGgWyk97ysN6cTSRMRJFAJzA1lQx4YQcaDbJ+zwHrknJ5n4vjVUN4alo8
c4x/VFIvz+oE/+jWnbB6mn7s5gMGgKEqe9kTeYaYI0DEOVlSCZ9M6pGk5z/1WXUWMNMpP1phd9kU
94Mx0aQwoYKglKh+p8cSn6t01gATyw8UNFzaPHLTrRB97h1MKFGAMcSADkrFbTi7I6ialBGAQ8Kt
n2zd1+d26Aafhek81cdJqBFD1mq0Rbm/MRMhCOUnEP0H4SKC3W0GjUf7E+JLweX95H065ilCsjAa
k4Le3+JDjym05n7o9iCllHj6PJth+XyNTE4Cqm7S9C0qmtVvTMfaSgDeLtUCf9hzuueRjVKHY2Py
mS0Wr6FPuYDEHftJ2t3YHqSJs2ubk0bnBpiwoaC6XwmUvl49zU8KhjYwpEwzrdUSbEr0BLwhuRW9
0Kq8+Db9Jt9d/mqb/dFz+0wkycIlqiMa+kV/saEMGYhgpfKyfej8JIsNaPQC26Au7a38Fy913j4U
KgadwGQMEV7GWcUoWotRxWlvJdSnqp/zeJx07/ICt7JmSfqwwbhl2ZTlkGs63HIUfpkj2IsF4qUV
au3iAArM6koiyXMoZO5ls7ylMT7amytIdcBcClb3fd75Coh7Eo6J7QP3Z2XvnnV21EmadCAzxYEb
CvSClA68YxhFt7RCvhVR2Qdd6f+6JEMyTdXUQMhKIM3G7KSZSUpbtOCcmhevwgQC/qlztFW+Loma
MFSosUPnR2HzkFrpcrJg1NNZE3CgKAIYPohXmCl4Fwp7UnuOua++8dkcc9usazOaZhUCYosmgQF1
MX/tYlsYHQDAZQlcTeH//sj5bJG6zdk3S1YFHJ+yIeORA77UQ+OLBKBiZU/7BINVATPCAxjx1shc
PEYnQ3euylSn1dB0sRHGQHg3p/uVOGX4GPK+4EZw/rxC5kz3raKmXQKaEmP8ISc/SUmOaZQGBoms
WFb8cL6rgSXsZLQnKm795uvt99k446JpmwnxVKYKGtognjnMiKHVkfZ8eC1tumufr4XPhpjjrYPK
ckbBRgbdx7Ui3hm6P4BsZOTgpr4GkU9W2BNeDAnINcMEjPk6eH0SqyysueRcADwbzP0jlz0mFQ2s
BAsCVdPT0vt9znF7ng3mjpEGUSFyrMroFOyqEqIDlMX17XJ0kjYcXRZF3CMYg4EyiMEsJI5DUOZ2
KjgTBqv43R4pzkCwh+fmCcAsa/r5rFlIJAPnLXrkWKbZL+MMnywzy0sLqAFLjQ6CBXD04Q4lhzHA
oPx1thN8kJJzB8I2Mlfjk0EmHU/TcTWNEkulwgrE63wqvQgyLJcqG/GqaRuu/skYEyTHaSEhmCRU
cEUHWnQvaztVtoo5sTi7SL/PpV1kQqMyT9C2aUBzUx5np7MwouVpuwLAbRB28pIu3hdjguKgEVCb
V+BnmWzw+B2pKJV5N/hgOQLHD4VmjXt4CwQpwPYUeSPE9PBmTBzl+V+umQmWcq30Slw3OOCpeNUZ
3WFYdHsxf63GtxUkVdOEMulSRkGl6U9Sl37jmP+a3H72IyZcxiDXGAYBxNMdQc6poM8l2OoD+J+J
O6DsBlzcayTZHKO8c8qEzgj9irSAZJAjn8zr6g7EfHYdpPeGI77pJzAJB7Uf2tNhTS1A0njG6VG8
4GTsQIqSmZmWVSIelT4d/VgD/Wq5CdGo1yBkO3NVVzbymfOzwyr1lmWvGEuMtdJRCKpamLgjOIh+
5Y/qPdVlVA+Cs97Mk6U8XN5lziabTEgyQKUoriHyDHEf7pWgD+Y9uEYDgzNCt9Gu/+RBLHZYziET
oKwx9OQdyUPxG9hGwU5s2lPI3e6V94reaNB8tscEI1VdImEhMhLE68H9D2GAdoyd1BPs+Dsdra/9
WbB4ORTnnJhMaBpIOepTi9BEluaQzQkYqgWOZ/I8hYlIeVdpYBlFREIdFYRYVX7VgixUEe7Ag3fZ
NTamHz7vIRN0+kbWu0XHjU+DH9qU+/q9SJVd/8ubw2TCS1XItTyTSnUaEYxKTlvi/vBB/nh5Pbyd
Y+JJkQ5zFFI6rHwBjZyn68+r7Gn1bZn2nJ3bSGPOTrMu0uzzLHkfKknHsFqB7HJ2daBmRbCw7C4v
hnOgdBauPA1QBihNHNzZowwOqYd3EIYBJgwBUN6IoeCsaaPtcu4N+OyfF9XWkqKhcKM4IBn/PnzH
3AO6ZZGv3wkv2U13nXjd/54MftpFejef7WK7LKBYneEVqjDsjAhYYPBeiaHi/sudZEKFuICsEDxq
CuYpQ7+/TlyS2gomOX3lO7oXuMuhp3nZ5OUwAeVyZmWNoRTr1CHa6ycZDNbx8+W//5e8D4AvBWOb
4IdhXL3pinqOoKjqkF6AKHUHkZYRapMDGjDPWT24AvQuiFT/NCNjP6vdNzHrOR/vL8Hjz09ga+oa
mUmuakgZhBxcDtB5GBay70vQVMmrF67fBQ0d3aK5abvoibP6jccdHOfDNJPgR5oshqDwVIHoE7+D
JBBaw/q+vuV3rrfP+Ych5kjokhYR8O1R5r7T1F932XHgHYK/XGQfNphTYIxKN60tbIB7c5c76+t8
AHN5G4AxmE4qvub78iRBfeeGs4nbWfaHXeZURPnUJGKGkse0r3e1F7mFvfqEjhdxhTm3j8OHKeY4
hElWRrmEUKapB4W8TLwTTr39ay738feZKzMFYZqUAHv2jvDM9iCf8uNADHitFt4ymOuyNOdJnCN8
qWlQD1L+KM8TpwzFO9dsZW2s0BAQMSyCG7k90umlwi8fIaOJzwLmMt4R5i2IiSLpIACv2g3/sUbx
LbNlQEIrfJiANJMP5WnmiQxvPyH/fCm2iI4xhlpRJ+RPfWda+gg+8TCAlhNY7zgReKOaTW+zD0tM
jCBJNtWJNCmOgceFfj39puPdg08fNuTU/x5dYbFog2cJeG9K3hqZoBG1ijATiVJ+DqAzAYFpZe7I
+BCPvHuN/qELbq+xkUPWIUtaoQy7XvdOD0IY7blxKEfXsuM//rdDoQFiEY3QGWDGV0qtT9NEwBlu
ErB/iuZ9nqHXovGq5dtH+Y8ZttBlmnGUmwMOQL6jvYfEz3aaJ/4T0XrqHh92GPdQQDNedir2Lj+a
lmpD+oJSnGW7ODBeIy6gk7N576OfZ5lOokInZ4A6Kogq3BTwHLm6BWbb4kT07eP8sSbGHzIDjbdM
QP67/pTwpK1e+mC5KX9DugMkQbXdvPKAo38JVx8W6S86WxfEhbQe8gDgaDz9h+9DpgMi2W44Vl7p
Q4LoX66QuUiWpRUjUVjBQbcnTzRghYKVv2r3AAY50BCFzYGXym0wV3z2FOZyMeZ2XuoaHikP9R24
ko/ZnO4ifbKWVD3OaQmVvmUH9eM7aVx3XQ3u2bK6L0nm9ZRbP25BbV/v8yJ7uLwXPJdiLqOs6E2i
xYgyEdjdWx8knVbWtByXou+yrxHm4/sy77Yk1zItIQiiswHdlQe5K6H2dAUR5wnCfNU/u/w+rDEh
ZioraCOr6PmAqdvF8wN1v/DYurR0mp4E71/tn8I84dDojHJITaEbEvZQTZbB/w3VRS3iLGr7Mviz
JoWJM7ESdQMoMFFmIlYHsllNB/s4uDcl5R9WtD5MMfeO0PdlmaoLyt5eekPZRcY9HUFG9cyegoHj
GRsosE/HghWr7oR6BcE5vckh99w/0DZxeFQfwOBtFzeilThgmBN555/j9AoTbzqCeu1aoH1A+YVA
geqOQerEoE5pXclOrf4EjlXeW1/eTpQ/9pUJOoDH582kIlFunYW6pQcuGv1JBYYcNED7BQwumN9t
rvXTCJaj2ic71J0u++pfagEfP4GJQZGe9RmeddBOcXSrA8tc5oO7fU/n8CjPnHp32R7PaZnYUtSR
IIU9YkvXtmDyLw5VgrE7U9+p4fjrsilOhFGYCLM0dUIycN07ZQ8mpflNhk5qVqr7qAUFtdjb08TD
WfAWx0SZIWqIGRoi7ixoZSTQwn1RNKsWOOvieKrKhhdcGHOcjKojJru0uy/0XSh/u7x1PK9g52EM
iMIPTYq9a1zNF93MnQ/arg06h1IdLI/c5wLnIKhMgFHEBrTpioRY1h115QdUXUZ9PyiPZvdjbg6q
diqB6pZ/XF4l53OxBLjiJIhRYaJINKs/U9AED6b60nXPbam8XjbE+2JsbInHul8gAuJU2WNVDqBT
Pgh9xTvJdI8u3KgsSV87i/qYx7AiYcRUtge/OKHTghDSXskBj5CIc7hUJmyIM1FIWoBCO62vh+la
HDrIZRww1AsurYeFG523669/opTKhA2zHnsVvCKqo1wLB8w/ostRxlboSFfg/lduQXEP/tkY1F+Q
J+DsK89LmDDS5Q0klEQkoo36JCIw9lea9HvgtiapD3z5euAQV4kmq9oXWr0ym/KxBGO+Y4D/un2s
eESE2wn1mQHmiwn9BFVfdVbe7xoKaANbgrijDd3Cg6welw1s87l1Zo/5ZOoyaBPksND3y+t9PICz
v4ciBC5YMxoz6EQDqN4XN3Xb/CpnEaKwmHgB6HuAtiJUIPYDst8yqk5TMvhJEbuJ0txdPpTbaQao
r0GJYwKOzI6pRCapukjEs1O6Lnf9TeoUfg+IH/A5mEKXLdHiq89vBoIzk0wgWMdI0QhEbJypPITT
A+Sw24zTLdve9o9V0Z9w9m5Sa7PS5BEpRVlB28vIbBPk9Jku3SOrsklF7CF7mSL1+fJm8hbGOJcE
MbAkSkwFPBLZQZGLXVbUUPXiwWl5Zhif6rQoCkEGryDlheoSct4mlb6VqsBZDW8PmSMfx/ncigr2
kFJWKEB0T++ToLwYugVjAlfMx7eiv+PsW4VZDpLEEFW/EvLFk/a0QEpSLqx4jq0cFOV5MHX3y3Q1
8bpz27Hmj122VGYOTR0nGl7zZIjuBejJZYr0dtkhtmv4H2vTmNdJLxXhLCULkvj6tgAFDrYRQtL9
VTjkOyjnWMP8No08fAfnw7FcYXlVaqM2IsbN4Q7yR1asvvTiblEDEttDN9mQ4ri8zM176WyVTF1E
HBTZDFPgx7UyfhilFZNStW+iKZgLiZer88Nlc9sPhjN7TAApjNCEgDAyTAWk17INuo6janf2GlS3
oQPQjGVcF+/gcrW3QM/r8UoWvPUy0QWydEs7ZWiPDNLixFnpltJvNVTdCKQOY07cy8vlHHeNiSpz
BHXUREd3bVXuiOzW00vGgxLyTDARJUu6kphJhw0lEIWrcogDPTRrxXld8vySCShmHbY9VDNVJ6oP
TfVD7x/6/AR5K8gZnfoiUAYOpm87fz/zEyayYDZKIDOV8+qdFT3eah/umic6nIiZVif3eXXpvyQX
JiC1RJeBs2NOu1yvOno+OAe0vqKC+ily1R2UBlFfmQLegPC2E34Yo4nwWdiUTVGfEgGZxSonViGd
yjroceNAzBUDP5c98C8b+WGLOeC5Hjcg0EeJrn2qd3ginKL9emVcT06Dsmd0zQOBbCabMoTKFND0
gdKW+W5lo3do8ALYqr7Iyb0QXxvzfdFrnJR20+k/rLAApT5bp0VccK6S35CMpJrEUVhzdm7zI53Z
YDwibcJGGEFK6ET5voh2sxxIWQDRol7jTGBtnq0zQ4w3DBLJIqSVMmpTtFGR4bIW/HTP69DRI/ol
Pz8zwzjCUvZmM1NQdZTu4iZYl11SQeb1qUh3A4/smvd9mChPFD3B3UEUB2N0tqpL1jQNBymsny47
N29J9GecnSMxmrMS2nBoOk6znQsOFORn1Zrmp1r2o4wTAnlrYmJ5E0FmspvQSF26XzFcT9VGt9Nn
TuuZZ4UJ56GcDnHY4bE2rofk/0i7rt26kWX7RQSYwyvjDgrbCrbkF8JpmHNokl9/V2vO9aZaHPbA
gwMYBxhAtbtZVV1xreinJB1SIf6P1sM487iLCqnM4OtA7FQk6LjoqZ0PvHSep9aMJ4jEqZvMAfqm
gptHOQieEqh+y12U3L8wix03iklt6jWBmNkCz6PZumDUfRbUyt9Xte1QV9bg0TQ0xz6A/BZ9Mxdp
inoBOKAA3/73ivcbJqHLi1G2j3QVxXwffVjSNMQr5RrD+Cr1xZOYIBepeQ5ue7pidSTmC4FWWCZD
h2QO0AN342PjgDsJS5k2xQM1D6lnubU7f+ENV2y/EL9Px8buaiYYhaKiUjaCAAulKw1UrKDM/CMd
v0phvDchhpyGBdQiS46R5VXJs9ZzHojtNvr1/thgvU3nompow544FKWYIuBgfyP5BJb2y/JJCUAM
7+hn4Wi2TsHLgLbTE6z/yFgyUswPiLi1IA+anKP2l5WJLYJ7p8xikLkGQvi5bLFEcjuXN6H0fd8K
qN/++IZchTI+0MwqMqOriSoWaK6sFnXAX/sCtpXjKoBxf7MumiA/FTBD2gHXupU/KWnlyrV5lJsy
56gI9woZOyvlsVMMlFWwSZ76KSg6KsBVlkOPzuR8AqeSNyPjWiqsRYjWHz0m13MypmfoaRkWCUG4
CWZcU9dBPToDrnxQeNgNb0MBO5+M7eXpSdlMSoToojuFt3FATv1NcqATyPoxOtHyanxX/QCwtlvf
ttywetuT/T4m2+EDGWrY9BFm/aJWuJsWEvSh5gvSwBnW4YmR38cBchEbRgpYBjdT06M5TU9WUQV1
lH36T8rJtvVqMgrxsCDVsqJvdXmj6xcwuzt9ygkBtgPP66UxwVMtxFo+gajY1ZOjBRZqob/M0yMy
g07lDg1w7E2hN7uKoOolJQngTGSkWRTpBjNVzyAo7n4MLgX8FV5pB21ESsSrSfO+GONI0mYRWkWC
I+my06A+CtmpKDgpJMdXKYwrkaZYJHJEvbN0Wyg/rPDXvjbwjsB4D5LF3QQ+YspebGfCZzkJJIwA
7Mugf+OD8SqALpRQUdc/gI6DPitt9B6RGkLoMboprNtWvdfSL4Lp9XrJ8UnbIc5KGqN4JgFbDkGF
939VQ/M4oYsaObRhze2X0Wxj72SM4olhlhjNhDi385IH4DPa0Ul6oFQNigPm73Nz2L/IDQoMtOSx
PG0ZKphl8X/eK/rSxFqdNehO6Oj4vw1QTAf5CMY6jDyPh96enPKuwDiVakvYj6AY9kZtF3/ip1Y/
gvFTxdik2jKA7LcclHNSS+dS6H1N7jgfclMzV2Lo3a+M2pQkPF4WUpQocQYVo5i+wIc82jSvlRBG
WVp17pE3IP4YfcUf73M3dOuzem+cMNLtDQ4APTmfcNNVrQQyGhPmWAED1xAadtlynGPhCZPBB0MY
PKvitSB4Z2O8E0HPPdc71EyKakajZ/pizcPjvkJuBx+r4zDuCcu/bU0sVHrlXDirqnARp0ur12eM
cRxyWXPCXvdNjMQZkjhxvMrmA7MSzXiuAklU0UvIL2YgFOWFcRL60atL+Swug68PGkfcdm1tJY8J
drCRnmrViFgfE/e2KBM7HjVwVFpnuFBnkEDR0iYHbaqdKgObU/Yo9byFEc6JDWbiwGgtoiczPNsA
jGtROZldZQ/lfVG/LhFvjJcni/E0egge8HTAk5q1vmw54fjUm24cHeLS3VchjkEYjDfRzLHVstxE
XxfwwFjuOZnhY9bNtyMReQBnvDMxHoWoY5uPGvpJsq6eminEg4eNG/Sy7FCevvax/tf+0f7hKfrt
rg3Gu9RSDUTmFlM2EtoEdIMNiVVV2VhS9y3sAu5L4/hLg/EsWRxHhU5rLg1xJXRSy8/GxLtB3sdi
XEoV9YucNzHG8NUfY30goAWve78ZOEehpvTxWb3eG/2QK9efZcBQA344NhrD7hPRHhWp97DHgDrS
YHcJMMfCxCFyzAmM3+hX9sQyHsVIKqWQY/TjjEfh3Lv6qTqBluUc+2+0MJVN7ugKBUpnL7qfAqW1
OsgBtrBPA+eN4H1JxtN0EdaN0DVU3Dy9aeZASw8Kj7aVc8Mm60ryFuMPPdbbKGFxBo4dygbAL2vx
xDBeRE4mM1Vq9KnquUJa/2TE1ldLaXw1LP25iX9ZVeVYQ8aJmTn3ZzIuRVDnOuxplFSCVz0lNjqr
cfJz39p4z4HJOJOhi6VCbHC0aEA4NoEqKy2DNr6zGs3Ni8IJgbHmqml0KylgfSuVoFPyL3/yG1RF
1FE7sUDLzNiJOc+zlAtY1ydOfSN6IJi6gNXHoQRTKCNzTkyd1QfrWAljraM1LPgz5I2LAG726TAv
3/ePs/nZVgIYtW8TvUhLWpPWQ0+Sc6cMvXjgjTDtnwKs1u9dS0sWOcsGXJlYegC9l3nZ9faO5e9T
SOxSZ5HHGu250AH23MKmPeXIRIT3HAXDj7/BnXlIKPv3JrFbnXkiykVJ8KwNwM/BdHw2OsIyOvsf
h3dvjLqXk9lrREBxosofdf2YGpy/v/myrK6Nyl+5/JYg3JAtCdo12EvvLBjsMuWbyFw4YdymR1rJ
oZe5koPFk74y6grVMlBQLuFih/prX36K+vFY58JkL+YcJDoJ9m+P2sY/2w4AEd9LXQiRGlGZESYX
2imNzQDDUI60mE9NFt/3rebPPe+D8S6U8Q0q6SbURaAVMyqrGNURQ9CVJI+Jyt0qpu5073CMY8ir
sYsEujc0YfkWiY2vWC4lMqM4R1lvaz/373I7qlp9QsZPdEUoZ6MAVRmw1mgcitvay54oTG3pcGHa
Obb1lv+s1KVX9U6ZIRCVpfJoHSgOgXIOXcPrNSTbNJDTI5vXOeF8urcLWAmNcj1BNxUupP6RNb6m
IJYLKt5s8ebJNAUIOgrlzGL9VJarVZl22IpQetWrhdJe5ug06Dx72zzLSgzzFsfZ1I91gjXmcbZA
S0AOYY6mffdVqcc/iZpWkhgPJfVzkicGSsTANiqnDpseL0lCOO6Dd2uMm8JCEPa+M7hBdQR1tAcU
MSXjlFeoYX4wp9U5GA8VliTpTfqALKpjxJoNyohev/QCGt0ux5I2neFKFOOWWl1Tl85EQknrphEg
7HPTRuTim0fruQd2aoVOZ9yA/pj8i83r7ZdyJZ31UCq4AiYBtRcZ+Cyzpzvg10LjyeluFI9OxyQ+
b3iAp4yMp5Klpl7CCX0ZU3qaFYKWxXcNuP3JD8690rB27xMyHkochHjuZ6RitVw6U6sGWYjSqroc
Ii11lzoCQWdigzXeMcbiRmoHXkGco0Ks15rnVKuHdkSpIn7IjC+R9Kuv75TsovSv+yflXCjrqTA0
OYY1ga6Oki0uQZp+ShU/5xJ0U6vauc+3WHzlEIdskQmujnatF191+nsMCTvlGaCnwNUpb/lj9dvR
/VU33+aRVhJjYc4mIZewqPapRSJYeMKD+JOSCpXefOCRCnGcypuhrISpQp40QoHAl8yV14laUOg/
x45wrJ33rRi/ogpJKFYZjpSCYy58wghyI1/S6L954bdu/eosUbboA7Ct6bxpGYjzUy4L53q0vH29
225ar74P4zvqMauMVMYkX6VjBw5990JSL0VrOcoo20bRPjZTY0dNewsAbltTW7eN81u0ZB9asboV
zcUFEMlJKaYD/x3iKSvjZGpVbsGKjQmbyMTr0APNfl44TwRPYRj/gjJMjWueUCBojx15VcpzG37m
3DB9Lndsjl3TViOw/cwSPmQ42dQAph5Pg2qDXGh2U5BYEi7PKufi2OHFIp/6xAIwHCBVvhYxpqF+
7R+J9/eZUASuqukJKJLdIiYYEBYOVqH5+yJ4b9pbA2el/nqBJ60QMRhMmciaT/BVl9S3PMQ+xFU8
9Xuq4jXdl/m2Ern3pei5VzIVeWxHcP0iYIhmt2wUYLWopq8QYmea6RRL6rdV6nXlN7X4VeRo1Avl
WYoFAKGCzFBu/TaKvEGuHdXUT8ui0gnOc6xrt2laOqNhgVexcgsEVFNWHMXUfO6t7HFKtIteKA9R
Z3ngNHYkSuymSdz5EN43Y5zWklamNFBUTDrQSinCciAle6OT302BeI7uwzteyE/Nc+82qRtd3WZl
JG2GYfI3gEc9esrIqzACDqG9kPlz3RectHc7AgOAJbCfVU3TGUs2dCXKjBA6qQ4j0MZEx7SqW02r
z1mfe9MQflMJMEKs/E8qZJSF+m+xbCch05pOTWt0oTBehKG58qQqEiZEF45qbvupqxim/Be2kpoR
GU+OuRy15SFPADfi7Wv/9qt2FcEYdTrkqKsNGGjDDqswgkJBbp0hJl7fNcF/k8TkF31ipmC0gl8f
plfJcvv8AMxiI+H43e3Q7XoexpinpDFSQndR9OxH0yzOIA9noOB5oGk+RSFoYPYPxftCjH2NZkHm
iKgQ95wsQd6dSfhHIeL1QIw9Eb0guTyjTRfXaJNNuLMwBN4H5nlsLeRVznm3x4YFSacufYY6i1ZG
TqK8xMtDmU62ohT2AqyG/bv7hyDxejTmpZfiPF9kMNm78iczmI7LAUS3WBHXnNQzLrwvte2XrsIY
T7FMIPBVRITaA+o5cnSsURYQ3Cw8CMNNFvJGNrYxMa4egm0QlHKUxlKJFEKzcbY3fDpMwdeAHgeq
GljPAsFFedYLHW6FbnvWfyWa8RpRqYgKmdH9UUB3qfnSQXAMoEwuDmiXPD4CGMeDsN2CXhwGvQzh
C6v6ElqRLQyvgnrqNI7L5d4o4z/mdu40QwA4txpWv4qocDFZ/KIBWU2rVT8k8g3oGlxQWXkAqHfV
OWvsGKiQWo/py7Z8CCfVK6bYEVXehijv/IzHMapsCk28FK5JBlsgxd0g6XaZT4Bttg77FrNpnroI
HhjMmyofyH+HxmyytkDxXbC+aQlAocBnReKvJgntlsews+nZVrIY4+zVRFhSkfodsB5OdtxfcpOz
8rAtQsH0P8jm5Q8EvxjmHFIEROgzyb9avXLaKnELSfL3L23bzehXMYwH1Zd00ZsZGJ4UEoMiXWPF
7Ck7qgBN0i68pZ7tceqVNMaFqmOD3V8FADzRX9EdiCkfKO4HDD+6Gdw3nKYjOnm+xun4bhv9Sizz
uWYpMYBK1aL+L8HhYJNtskdsAWejTZeAsePDhazjnpTxqCGmLYkg6NhS/BHdES87oFLi6e7sN24S
KKcYY1WOcOQNjm/bwO+vydZmojmMSFdCLzvpU5UZdh5e0vEeQ6U6bzKe/v4Pkez1StnijDLpjTxG
qFXK44OqfEkXT23v28HOzbsyv8x4SjiKyjsaE4tJedkPJIE99D4mj10KpCIYtnK27kBuCGITgEyL
vZ30tnCJed6Ves+9wzLeNauiZKwsSn3womOAMZudonQ1vItx4vbWkza5xPzWqqkrCm7MRYvlqS9b
wslmfZGk8W/1fWN06e0MOwhv2fK/a01suu3V12UiNyPU1aaKa4x7tCiZ5hcRLb/C/C5wQceo/9+7
Wcb99FIrGSWdKymNozI/cNlTeFrDOpwmlkKhpjBN5Dxi+zPqX+fuZUHZueWVwGTepTFeZujy1jAX
GN+svS4pbXpgMlnXYk9GXGqaqdcXwkGJQJexWAcMnPtLHJW22Gi3A5ZXlPEpKwGuHVeeOKIxg7ww
liO30MUbZYrvlzZ/mCP9ZJV/ieMfjRqvPjfjrMw0HtsBeGMUj1gmXp6dZl62tt1Yu8pgSz5mYZG5
6eAQ5zJFbdxW+osYu/r8KmE9Nj9o9N/vwJzl9FS2h/tXcpmArzO6YRAT2mR7oV5jOKRHMJd4sW85
WpBi5yr9rtoj+Nxp+Cc/7HstjvqxwH0Dtsa1YTIwZgqSFu2xlA+j7vStPVmf9wXx3nG2NiSb9Zyp
Gq0pO9i9ckqfVrHFe9mvXOEo/LfYRGaiusIarEps4ZBm00LtZzoWwEDSGp7P54RAbyNVq2qJkvVt
U9Vw+WPuW+l93fp6+2X/3jZEqBKoPixDwwoJBl3eF2QUtVWbmTay9UQN5uSHQhS/m0bO47WlhGsx
7DJuUZpqbJiAH2p/0G4Uejc3tCe1IPvoCxvww97s637/iyKKCm7DqehSx8M42XfSGRMQMY3YZKOJ
ULWIg9Qkh6TN3aJZjnIcOXqKZrrccRR/y9zfyWSea2wFL5Ws4cS0+0eXxcNLf+pu1EPkyxw0lA2/
+04U8zoXRqeAzxOqnwkEkKJYR7rrk3si+vuqwhPDKD0RR1EUI4LG+dzaRtPaeoaVthwYY0PPCTg2
XsV3J2KeXyXvSqHRoPidgaGAHK9CxzsNTwQ97cq2apKDRU1L4S/IbZbdpArno2w5pHdnYF7eXA3T
uic93V4Ig9KVDhQMHivId5UPbtzv+99mK0R6J415e7t+6JaY4nsln/ub2k9OYPm6TIAvhFZgbYtX
FufKY/wGmI6yXlBpNApTbo+lWz5imhPYc2gdemWQ3i4/90+4EW+vDqiyo2VAv86aRUGelrfDnRz/
mEj92M7JrZGAsq2yACAzLkGWz96+2E3XIcNBKhp4Vg12Qwj0DvUi1DqoLQFzO59CPJP5Jyz5L40v
l4d9WZtHXMlivqGWyESLWpRmSjM6twN2S6TqSTW+S+FXMspead4L4mjvy9z0/yuZzHds0QVcgIQq
YfLMjTHM2b827eOfiNBk3QLtNcZhGGNuqspUDUCDuIKSg4Ju9GOzuoBA948MTr7KYSy6HWfgkab4
VOEzBgOdAqOBSoQsl7jyTcXlLXtLJT88KitxjH3HchG1YznSgGN0M/DuJIERiDfCkbeXtO1JVpIY
vRB6axq0fKa2bWIEDKBmruW0Hh6Tm4TLvrutENdbZBSiVIvcjCdVcuXuuRXFO7F4Wgqd8604Qtg0
PZwUTZTrCJpe3pPxCckzFmn2tW77Ab7eGpugD4MKEM4Os4jScqnycyccsMliWp+7+SJPjwZ8JDZ3
44WDV8s7GfPs63mSRaUGJcxAqapKdqF9FspvnKNtvl2rozEPfh+Kma61iGeEQ1nZ5qn0Kfh296OP
7M4dPUwlHkBmvC902zn91gs2B49JCjYV4LKj90p3Lczjv5tp30gYVGl1NMZZdOYwdCPB0LesudH4
HEs/WiI7iXFbFcf9A20/YStRjL+INaOtegCL/y9jyN3KSYLYl8C4VPjhA8+MeZrB+AtBEmMzXGhJ
QX0xw9gmLxZvAmurCv7u9hhPITZppUxiRlHZzWA5AmrXUy/CYtOlyfoOrWsnv10u+TMP0Yf+3R1f
yILb91WVZnoLrYdHdPIRnHNJeFZC4qe111XCfSQ2HDvjqCObTcvG1EpIKvDxZsdAiqcfQMnZm6Er
h09KBthHnv5vRr9XbWHnJ6woGfpSjzEAmX8t68dID2KsbPUcr8U7FuM+UkDSElAeQMrUYg1OcUId
8JXWT7GdnKSKnCk2vUnogn1T4KgmmzvXcjSoI3Zi3cx8tEzsw3wrzD9ArVur5oeUOQrVwZKgImrQ
HjPPBOQ0hdXnwQ3yPhPjP1RSJOFs4GXR08PYfUk0zCC6Kto9+ze2Vd5+dxzGeUypilJOAudB0RNL
P7Kb2/ZcBYJjxnZxVLzZLoNEcqZXjlyOf5QZL4IJEtWYOpyPOPIJDQSANJgAaRjt0SGA8Bd9imiN
OWDek0MVb8fCZcazTJGwDBPKn2/prI50NnuuDx2QkuVD5Mq8etzWpM+766V2ssrOknRSxpyIEuC6
ZweIV7cTKr6vg5uCluYnoNE5t0oLADunYwEwYoCwJvH0ppyKX/rLYUHgCPwzfMdDyYOd4R2ORbwo
B9Rh4gnfcHnDN0Qt7rEJZkqXWX8GSWdgRjaPaYKjNgrjVxJhJKoB+3PH1h0yAMD4QvaJqH91E6cy
xhPEhCZiiVwp63CTowIK1+ixBOWnbgazcBb1P8HQX2sJC2ffGIsyzjq8ZXkj+YWX+vWbCSoLon40
thAGScTmclHyjsi4mJa6MRLiiBOCL5nor3J7UuLqnCDcq8vswNHNzWBPlVXVArk7/mHEVTmaoHkh
SG6tetkdCSonu51/5ljVtLFIj2kIy+VSIdA9rQ/2sJLJeLdsRgSGZE7CSLDik4BiBk9Od6x848g5
3aZfWUli/FkdxnKoW2/+7G9eT+nLaBuOEWCS9tMfjAIDNAqATwCXMz6Sordds5idirg5178LhZMA
WVGTObXGzbd0JYN+zpXnMmUd032JJLlxDJ7f2Ok73+TufWzGWyshjE7oQ7IIxYSUup2bu6L/GUvD
czW0d7UoO6WZHHUus9ZmYLKSyGgEkUeJ6PFE3zuwrIE/gfj/BqltOyhfyWH0oZQFJG4NTT+BCFed
ALxx7lEfrm6Go3jIHT5r47YCXnWCedh0U4gGMaxoW1UDMCpSG8EzbyoZ0+iFy0+vt8sGqwMyL1se
jakyVTBn8UQZtUIwas9+Cqpe3uTJdohylcSGyONchUsSTmBm+cu613xZd8D0caFj9u0pOnbH1km/
Ri4vzdna814bGRso0w1AUy8RGTXe6GKCGvzT06E+U/Qz7ct4qL8PeMclx/T7IL+VXi23DeikKW/N
awv5/N3vYJ48Y6zLuJ8weUkZg4EfbIPEPEIUUbzQtlcZmHeNB2rkP/Jnv9WJDaUzKZ1IlcJOks8U
lADjVV5/0j5JXurx75pjlGxMHQudrC+RjMfWpxDe/9oot20EaFOSokkfCeEHUxBAjLNIrtK6+fQZ
o1Tg4nEiTHWIfynJZWqcuUaABlBvbN3sX+hmPA/0uv8XzXxFpdEbve4QCGYmwS5RkHaYVquwFWhx
Mq/tKhv47oCaJWsfKUFFQYu0bESBubRsdBC91DXd6WHwZx+jFVxIys1X/SpNYzalSU4m0gk4V2Kh
90UAHCsnvLeVxlofXvGVDLbt1cllHqEK5mrg2HlBE8IPj/3sYp7cEU6VWwbWz/2Ptfn2obiFz2WZ
SL4Z592OXTKKBUZfJIyFaCeBHLkJ8ubLtxLBuGstDpF0RTSQTcJTnWEMhDy01RLoYWFbU+TIgCff
P9T2l7oeinHYQkKioWha6AX4e8blJSvi530JW/s2AJz6LYL11Mo4Kmqn4A1Kj2EAVxVkz2BTr23j
znBG720w8yeWVA+Am1I4SsI5HeutDWGcx6ZHVaruGnsQG3vm0dS/JU8f1fB6OsaEO9SF0qmpkZKj
rFcCs722GgzUYDVwTB1N/ywv3anLjMPU1i9LnNhSif2msbpXm8UGVsdFG6ODVTaVLQEHcQHakqEp
F1EZbjRsPll1eerTOBiRBSgy1pF6WTrXIUpQpYkRt6LhaMN2WVmzdKx8GPJHChN1iUxA+icoUAYl
4AeiU3iojpGTufz96E3ftxLFxFxjRroWjzguznBKxa7SYKzO9RRwtG/Tu6/EMFYriqmALi5cUfR5
8IY76dCfpa8EZBCZK2BShXOB2z7ien+MAXd5OPSdCHMahC9JI53aWPLl2eCkoZsv4+pMjNHmQ0wp
x2gaaqhOomHu8UaqJKcvL318K/T343LPucXNEsJVIjvh0JSd0EgaDIkIN5IVCM3LnF9qwKwCbVoD
ZmjYPuaTq4SHfbnb9vv7Oi3Gx7eC0sVJi3jZMI7z8CTrnDor/fgfjff69xnjFYpYKeOKVkbKsxz5
Y3LfGJktYV8p5hHFbQesOgBXNJADfeSqKeYsnvIFpqUBpQIzPJmXIIDKHAJgQ3hBYBs+lR458Gkx
Ny2AQicakqV+BKSPrCEM2xiGpt6mT9mhAaWU9U06WacCrXr5Yf+LbarmVRirKIJZa5O0hH83UgZA
uQ++cWoDbma9qZArOYxmoEioT42A/hdt2JC3AlpxQ3M2dOc5Nr0dO61kMVqSYu+bFKkhYdbhbTKV
cgpeBl9GjB+51Zf9C9z0ICthyvsMW0qKMjYkNDlm6ZTLTiEcQdK+L2I7S1vJoGa3yuIBBldkYQyf
SF9kGjdFRwFoVLPNoy/fPAxqEcCJ0M2PkOFYqYlJhfgPNdSXMflSNr5u+PuH2QyZViIYjzuBaH5K
aeW9+dz3sVOIkUO6YEGpWL9bYsX+b9IYzyu3YkvGgbbFB+s4jCBFl/8ap/q1taRz2nU2eGM4rnfT
RV3Px4KFL4pQy0mEb2VUTyYJ5v6mnH708m3FYyzYLk6sJDEmNS81SYCc93cPo/C65/ixPOg2RYTC
IvIX3tg1RzdY7PBFLbFQSjBl2HV+Ut3EiSPzVhW5R2KMqR90k7RVQ6eUJF93Ul+tbeuBDk0oAHWN
P+k89IRtX7G6RMa0um6qDLHCQ0l9RXYAB7ErPQDA69gHGMz7E1+xEkaveGXHSQJS12JGxc9sQFcu
iGeSdY62iBwV3PYXKzlMqFZJE2LPhU6TASAsvO3r1o6y4yKLTmQejOXFKgY74UF6bb4kK6HUMFaH
w6xwG48iPHxh4rECBvkcz6/NMAbmVB7LyrCHHhB6Eo/nZ7t/sZLLOBQ5ybDdmsEM8hviyR4a58+h
O4JrnPgAmXTa24SHVstVU8ar6H0pdxb+cVGAOC5u6Ra3iWMilZWBUSG4OueN5rgUdoO3F8wcvF5I
yMy+8og+5XaW/qXU3aMwjakNiFJ332ny9MdgPEsEUqa56DFAHEa/TLl0l2S4wFIwpTp/G6fenVC6
arPObsJcPu7L5ngZFiJ0WWYzRwEGvXtQAY6v0XDClP2+iO2k6aoxBuNlNGnUxoV0KHoG8kn2EuA4
Y9vdzfyE37vYjHtWshj/EkqFTvIc9ceeBItQ2aLm1vkvMbmoyn20fEnN+6xzo2rifUIa43yIlFdy
GVcjaHEdLTmKcWZmv+XxKF1jIFK1RT8+Z1y0HY7xG4zH0VWzNdFFRNaLSYFeOBXhTa0LtpR9kaZA
7gAly7EJThhhMN5GUVCtApMOJgVDb6kPgxBgIXyY7ozFqUxua49qxN5tMj4GTA51W6Y0ALsZkAZg
4AiwYEpA3MgpXMHlDbBQpfgoDhGYJSEB+MCUMVe9IkUp/LciLveD1f6IJjXYN4Lt+7uKYD5YRdKm
M1Ws/hmK4Jutnye+gM3prAHWWX0ZK87n+geXcpXHfC+zUokxF6iUGffo2LxxlWmB5Mlnbqax/a2u
kphvlU8FmpcCvCVdvUBF0wtfwyc6HjYBZQq7/K/7F7m9TGBc5TGPgVTkozBpkCeiICaO6sHANF+p
gQXYAHhA0zjpVAYADr2rUEWyxNRRSOiLSeQM7UvSpOfCWL5VBCtQZoPpb+nFzBZOyP0P79Xvn8gO
FPSqSJJCirG54bfH2MGqnlMeWk+3dSRgMUp5+1ey7cOv4pjnI0k7bZwWVAEG64tS+J0W2l37uC+D
6ueOibAjBEuWKku14EiTHNuoj6PYYet/AAOBsvH1IMxDoZeSPEgJGptZbkeTkw23lQhYR851bR4F
2Rb2gVB2/UCZADrSME2hIG4zL6goSo9lvoD/gZzUReFsMmy66ZUo5jVqeqOL9QSZsYmUSBAvbX3C
WrXdFrHda24BHa54jy3vdMxDVE+1FgOlAQ86Mj7Za4IkiLzM0ToMJmF5A5WG5Evic2sAm15gdVL6
s1bRaJv2eS9PeP9ay8ZCgD+dy7Pg5XbvTR5G827/AI0Crvr6ERn/VvWSIQoVLfvqmR0Pj1YjODFo
6+IvAliH9nV/255N7BVLIsi9gFP//nB1Ogxha6JoszwSpz0OmMJoD+ZNdKS5X+TzqvLbSdJKHg02
VpeZWWYPgjFc5gyIQlwmne+NKpuybuVe5PN6xfSuPtj2Shxjdqk5dICkgMp01mXUAN0r2IlxrKUX
I+G8gtuh4EoUYxCqIRiZhgrYG56pjJkdSwTwFdioMfg0cDEYNx3jShpjC8WUt9PYALbSim3jXvuB
xUC8hOV3NFealzG3KYNNHkTcfGUrCAUFHPDPLM38iP/ZtcBiiTM4S/NWdgS0wCsnvOk9sIbwR2i2
7H0ti9EVzLqIE1watXf0LZ3ilD52t5lTe83R9EWsg6en3OGtv28FTGuhjMaI0aJYamFQvLtgVL9a
PFTC7UOpsgX0bfkjdNO4VKWVKTjUaN7XoxMDwWKxnJgHu72lH7L4Wwyb6GXFZEVpDwIgjZyzJZha
X1H8fd+xfVNXEYzrUKeIGJXRYdqvkMFD0t8JRefti9h0F+tjMCog6plkSnSUPb7RP4XBEMSuFNm1
J/tYEfFDjrjtS8MEFUho9Y9AI31tTbgzRBt6DXKHKjv0Q+ZlqsVBrdhySrJ4FcOElVKjESWO0A4w
W8M2QTkVG699fWn0wo6GX5wb5AljYspZt0wdiDx0GQAkV24GGJAMYVvl6C6dcu0D65g68emPXs3V
IVVmDiCqOlIpJfW8/6u/jWf1Jx3Xp2gg1XfukhTn26mMNmpWYcnpMtBzig7lVGqcULA7YlNsJdmN
TxhaVh8Ejg1sW/PvT6ky+jnV46THObK5QTs3pWvpn8rwUgu8j0g1gn3G1pfJOKUes9HqWLYSGEHo
uFHyrX3qbDrHUXvSw+BOn62v9GLnAxdWadvIrwdkXjV0t/NFk2GAnXARlEMqcQqMvM9G//sqHkjG
SczjDu9JVwMeKsNwaySgZc97t3jfif73lRipCvMZQ96o7LW39QyYcQkjrVGB8VbOAtjbRsjep6L2
uJLUhDBsIuLCDICIHM3A8KOv2NZLHPWV5qrmTediDcdFfGzXlaP83Dd33jkZ1xKXbZVlFbDFRql0
llB3sRTuRrpiK0nk7ova/HKyqaimgeFdTJ++PyggmJvCmBDvmMVPTT+Rgu508ADFtqA3VBnUa6IJ
OYbJIgXEadd0fdSgXJLEsyPo2Hmwci9O84uQj76R6l47py7pRbsdXohl+VWdeV272K2a3CtJZivL
eNuLIAUdwmOVm/dFUVzGtLUxo0FAGV851Vici1JN7VLmkj9tpQ7rX8+oXZo3uRKr+PWaTZ0SRgbh
eDMHkCvH0kv8P9k+XItjdM+aJ9DUh7RSV50lWbQl1ZY73grD5oOig5RPBcc5HX55/92HWRH0eOnh
iyQU5k5d4tRTasvS51lLOCq2WZCXV7IY75MMNQG48YzqcdLdpu3ozOb8XbAmpy1NWyU/sLdnzyp5
HsX00er6g9JOR2CeHBqNR1ew6YFXv4TRdl3IrUjNcGoT6GqzCf2pfuTFwUqCPjsk4rd929pMy2RD
ESWdElDif+8vWbFSRcwLOPz/fz3Do+HVHiXpq4PcGV/35W1Wnlby2LIOBsHari/QrVUwU9rd9eBD
pjs4CUC8NE/51ByR2YPWznKn5/SZWxPdVCkDk3UmltEtXWcu12z6ckDtCqlTjje6fclHm0qfDlbr
dK5xggF1NxraduTAYyXcTNvklWzGRPtM7qYhI3Qu+y25PwxgNnfLb3RDRij9/Xv+h+96PSljobIY
Yss/gbT6ZUa63f0fade1XDeubL+IVcwEX5l3UI72C8u2bOac+fV3QVNnREE8G3fmPNg1ZU2pCaC7
0eiwll9cGW7jaP7sUjgXLpoBjT++3Eab1TH3gSHN3RKKyNIMx8HtD43fB6s/YJ6Kcpv+z9IYrY3r
GXjagH+mbbv3wGQLQCJ4XpDZppSSvH6r3Tzw5uTYJ04D1DBQpSHvXJ77g3LSDz2wftSgtHkd1++9
ghd2kS1iiWMc9vmIdfXoKu893afxZRlbwLebvo0n4qx+BfaB/gl99j97O/GSnxy94VgIW8uaNbNF
xwui+PK1c9U/sZ24sVO+jKDdftGtv4hKzds+BSqkxRG9G1J8qBBb4qqyUUvbCIE1oJrv2lt6gxlu
dDZc4Yo23eS25iwnXp5oN7jYCGUcP7DQl1yK4BGE6aQTt5WOxsJJJ/JEME5HqvMBNPMwDa09Zqbd
mEeB11PJOzXWt/RC0jUqGkR7DBI2hj03sS2Errn6zfLr8jHRDbmkooxj6fSxkRIdq5kKNx+fk5QT
p/OWwjiSRQ0VYUpgAkaBpAVollZ1tEBLsTSvGXcKaP/Zvzl+xpGYSBOOAKKivajmDZ0mkb91DkVy
VU8AkLUvb92+NAChyKqiiERUmIhGVsYk7+naWoc2eXW2eW8gdQeELc+45RXkds1pI4zR7LwcIqE2
oRNde45aWzIe0/xBETnDWrsthwjO/14To9161o9maGAH6XO4uM/hjCk6VYx6jX6z2kWN+7y0eX3y
+/fbRiyj8UqzZHin4tVPwaFoxYyisYXeaq8uMg1c8spdrd+IY7ReNY2hqAgeW8p6bRSnuvYuq8b+
YYF9WlREFaEYk1QoyiJb0DCHqs0aZMAYAHhyfa0Jh8tS/suufYhhsghNF03EbBDtzb/AvVkeDC+Z
rfpluiWSNZwrrwPar3NZJm9ljM5XJEnUieZWx+YAUP8pOWWJo/CwSnZ9LPlYGKPsqURSqaQDwVrf
H5b8OcrlH1HRcnwTTwqr63I7rkqLJIze2Nn0uIrHCdDAl/eLepwv/nWzEkaxM0UqirBHqStH0yll
vswOaZB5PJ7nfV9kihIakw2gB7HI/lkcRdkYYsfEOzrZMmCOrj5FI5wRUGX5EduuAX2IY2OoOOlz
SUd/t5P9Wf+qcN8iWdG7i4O2vICGbREnlNk9rI1ExqQyMUOWVUOJkjTPTfxnrQETHLfB5dPa1e6N
EMagFCk0lVpCuGQ0gdQF8xBbuvIcJRzF2w9BN3IYK5qatMwFBd0V0dw/AYXwuijaq3WIDtkYO6Gy
4DFKDrUZ+jPh8VjvP1w2shnbGuVJXSq8WEEo1gBK7krQMqsVMeDpTJ3oA4ZYVm6k6hdoHS/vLe8A
GWtrBrOvC4M2sAheNl1N5FDxIEV3H9ubpTHG1id91dT0PdiO/pj/nsRAwbyBlgVSPtuiwUvZ7YlT
RECgIalh6KhsfX5sN5GylOakIkxzVq8/SEFyVd0Z98WT4a5H2vin/4x/L0HuFxxb2LO+jeB39drk
CnNNFpSh1FDEUwxfqYRjrC+c09qdFt3KYOwNwyLKVACKHKyAyzEKjNP4Ir8JruRj5MqWg/o4Bbym
jd20zVYmY36FksfTJECm7Eu/NK+jTizILdPV7pYzHT1YORWVPZ3cCmTsMCWCJBcZBC5FdRKE0S6b
wqqimHNR77kV4LwRCeQjEoILJtzoBM3MtQQpz1KJfk7VT2DzgwJHvapnHnrdrnVvRTHxdqyScgJb
ExK5gqeMtlL4AsEcoFeEld1n6Np8qJZTM3Gmi3az11uxrCkksUgmmeZb3kHjK990I7c/RT7yTzYd
GaVpkai3Ygz98m6G3btvI5wlj5DLkIizjO0Nv4s2VRvyVrvgMjnk6ITlQafuG8bHYRLGMHoy9xnp
ZgTiWKpqa8EcaPd/vTI0FM+nYLC5MunvZKOI7QoZwzDbNlokOiOvaE9a5MSabWq1Z053mX4fTm9C
dlpbVyg4p7oXu2ylMtYhJWAAGSdkUZeyQtu2k8x3ie518VNWehl5ihvvn98QW3nMzbTmaq+ALhEp
NaWwo/zZMApXNbjJ4V2j3xwgcxEBj8JMQqWk2abuByWQFSerDuSbNgBOEZKF5ZV22/AeizyhzNU0
Nwrw4lrcFaK6OOJoPCj6fJiq4vF/20LG08iENBgIR7vYFAJR8qaK3aJxL4vYvXw228d4mLnoGmGJ
4WF09IjNSmKXbRJcFkF4u8W4k2xoNDEjA+bPxvtZAdLngqGSMvaUITsWmLlPRuIs2QoQ7eRRkqKf
6GG11akH6/DzjHCmSQCZboLXQZ3tUgZxjKZbM0ZgOvk2FO9EDRWnYXRyo3UjQXbnpnBqoXhYY3Rl
dTeVFANVLHHxi7xRSw6L8WaO5iGPGl8X0yddyq87sBwsCVrGRMMFC8CrLI73WpagslC7CQFVXVue
c3Wx8g7sgFnrT2n6VJVjMHe5rSz5y6BUdqMkL2PWuN0AnKNWPExm4dUgDJiq2KuTxq4k0a+N0QV0
hA1sYX9OGyCZ6BZYD55GYbwtBownS5gO1pIm9NpuPGEIPKhzcHqBXK3MJa8czeecJMekeVyN6eny
Ee3f1R9qwE7t6UZBMkGlmob+AMMDSDYIVZX7XxUIO/rG4g//7tYaFAnQOGhKBgorWzhUWgONSzle
uzHAjdDWk1nCveFKKDVkduikP5PD5CyH+AicRKd4SVPnX634Qz5jwkm2Vk03oEOR4mckQQJUfBtJ
ihIMRdIzzYsL54TnNvbSZ9s1M/bcRGkmlwvdZcNe2ystu2uMnyGxKpXTlsndXcasSWaMfYN4COc5
OoIV242PEYt7SofUvM8jvfdf9Jbxlng2D6dx394/tpa19z4v8iGfkMgYG7tr1aApk5dh5mEk7r67
FNpOq4q6KRnvCZVN4DwLk4FyHPI+4pEWUWIvs7OD5OZH7nt8f0Ufkpi7zIwNYJIuUNa/4PDgupDU
ArY7ZvXfe+yWF8PROM5/P8z8kEm/abM6IOGluthWSKIZP7TljDKHNRlBHP7hGAJVha/RyIccxhCU
qZnEPq7/Stbl59ExX0v082V+f5TuNIo1RqzQKpzyd8PtX+StkTEIrRCMxFxyigwRveQJkl6qO58k
0TYojocJXJnWr37qBpculCeYsQ+jHDMjl1DIzdPvS3aKwns1P6u8du9dtZElFNlFUM7jxfD5CMla
tM2cm3hSjqc49ZTGq//VvCHgY/6WwQSTuRpN+Ti8zxsu77lW8jbaQCDCzuV29nJZWXajhY0wJobs
pKhNhgiZjngBA58y2Jh6vSxhPyDfiGBMLVv6WKhFvPr1qwnd1XiHq7ehF4tAaKufAdtgV8C9M7kl
2d2YHB3zgEHHpDIGOj4flTGJ6wSgECSkFvNnmaheqQx+3ryQcrZEtb2TC9EPVcErciQCkEjirJqe
0hcj/BDP4uWUprRoeYXCTessoFNQgKYP0BeM3qpIOEiHy9L2T/HvtWqMWppqlZBChrCV3ESA6lW5
A3G0re/SchilTMHtrS45mtdBkONTlIP2pPmoE17x8FD3LexjKYxCDoJoTEifYGrLfBnqJxXTRii3
cU6Hnv2l1TAqqeWZCMxrrCZMj6Zw0zauKL0oVSDXj6v2aCgmR95uJUBBUduUTLSgEhZoyCwaqF2L
tu4RZCKxPVypApC9dEwtgwvgJootHuHLrkbQyMQwdVyY7xH85q4Bc4m8oL8W2Tyltzu1OncDj3aa
J4K5ZgphxaC+iNT5qjzX4a3ECzreIVq/nNJmDcxdIqkxmHjECFRT1Y0uoEC4lmC41PxS7gOS/qn6
MDBH/YhQ11YjxRrkyFWU5S7FOCionc5VajpZjblwxfDmdjzVk+rKeeq0wBAFeEGBDuq5mdxYqp3Z
mH+F0/znX1jl5vuZK6lT4rReZ6pl803RVi+pMjxclvCuN5e2iHFycmPqpSkgYPpPdyztAx78/mdm
C08i0D7RfLIUln7N8zi7ZvqxNvZ5UaVKvMgiAl+V8iTh8J1u8C4vjh7vhbWxSDFxlM0FKeHUBP2p
jfFYdIrRN5TXkAcBy1sL49vysMrRixYjiJ9tTT2lhcXPRVO3dWkxjFurjForSh3he35O7umMU3+q
JozYLR7t/JJARHf/v+0e4+K62YzB2A7rnMv0uuwFO0sBByJUHbgvU6uI1qfL8vazfBuNoLu88TjK
QKZer7CLhRrdjejKLMfe0WfJqkrppJIfSpZaShO5dQzM6Xp57AvRufwJu1598wWMQxr0NIvkCjU2
CiADVKhgwuYCndi9LGY3vN6IYdzSnBumtOLx4nSL0qBaMjtNLJ7EpTlQZtZIaa6Ab/RvLviNTMaV
zKocKVUJV6ISjNiH06HWKo658ayAcSWDsHRI70PEugIt0czsWHRjHkcqR0sQRn/WkmZCZ3HfwWHR
d1fuIEkiuMutcbe6YkAiC/Oxlw/r8qpkttIvkqLWBAGZKrH4jUq/sD4VLafhiOOEZZHxH32bTopc
yXDCeDv+Mir6OLcLANbYy2v1qCHzUIK0VLQAV2D/b6tjvAopDCkRehVTd+ZLBfQp5X7ltVPtVyz+
Vj0M7Xw+MXDGd3lX4cQa4UVrjtp8X0Zeo7yEybkrrsT2XtWuFt6YCTXV/+4uZZaCR02jLh5HLEwR
gaCVlrWlNs9JOVwncsfD+/vqNkxJkgyUCNGQK5lfQiUx0ouWyEAtPNDHien+/5CCvy7psxjGO+nz
UgtDm0MM3gSxn0meLoAc8h9rxGcpjHNaynZY1zQVnUK4XlAJ0A6KzBHBWwjji3Rp7AwdgZkTmQ/1
EJTkcZaOA2AS/6luf14J44/yKInbpMWxiNmhFk614Lbqw2URxlfv8EkGG8VkmgrS9hEyBmQoFMw3
D43kGXn+EDbJ6wTSrthY/Tic7DRc7VKIb5LMvF3QnVkUw7VR1e4cp7ACgAIB5bCQJlcZi99zFdqK
Oo22UWNYtCWA+4xx47bJTStIlIE2teJFc9coskuzeQXIgq+NKYJcwVsLVI4wB5Elq9tki0Xm0dYT
KQh7A0Tv2T3pxFNRF1eqOR2yIb0a5/RQECLacrO4mtL/6rPaqpXimLSztQz1QzagsRTDUrhwJ7sT
MGCd4d6STCspiV1ruiN0kZ8IumrpSNHnmfAsj+kDMZUXfUmswmgDOYm9JAYboKgesp6cmjzm3Kdf
47zPh8A8XiulHYacGoZiRg9IjHgKgHrVMEf+PIx+JMXb5UOn/uqza/ksjvHWWSQovdQg+KjyYDKB
UrPy7hzeghivvNYxyeoBBpKGQL0Xw3OlC8EQF3aTzDZJeW9zjj2ajIMWFLPLWkzaAGF2PKdNeZwq
2ZvnyTFXhWP6PHuhP9/EeKQH8E5PV6ZKV0IeW2VkmbxJK54Mxk9mYTbrOdqXnBVj8mLvmWGFYZ+7
y0qw8yD/rAWMnxSkIhIrNI2iSkx7QxNwr2V+6Gn+dJaDEO3eHHlUq75onQy0FhlzL6KiMToRdz0G
kwpFdMLMKs+hX7hzkJ/0AWA7OSaGeG2Au5u4EcfoRDYWqyjn2ERNnR0hBBc9JqpFl7MonhT68406
pCbBhaokMCVXv9MSqz+riHzmFxO9qFPsAOMHaComp+q9q+6bpTH6YZZrLhiFBndRJX49rU9rFh9j
cTqPYJL6N3cQ2ofBC6mYGItnXBP8kghUHxOWbBym5hwavlr/48geiqhALUSJGJqqMYrYzkNYKwn2
MFJBK3dIeL9/p2P4swDmul6kYqhUMaGtH1A7UASgzVGw8xfNHZzV1XMAGWRe81PldF/t6oYCWFQ6
TKZ8GfADdffSVugmcIYUeesBRdJxPaEHhbN9PDGMNmhpF4KTO8P2ibXT1uLbkA3gvZReOaq+69M3
y2GOSZTkdc50RAqjB65GYDppDjqgxQf3GyopKXjK0u/GW83Nhu4q+0Yse3iTXM1iCbGEcgGuqS31
f4a0tIaMN9O4k22jevJxYEy8FedlNeZyjBEiB1RhhyoAiNu5cAcMl//1nhlt0UPh44RwxDFs7S4O
Ugw3xe9/eBP7VNgXd/nxMezcWoEGSNLRddOnvHLqA82Pg9bnlgF3gwGkRxXaCa59mVBTJA1E6gnU
p1Vd8Q+liYq9NqBsNfOf5BavxhPh2MXuiW4kMgor5nOUFx3sokGUqTmSctDq677mOMlds9hIYdQ1
nwFrSqhZhECSy64zcBulvDtmdyVg4Sa0oRm1YcY5ZkIWGXKs4ozQkWcJqWZHpeKnPXmZJJWznp3K
MAU6k00DhTdZ0tlZjlXuDVPo4InF4wh2LVqppamz9MjDt93TiK0g5uZsE6IuphniThP9EqiYU8t5
dOwdzVYA/fnm0mwisO3okY77i4D/SVivknrEVPP8ctlj7Z3OVgyjZ32h4+tRb3bWyNFwD5dBo5y5
CLN7drqVwuhZDfqoJI3oBSnLllz5kXlDBBDK4cmh9gciPao9x3528hGfNYFxiflKREM2sLBuUKxI
E38MVZ6Dw1Fwo7K/SfTs1FWoP1f1+GvRdStDJvLyzu7GjttFM56yI2Veop0fcJDPwo3hNX5h96YT
Ipe7HJYA/GG8xgGOyrCYG70pqMOkwmeYoSfF/mIe89m9vCieCMaY27wbZH1APKwk30FnsCrE6pTg
soydectPR8eiaoRpHBkl3TjVLx/prGOG2dXlKnWKp+5bc1bsyI7d1pKtEgBZv2ufO1q6F4WrdPaa
1oRB/s6sUp3CCDCDiB1b2hMOkp0GFEPkTMm7Mk/7V3oio+yHGpyif6HiHg1S5UOK0I627BiJNYCE
Vn1YbQUV7/4KLGicM9yh5cD+bgQyptEXmVlX9CXdO+15RR2o8wFq5oBb3U/AUKa49RW4zu+SG96E
8K72bAQzFpGuRt4Bu0EEv6hbL2dDcEWe8lBPwkYEQIxATxCa5jWJzQimeps1jYDElohwK+6uQuEw
g6UgNm215uzj/mo+RDGuUxU7koNiXHSkzu3roDGCOuM1RewuBxzthDIvSURlZNTh0Az9DFOgzWpi
YwNj1sXzRbylXXIKSPK0o2arotWceNA2Oyl4aMlGNOOzC5InbaxhJ1W/fqQkhPIhPyl3o0t7wFVu
Owt92X45uI04RinV0lA0YYQ4CrZJgYqyJ7Qq27OtehRsnzequHt4qoIUFRF1/Qv7IB6+aTv3CGOX
dLVBqeUWSR0s4fovXoaqpuLVZsjIDbPdJasYhYOu00zIclUAcin8E6+Pl93l7ko+RHzpIDE6YexK
YXWE+Lve/ClDoODzEjr7cdVGCOMR16JYZRMdnU7Zg7TCzK2lcqv0lJk3UXc19MQa1N9SyMMa4S2N
+ulNDAQuhLaPkxg1hWS4UUo5yDTzWHUZzwPv+vvN6pisS9+aYtNkWB1tgk1O9CGhogUHrVS2cOB1
ruxHJhtpTOiYLGIsmwtU769ifGyvQXky/AqvCN29rBv7RryRRXd4s4OLViyaKCFMXZskx32ZvvRN
fCSl9rjkgHOe0X89hW6mdF4oyz6J5Ts5fLr8DdRwvxj25hMYF6YvWjspEa431Ia07qRClHo75sdU
OZHuX0V9G2GM0xoAu6cK/YIHDfAJY1uyYqcO/n/4hO9NfJcWxngsQVU7tW+hNS2O0yrz+GFAgatY
l0AvZqcSqp8DSgDCIByENGmPZlN+i7rUtLpwuUpmwSnE1dHj1q6UIpgmADkuxotG0mcSa8j3Vbor
itMhFTvXiAv0i5PrcgBPXNrc1YXixblsoe8coPyFXeH/B73kY7W+6ZX+Mhe1t/SDa0gaGKIBJT8g
fyg3ihc2BRrPV+HcK9X3dIyuhrgCtGhyzBLNrdr7QjIeQgw9W4uYH/RuQb9MUhXWGguvshq6Vbk6
ZJKsXEx+T5n2oOdAZFlD5FEAqwkuUE8zTEeJspfBSE4I4GJbDQuvihVk6svnUFds0vwok+GAV7ZV
mcbvqRrOpJlAu1PGV5GAPtfLmkc16+sBGTpIUUWKIsg4rTntlGKY8QQYzeMCbr0mw7jWWWveLovZ
91IfYhgvZSikEPG2FR3AwdnjpFvpUvhVymNi2g0FtA8xjJPK8DjvujGEzkSDt5ZpUNV3pQBkKxSJ
JAw4XF6UzBPHeCkg25PZAN6zs9Ttw5ikd1P0ezRWL+uiJ63pwQcORSHZt7HoHtZ+dgaMxs/tMlp9
J7nlKlqp3B3Xjph2Uq63+iS8TtOY2yZKU+2gnAxp9FYCooW5cUE6ftePcXB5BbvHoksY7NSRfTDY
eq1S12KoApEZrEvtcSGZXUW9N0U8JeOJYdybQOYcBOK44Rvl1IinOPoT/r68kF0HulkI49OktpQy
Q4Ua90vlwEtrgN+QKWNkZtXFS61xfCgNwr9YzUYc49ZQUdM7scPB0xSKFEQ+RVcHQqR/eVU8MfTn
m5sJJL8I1EEN/d7hQTk+FaTuxIAnhqrphdWwpdvOnFdTyGmeJnyIMNTOA5Da9TEfu8V2n+mpJKux
ht+fq7EVzrYevend49RzHgIcLTMZH7OQJo6WAsrcSxkGo7oh0FBRMzrNvnwqvOUwToY0uTEaI940
gvjS6t/1TrKU3LAkwtHpXe+y2TbGu+gSjHFNoNNVfV2vz/kMAqXxF+kfDJVbfqJu/osKbGICRtPG
3hzSsUNMUJ4XF1QjdmWrhwLzIhQy/PL27R7ThyiWsikU4gZMCAjttNlLZ6/VTh0vXcATwVxqWt0a
tT4inOrQJQ+wsqV95GIj7XqczTIYbRu1Oa7VKMIEZzI7sjSgO5hYY/wQyZ3VL40fzStH73irYvRu
jpalJgY2DtQY9jjodk3Go0gGjphd9f64Q9n+6ixWlFFeBZxPKJzXInfnPjklheCqfcZr9+LJYvyo
AMz/UR3hGf5C3i0dtF9gzDh2CgBArnZ9P90IDq8han8f/w4S3ge8N16VJFmZliW0I6lv5z6QdVeK
Hi/r+H95U/wt430EbSMDI8vtOlaw3RQjlk2j5pZmatdCAhiZVNIsWZ/OSi/G1hTLviB2uZUL4Wsn
K8+Xv2OHkBsJio0PoXux+Y6s1KUVf8H1tuVVvtyuuWYVwiupxGvcl8esQbmhzhM7ltIjsH2sPqoc
Q4jvllV5QLzggmbGmcFiOXXlMc71c6xX9IXkG+byWwRYjdD4i95xPMRunXX71VRtNl896aEZlfR6
nezZ6W8b37TfqUUc1QKInA0ozVNSWrwKFs/fMjHEMLWTESLh6Yx5elsm5uOyxEEI55Qqi4P7/tfl
s9l/42KiQMRYgYmHBmPPqF5IxdjhvhLaxV6jE7a1Xp6XMJBbkIjZdeU2uR12PD6DXZvbiGWuFSnP
pDxGccjpjAfwKSJLce4NYF0VvPXxBDG6t2i49vUGxq1fhb5uazeSBzYUB31C0jWapAa7t4ubEmiW
l/d117w362OUp+6XKcV+o6QgvgpAmpYR0ziXRexgQFCz+jg6RlU6uQ3bZMbRAZkeOI6L2z8AcwIk
L6Nr2jkQvEOrAr+VcRDRAHNZ9t7yQEKB+qoEFgjCjs2trbCWBdjsHKEHPIkouWQgtqH/c4ACExr5
IYa53uI8m/OcFgkHebY7rQGB3o/alKzLi9nNmW3FMDbQp3huazN6edI2d5Xm2M+YZCtedeEuW62o
8oh5AJMOZwt3LU+jLx5CwJX1BZ83bVu5nIGeg5J4ErQPsdNbtL+9vIscHnDr7htxK4sxt6VrakmK
V2TAdfOP1gCaXy8azOKm0iGTo2szH24xbe1hAgTQ6LqNUXNQFf0Y8NxbuupeKyVXGpJvy5idlhjv
86WU3a7uzo1CziO6kbrQ9OPReMmi1Z0VAjznlhfv7hbpNEMC3QpRCO1C+eyOl0gTZlXH4713pNf0
rUOpJ3qiOPUaVP3q37RiQ/cMYCdTGBn1C7JvnQxyXwEl1TFQ/lTv6tqPC84DbteCNzLYrghdTFQl
pjI6V7QxYi9Zi6tjrD+66sG0Uv9QwZ6ROcFkTbyELQ2l2VB7K5nZzWQ2UjlR6OrG63z0KayEIVzn
aGsUMDz1HL1cNrFdf/GxmQpjyE1TparYomaQaCcBulV8407yKrwlMVZctL1urGCtQetHeRpVgFMM
K8A8X6QWHeD9ep925L7LEQRh/PAYyyCzSZPeD4f0IC3Rg7hgCLKWDkuZPqRq7OcLsaOlPTVadW6a
5bUZyu/IxF5PzRhkc+WtsuBXvXFo0uSAhNgbkYfc0kXBMcvCiQbgh6aSTbLSqoY/GUwKXZ2cFoq9
2J9ouiyhLGJI+PuzQUS1IdXj0iKbheJ8Qm7b+llMDKuSnweMY2fRt8tHuHeRbsUxt40hdwOapjsU
lIHlTeLfaXXbFy9ZybvW6O+5pJmMq5KVUCwa+sDoxEOVZq4wPKVJIERXislrVN53/Bu1ZIIDcxbV
pkhQhy/qyALDCzKkYmuVinKllcB/qJAsjgB+EjZBXA+vl/dzZ4z6k4NRmPMDoFhewxXTDHhxjaH6
YACd2RuGfYklIbrMHONWOCMrd1ksb3uZY0QveZeIub5iavIo5Y9V55Y6QAUblSOHHtOlY2QeVe3a
4YHTz7DG6luGMF7kaP+utRMJwKloDZG+NHpNZW0upYbfH/1ZzMYq9Fu5uiZhoIFwtrkLM15z1O5j
SjPfew2IBKRM+kGb50BHpjSXS5hbROy8dsz6UU2OpRKs1S0J7+XZE+arGowp4Am6fGK7XRZ4mImA
vNM0Db2XnyWXmdCLE2lQGoqro2y0npyGrVVgDiQXgLcjhl4nLw9VF9lVV1kGjjInqpPji61yQk98
G93IM3mewf5jRK+A1XswStMeJF6H6Hvbypcz33wos0WyMUqAJAOaY5+Wt7kGdLcEmLZVAvSf9lpo
p8ewDa+Guj7KsnKLfrbn1uwCYyKv4SIepHE6dHlrrTXmm1csUh/t1jTfenFwIxX/Ls8HlYCqcgGq
mQbUKCm7kvshkDFrmUXtW1TBhsLqcdbik2723io1/lyG18XUWt04BZnYWYYI87p8OntucXM4bCuP
ErXd2kgD+AaG7trUpVsBk+CVPgPpllfb3b1EMc4kgTrCVKAPn/VALMUo0/QBiVjxUVobSxYGrwtD
3rNi13I3Yhh1ixQUHUkER6/6sWqraKRvaWc7nJIGsuPhZuHiEO7v4cfCGL0Jo7CrAN+CwWDpTyr/
TAHeMC1ex2X+3pMDZ4HyN7pD0Z3NRAi62QDIKYYhyfNNv8JM2l9rdd9yYYJpNMPawVYOc4UNSaNG
xjQiMU/t1OjchZYZoRd6bTrI1tnS3EcWiTBWVIxXAgDq9Qjd9pcVc89Bbj+CudsmUe57OcUxisCI
MdHRrB5W2lyTesnyC/8xJr8uC9z1kFuJzIXWErWoRR3m/1cejUboAFcNaMG89v9NdlVXZPTwo2pk
fMFDQMvtmJfjhOeAiuRVlDk5fEe28K6xvesSvV6AG1dUCd6XURm5JmhhEnCU3fg0TW6U9JZKwHBi
LzNPFLWrL1qzEcVoTZE0Y7+E0M5S77wyU26AgoouX8CYmUPioqiALELOy33uqupGKKMldVwB5ZAG
kUKAsrBXHSPXdGfwiMx+ecWDVdzdTBWWh5SBKePPZwcmq1FhaJRUwygfTWkIlhZ5PXnya6QGtXDi
gP7uGsCHNLagFM3iqBQJlka5sIvjGCi+eWx9Xt1q9xGnb+QwT6klLIokojcAhVIfAHyDBrDVaY7J
98g3r4aD4Rd+7Ro+OvV8XtvI3pWgG+gUVQGiRwOhzzsadc1SCQ3ePGl6b1ROJt0CwY5j1vR3fNHL
jQyqQpvAZxHSDk0Q2uosR9mG00RaHA1YyFTgRexflrW/HEzNIKlkaGgB+SwqQ58nADYQ1CUqWnAL
xYmE2VtCmVOj280lEAoMS0zwqeqsIs5DO2TlCtWID4udv0kWmtiuwAF6NP6gF9HV7//5sjbiWE1c
6qYZIBM1NNA9JZ6BN3DFCYf3TGsrglEEnfSLKRconaFyL+SPwvotnH6vmPyQOOqwd0RbQYw2dPoq
jXT2ydEAq7FUVyT0JyW3Lm8YbzWM120XCdN1tBA4q7/SWrxJWpolbjEDnVvgnHu+LG33JUYw8IB3
tAGwOoXxvDLe+Lqyott1/gXCKCi5uwaGu3jqQ3GmZBapmzw0AUco3SjWrLZC6UZvzKppU2khwNbG
AJLiFZCYBWsgH6Qj8Spi8eqdyu6WamhdVimf6Zfe5awKZyAWIXjMVvKQmo8rSe6iCMrYNG+5EVp5
NZ1kffk1xGGgpp1tiP2RrNJ13gFfTox+g+jqCJKvoJobkDVKh1gT0EubnmKk1g29tfRktJt+jtHr
NH3X4Y5i0t+Ly3weM/JbUYFaY9ZvSRS6o5Gd9Km2TVk7FBGv/L5/lpt1MtFrJkwmiMUQF8QHCpRv
nrLvyVMYdAlF0bYSr/op3PK6pffiSiBz/723jNvSwDwtGDW8sD5Gh7osX9sCyXezw1tl5Nj5rvl9
iGKfGwhGpkEMEdUV2knKz5n81hR3lzVzfzUfeSVGMbO+mxvc0tAU/VTqgHf5ZiR3BOHyZTH7K0HV
SUc1y1TZYHyqgdfYVDQYkAr03hWgACCOTHjow3tRAMFV8h8xjG3nghYVKvBe0cmOoqPugMwGfVn3
MtCnotoKJ28oD5cXxpPI7B9C1UksVYTBpp68SJPqJNni5QNwezGsOQH9KszQBs7n4KNO8YtD2ayU
Cb/JvEZamtBQFXOhJWCWZcEaf/YnwyY3EtBYxJB3jX7FkDOxmo+9pT5n48LiuR5qUgMHvGru9ep2
jH8my7UmBoJml9NTFWFU6fflvd1VGlp1om32mM5kLC2jNQCVrnFYgPNfxIfZzALDiDjgrDtgu1jZ
h5z3xOFmZSulWu/Bafz+lMlO8SvCYnS405Ja6a6/Ey5J2q573ghk7u+y7tS0kCEwJiCOJd1DrQ02
Ovh+VZJ+k+YZ5/bZtfGNOOYWb8I4jaocboSEoZ3/H2nXtRw5riy/iBH05pWe3VLLjtwLYzWG3nt+
/U1oz5luYTjEuTMbsfuyEaoGWCgUqrIyGwGkFICepqn0HsYTw03ICfvFLzVJMpCionBB0wjDUshL
M/JjLTzw8ws/MDQFNt+deMz/NEA5fqmGLYo7FfqgB90z3OjAB+sBArV2YhuYZN/3QNZqKJ9Xu0br
9AVsE8qa3Qyp8DylLcPEppNfrIe6wqZYkYyJw0NQaHlHU6aXaZgPklSyNFtZS6EPU9twohbhMOWV
uSqY4OhlRh63GQrPK6EnHvqo1Jo6xGaVLUq0/buY2WAJNjPp2wyC+9hejac/+TogeiSNaUzhU4lj
2UDPYoXIrK1j9qZZEzPTGEsim/+rN58tUPdJWjbGIhEN5FXs3KGNzDlS7CQHvYpwtZYDZONyhjts
Nop1sP/+d1HEXy6CkQEWXK3VcaHIHve1dsMAVe5D7vPIZliopM2OCPhlUGFEm9UAseVnW2nbd21Z
dZB2aDNH7N+4Esh2EZBceQVU/U1M2mARe1MJQ3f/yzEtUyFpyuRI5VRYJkRi0tFwCKsxGqD+nyBs
IGAKPXWQM+i/TPpk45xzjQRD+FrhYhazOXfHUIJaByMwbcb0syHa+5uYU7Q1I9N73ezKYP+ZO83k
KmCXIrRaB91j7CDZoV9cU8dAnYxqBOh9qNCk5dEgK5O0Ag+cfxtQdSDieFNiLkRE1GURDW+2JTAr
/tMcFaYMpRSNldQFRC/0Yqt9KMC3koHGXPPD28xrHR2KPMlL5oIGDi1RG2okf7lgKoChGaMsWkHk
hz5E7DDrb8u38wESXJ4RsPDDm9HyvFwaTFfJdbeIM+nCiKvdT4WXq6xx1l8DPybPUG3EW0JCC+RD
Y/vioA9Su6Dbi7KHoN8o0Wusn5rpG2PPWDYoJylW0EstUQje38gRZXuqj+N8hV7gytncfD9AB6S+
IlIHEwdK7NQqQTQuMQpzrJ9AOc7CAbQqhhWWiRZkA77WO501XMoyQXlGJ+BLSYsO1QhF8jhtxap0
P8lYH+zXy+DTB6PxG6guxXKsgdlbHhc3MSqvnsNArRarAQe1EUqBzrGU+lgmqQDdirEUxo0GbtNO
tLjpu2HgcRaWh0HAlJi6HMpK9fddRvw1rnxeJRWZdT4qYqNXIal3Fd6J9/zdiOMmOjnmkDuPc0oo
FiTW6ECv4CvnjScceGf/F2zcDZ9/AXWtt5VSoVSSSEjHR3sOVr/GGB4ozpkyAr/mxZ8NUbc7JlQy
I0lxOqrWLYBKBUFQk7phz7gZWGaI+14c9JSPlbqPVZwAzcPksIUWJ9dcGTHrsLPskP9/YaeuGsMY
JvLlMIhyLR6Qoriik90VX1YMqj0JVuwXksme5di4Gz7vIxVlgFutVG2QJdTECZ8wGIoMR7zRHycX
d/pNfSToxCYoMZ/c+MBX5R6rXc9aORVjuJBc89ButDPjuc2/hMKDFkOZ7k+48C9D9gco6WKHEcZq
IIMg36pfjzZoqr3wVnxFj+iG86CfBoWSzGU1HLaXphFtM9AegIbg80etWr5Q2h6HQVaOaRXkVWF3
sdfnpb1/6sg3+pxOkG94tkOdhVkT5CxBomgLuRhExbe4D4NCWm5nvThAPfZ539pGTf6zOepMiPyc
FqOGZZHyRXNYfQwtlkf+Boo8bunF30sWroK1j9ThaLVuzRYeFO7JD76+76AvUVio5DGSlO2b6LyL
1EmQkmUq6gxVnxV9UPGoci6GSfe3jnyIvQ9F+boi6Z0gt9i5ZvzCiW88i0Fnoxry+dNQt6kWK0nE
K5EMUXPuRnKVI0ifebM3czN6JOKjQLmxnJzhfLTE3Mhz2VQPnQxlyYdB9DpdA8eqiHrdE69yjE+0
faX+/ET0m0fgwJ8gGSOhI0dLI/WgFiA2bwqIfCaPS/7f1ZBPe6lTl2nUQsSVlxbZFrJ7gq2N1oZx
khgep1PxIQ3xtpklZAilkgWAj1+FdWVWI6t+yzqwOhUfwqHPhnaekGMdQElo8t8jJ7M6W/ghuwUK
L9rjvpcz7VEBAli5WFdDgYhVpo8r1L+jA26xxja83EnfYJBxrFj7SMWH0iiWKdZxrGbpnp8B4Lwu
Bmd/TSwTVHCQczXvUM+U4HlfwvhWbW2FFeVYB4kKDpww8U2WwhuETL82ML0nxYjmi2blQA41XM46
TJtL0ngFUG2oY/A0iVil1Gsx16FkgyzXrltwJoggrJlGxsfZTkov7NDnaEGWBjlp2W6c0RYtovak
3pY34La1Wkc4DeBcWQ+zI5qZCw24IPcm3tr/eMS/fwm7F7+AOmeTkrRVk0LFgBdfy8GdCwY2Y/PL
Xfx9Yv8itQjzHuzAKbRSWyE2jdzlcNEnylclc+SOBQdn2SJf9cJWrChVma6VbNeCHWluOHVWP11l
HWokE8PnWaaoY5XpSw4hDUOyxR9R8q0CR5ThSou5yowcezteXOwf+SEXa0K/nZ/jViK6oQRVn7sf
Mz9QRkUfcHnPLRap12Y+cWGPOmkrciJZ61J4fn8o16ul8bPlqGTv+163vX2SYYDKUMKMLXUXL31S
JEWWI01q3yX+XkvvlOwBLVWZJVC3gWvBTQVpnP9Y+niUXezfCtXJDsghGaltdpKt0k1vC4ABlROw
a4PbBIVLAn3kxl58YCEmNmqen41Tz1xh4StxgBIlgr1+KN3CGw/DFdH8w2H+k+v/Yp1UJBnlsMvk
Cm8+rbipjQE5xrPEWaH4jNm3tloYgWujQf15ZVTYKNpF12YOCSEhipKtziwftAgtddPITM1rTSja
vvORyVQ2JI7xa7g6f04qnLRlsUqtuEg2xx2W2TfELwCyLfzXPPd1CHZJrBba9nE426NCytzKWVHk
HApNWKeIdUrvetBqEG8UH3Bl+9Nx8fIrkbW/LLNUeImKSqyHopVtaRKsqTpK+aPYyU4+M9a3fc+d
l0dFl6ab9EEALZdd5xiVsjhRMrlRZ7jm9hVzNkKFlEIL50TiVomwmQ55IEiv+8GEtVlUMEmyWBwV
EckoJ3+vOgyzlu6i3WOMhrEOxmbRtVPM63ZCmfRIesNDCLw2+OTqJGHcx6yT9VGUuAhY9TCFoOxH
Qjq+RPeam7r9M1HFrv3RaU/dA9h+AM/b38DfXDI/v9BHmnJhc57rRKgz1DIbR/cI55uO3jfQcdEr
CVahVbD6Tx97tXOORSp+gHmu4+QVYbk1TCVobTLPWp0EU/ChCGm1NdrU0gH4EDeCODZ7bp1x/4hU
GOFAzzNIUY3zlQLfrxuHCJh8JVyfszgJZCO/299ghod+jJZf7K/S95ouQewP6WtltkpljWKg9i9y
yqJLZhmi4kalcLI+dzCkLxYnB02SmUvv6J3KOAqMI/0xqXmxIEPKEyXuETcgNFHjJlUUVt5DgsKe
g1BBY+irUgaxP+pDHuaKLNUar5q71B7N0h/s6WpxcdMdSEcI89Z/97GocIKA3xpijAOIcTVLXSbQ
DCRem0HtuWY18RjbSFfeJUDPwmhWUEGtKzdbhmPSzYzpTEbQkqgUBHSErTTMOcoCijlN1yOPCWRG
J2QDuvApGaDnImWtWrs5xDI4/R8xcuXuqk7AHvSNn7wCg+nhTSsdpemLOrr7X2pL4ugyuaPpl8UZ
70J55WWAoyHl6ib3tRu7eW+Kt6MlWKsjvkQW2BwfeNariWmZCiB6rbeqkqLaMlkyeIsyJ7YxjqxE
phx09uxU7r//LT2FZyyaFTolKiUJJWg6GRHejKTESJDMoxs/aq7gq7fLjXY9WulTc0WgUp1vvLLb
lYzQSQ/8aauY8fVICjNXhPIuD3hn8KrrzMPgKOrFQCfa3QM7YrP8mMpUIO6T8UUooo7Reb12pyyP
EguGvsGV8dmPqZgja3ijLhWi5zQH8fqip0jTFVMbbqfEVw0U3nWb09w2Oy0gyyvAlrtYafyDf9v3
atYGU/FnnbumATwZ6Uzn98Zr1lzXhpNKJ4UV6BhbSqMw+5RPswQTIza6UsFSlffpPDllkjEclvze
nUhO11LKaYRaZocKdRooLj4e+BFlV/RZ7bXt1YDxHWImmqJplIPkIrTnwImKvEnJ0PAFYwSZb4y+
7n+c7cWcrVAukkN7SEi1VrKrpbVFgOusvr3jk9Lnu/I4qUhejGQ1dS1/3re7fVOc7VJOofLNMC1E
Bk/rgjx9NlQGIpexLrpSrRmDjpk8ouQH3EoH0ZnJ5Ty2sgHjI9FF6k4SqrJpSH6S+uVwG3dmnnn7
O8Vaifi5YKKo2axwcAS71r1Ka8x+HMwkvZEKu+lP6Wg3rLfab7Lnn9+GLlWDynVs5G5Ac0Qw66Bw
ohkiumApak3A96DBUVosgBNJ4349UmeL1O3TpK1edP0s2byeggLuoSk6e4wik2NdNqzNJN/zIs+r
Z6WHtB3cvUzepMZZpOe6fW+HH01Ymst8I+uMWPGbisl5ZWTlFwanOEQExry03aVBNtpLdxz4O50D
PUt/NKQRZAd3pXLUw8d9p/nNq+tsl4oeIzdNfTLinb8a5KH/JJiYx/X4W+VuhRJNepi9/wGmxjjU
OhVMtCoORaGJCSBgcjizs9IHwdft0UpuMWZl6ZHJYrzZboIB4v+fKEnPDPXJoBhaigM4uqM9BjEu
MFO/TYAJTu8lKD41vclyVsYq6bmhCYDAGNPfqG3P3VUitY5RjH+U5P5cFc2KGKrj2ncrNjIbVNvI
K7vVUkuJKsbbnBG9aFZE8L4qSQyIny0NijeDFTfixKOeMHyRcbgN6mkcqgoUb7hUBoHxbTX5CgZr
MfjdJ4w4STx6J4bQ+mx1mnPlMqPQC64aU05QwVPTK1EtELfe+dZgNAxZi6ICSd8IRbw0uJ17vbgG
TY2nZYkvTbIpMkcIWAujQggqCzUHERO4eH03Ag8G9vj4ULVQA2W8e1hromJGrEZCqQE7ZdcTyIkz
R401s9QHx0B9aD88sRyPChThEo6Coi8y1F/8RT3JTdAnrElr1jVmUCkG1/cRZKuQpxFGfBUISCky
pRPhDoRCAx5yJsfwid+8G/97bHVadRfDiwbST2AzevujuIpeqAbALBkyBYm1u7+H+19Lp4dMExBC
p1yLCC/U1yMEY6erRL1WFWffCuMiAQb58wWWiAA/LrJAYnro1beljfHxh/Jo3EGQy178HlIixfO+
zX2H13kqYCxdOK5NjPoq37njYguJM6SeXgeLzHB4hosAdfx5cXphyMUwwuN7u4cO531jpXilmBHE
IYwDOADs4n1/afuOr9PyGqqoLY3aozuZtoc8eY65H/rMKPewTFDhoivrtaxmlLLEtfG5YT30ECOH
bPgf7Z3Og/QLmH5ZoAdI1rJelJQ869RrUIFACBwT8QAaiI/CgShc1BNjXZvX7oU9al1jg0nRVEaJ
U+4BaZiHYzqy5m82He/CBBUAuyJP5qZoZFsTLbHuzIlXzTB2ekAOVRaOi4S4X66rC1tUCOT4cYY8
A2zxshvWV3XzrFVHsTuBGlZiDouTQ7pnjAqFH2+IyoCfT5buCXZuV5b4Wjuc13v5F1ZgYnwoGmDP
j/1Yjz1aaXPnGPKbMjHyCcbOKVQFMG7EOIlKJEdV3VoAFFpJlE9mAy8X2zU188QozIEJbdiOFecP
ppA9vsjk10KZWjAhEyQctHMxyJd5M8pjgExK0LkorZqF2dgu31xYpOKgXC8YNZqxkUSdjyTwkycc
62fjnwV93t6qrekdt5jGeDmztpeKibExaws46HAIuOmoKV4O2n+hk8xhwLCucMf9rXMqJKBdbGxR
FUuYKoDbKA+6l/kovSGM1E+kUcLmD2RuKhVGZC5WAVnC/Cd/iHzRM6AshtBlfh0glmPc1SeYZZJR
bL46Lz4kHVfKhQOQEltalMeo+5Ll741yr8s3AudI8ymJ7P1LZjsP0WUwfPKaIoKb6vOOxpGYALUJ
MAfBWBjHxhr99YQ5Saf3/of30GYicmGNchhdryWI0wIU2IOyVbSG/nXCu3by9xfFskJ5iVE2Y9um
SBm1rnpD09JM29tab/y5YXGxbb/ZLxZEuUjSJaFcYuwO0RIMrn73QXhOinwQXfH2V7V945y/FOUZ
/SQ0A8iPMH0sH8HajXHdcnjSKz9h8ibzm1fA2RJ130Ram5aTjGCyClcqocyBLok98+8j9BcNBC+o
TFeMxbE+GXXrCPMQp7OMoybqJx6duzrzORQUpWB/DxlmPvoLF/FDrRVQgkIY0db09yW86vgnfgAx
GWvEYxt5c3YLupHNqZzcNgQK3drZaf0626j+Il9Ug/WIc+wJFrRETslrjw6z8Lq/RJZL0g3tZZna
PK0AvJG9PigOhJVW8hY7stIDazvJcf01V/jpKHQne0oEQM5GIFIy1KuMVggaiTW0tX3FnE1QESPq
xmJuVOzkpJ66SLR61eQSwBFPXOi3wsP+3m3mwxefjQocUqimc94A+gjNvgPEbm1FKR7GTHrfN/MB
vNrbNypqSGPSaTOAIbitP/pID5ojHFR38eM/wbhcLIiKGTVvJIYydzAUlzamHOwwjv1pYCmAsvaN
Chgh8KJxiZBhi+19OHRoQTii8M/+prFsUBFiXUAxN2bYs6KAKMI11/2Tgahp38Z2a/O8X3RTekwg
KyFGSNwmqwzCQ+Ppt0TZtuGAlysC8oWGo3gfRqbxuG+ZcZLoVrXAz1O2qIBGN3V835XaTS2N1r6J
7frnxeKorHTgOl6eB+PfkmsPz8vtG+4+7rG2j+weWh2M2iTjyqJ71BqEdcu5RbiVxBSE1egejkPo
Vp3uV7x0zYUda4mMm4vmAUIjD1QIDQyCP9Bcxx9r6aih1WRulNjy7IEGPNRY8Zb16aigUeRtIXQT
Zivk9HlOnUh6jNEhmPIghjB36+r6m1GmZjW5C1iJUnA1O/vflbXJVDCJS1GX+HVB8298kKTcH7M3
Pamvkqb0dLx/GUeEcQw/WIoubtBElaeS74Fp7hfwtQL1253EnFU2/+jj7wRImjBVAzpKzvIZHKjV
cKqg9oYMKx8Ta8mVl3ScHscE4oRF75dQw1pX+NacxHYutGbeoledF5nZCo/59KrLscP3/HUDMWKz
axezl+bbsY6cKsPQ+ILkU2iT74n0TW+e+xyCkeEBsyTmmkN1cXw2uKewhmrc/vdi7SAVyGbMeM4N
snw7nJ0kk8yZd5I+Zhghf2RnA+n+dqk2rayVOAij2wZE8unfnuZf5qR0f3tWpobPwJVjN6ECpsP+
msuLW0GqT8OQ3iLVYiT2G3K6QCmcQxgtV6wNNbQxhQxoG5+7GR9LV51M5SR/G9zFFsH7Bn1Fe3Va
D9rPf4SAvDAtfX4oJaAqVhvM59tjDyVtHpzhRg2tW1Zr4jdRWgO/F4gN+F+EGfgIGvHChDS/c2aC
LrYM0G1YqjnZqgs8jwtG6T/ylbNF6l6IVr7XRgmj5GnQB/lN4q3IRXifxR35m6rI2Q61g2kD4cAo
xcpae7YFyM5GjZl5RAAAMHQ3/S4wcHTbM6z62SCVO9Y118daiOLw7HZPizdD6zY5ZofCCl3txN+k
J9WNHcOOwXLAmwtTYuM3ad7ZPnUzNJhDbsFLjhdbIh6z5m1ORnNpMAoiKLdSKrjNPDsNH1taITCa
Jr9JZM6mqUtB74fKWAdACMPvqEG9rDZYACxQA3jzQbdnf/UMbz6B/pGRb26/r85mqXxTzMFrIXCI
beV8mvLoMAyym2g/plJmVJ6Ye0ulnJVW19k0onRddblVXMuat3r3C3cvrqdG8WWNgWL9TS3ovDIq
aqtVMc9CiFtWv9Y98FSDIJQA3wxLutNvJgSfzF6OrO3cfvz8NEq3jzF+rSxZjc5hOzVuqIZfND20
DW26W6cx4NrKCjU1YqQTrJXSDWUuq0DAEyGZNx44FxA3rw4ItFAuLVBviy40RuzeAoU0oyO2fS2e
10pFIS1s6zlRgGeMB2fKCzPmXwqRcX8w3JNuL6erHglJjue+VligRTGlEh2jU6awTh/ru1GBZ0yr
ZIhU2IGEhdWdBod3xC+El7d2VJN3B0zexEeULNkC96Sg/eu9f95FKuRkbT7Emo4DaIwqxjbW0Deq
0C/WpwoDCNESm3Obg5H4a8ZD903kWL5DPtKeeSrshEvcd5yG9+Ykvmj9Fz7yB/F7X5pz8xXsFnOr
m5no9Vluiv9/Vi9kBoYgaBIGvg3IvXy+ngWhDHPRIJXF5lqQj2nt7mdtm1n++e/TnYowKep51oHz
VfscjZ7TZDB8czu3ubBA9SqqvuSNQsSnS4P2Kv4mg3y7ApDDBIdLFADR+4QYczMdOx9u8/h3i6PO
nh5Ko6HG2Lxh/EfVIV7Neghul5kvFkfd/VC5QqkUbGXIaoYn0lUaffFbZxOOhfiO1RTeDmEX1qjz
B237LF0LIH06p3vKv5IeVnuU7eiLhtkKAkzrgPzBu5DxCTeT7guz1OHjq2qZ15kceyF3sxqvihFT
P6hSaMZkZjr4qrTueehLhmtup4wXdqlTJ8WVkKcLkv3WDr3oKPgYDvtYaH/MgiEQ0WBlpIzb1++F
SeqiL3qjWrgC4DjC5wJdx0MNlnj8gOs/grZeGCKh9uK9mS8hEEEqEhk1C5YZil7W0jzsez/TOanY
0axSnuY8cgmiEk8G3cjJC10MmgL8wUJabz7XzwuidUvjOk7AJjYBVqj4XZqZsqYEIcb74+yKq1gF
rc2L6MIYFVO0NF2UqsU7ulDucvWw5g+z4EzZTaYeOo3hhgzvV6kggkd30QngwEP8SvzuOvEU74P8
7U/yBIOIehkGRFw+Mt8Lh8j0VslWDojTeeytKdc9dZyJXDNjNds7dzZD+d2q5suil4D6i3VqDoal
yTcZuiESmPNyJ+LsfRfcTH4uFkV5IDFmgAUEMJbFrKJAbPy+ZUDrt19DZxt070NWo6wxgLrEQO7q
Nn54XQel20BuMLF6ZwHkE7jd2enR04wPZCqY9RwjUeiX3ODCPuWLcsirKQdZDyjcSodYGHoT/O5X
Aql5DizIHWM/6R4I/miLviaemjlYAedviuw244/9T7adEPx0ELr3UUiG0A8RApOU1Q9SpT2WLPAC
axHULabqlVDopJGj5k7SWm3y2BR/8l67+CbUjSVjODyUK+xTEqN0wuf20OXO2leWWnSMA7WNDruw
Rfzj4uCGidKooorcUP/C+YKLNxRgdf9ixRcb6ib/A1actYPULTXmHdeURIWgCiW/1ue7LBpM6BAy
Ti/Ls6lYMRsCVwkphknUZjU7gMKG8MZA21kaWWMrjKgkUnFCSMKk7VKkUap0iKKHrLJq47lqvbGx
9CJjXPKM3aObIWEmznzMwzm62sqq+0WHmhCjQcAyQcWEWNWncilIp164auerfg142ds/pyy/oyf0
wlZWUgmlAvRDEx9v9ocuNaNr416zeLc1Rw8Y2cWWvu1bZS2MyneHGCJXyTJiSBSE0JOZNg/ywNg7
htfRvY5wabs5alEc6FQF7M/8mziC90OSg6SQ7vdXw4h19Ngd+NGWss1wtY+hDNkxsAa2KiM8bGcP
P8MpPVqXLJg4lUsklJWc3KhA0YH0xkxlZLTN1zbirkYh9aZKvNtf2PZnApiTKPkqkMyiYlI261xG
cpYyKU1dFR7bFlx20cqoVm1/qrMZ8v8vQh+wgkYzKwZSI85VRnPSrrr4Pk3/yCHOVqhopxtNJdXQ
WrEV42DIX4TsZRGv5I7VWthOYM9m6GiXdWpdhCoYFlM/WXC9Fl4mPnWgqU80Z//z/CYzP9ui4t2I
QnhU6ghBw4E/hAfJVwqTfxXu+BfCHSkajED+mzf4T3t0wU0GrbqcRUBaLtZiideqB75FH0z8Np6P
5ujEUCCawEuUucrr/koZjkgX3cS4LriixLdrX6Qq0EcM/Dz/nQUqPW85JcRMOakM5aMZLcZ9E33B
w5FR+mI4B11hE7ohz0oyS5eAOJF3hHq2tcyukkcjY7wDttsJxvlbkaB1cahUo1YUOcF0N+8NTnhA
PnHMn4FxBII+PXABq9XFOMMGFSrStpjGscUjcR0fVLwH+NwsMCCQMQ4xawOpUJGhqF3nhO2rNK5X
wy+mR166VzAEW/2z7w+/uRfP+0d+ycX+CXye6TH0OeHro53fAvh9DAOCp1xsxcrwL5u4ezvIn01S
oUObocbGCzA5Ta9N1L2lcWjpdX8jixjpUIA51sbCaaTe31/q9vV1NktFkWmq4ihS4Ck96NmG71L+
/hd/X+XpWQ5DyyZOSVB/MfLc6fo+kFVWSXl3CTBBJUqYux0acQFPcSS/duB50UoWLcl2avmfTYIF
Kj7UQpk1DY8IJOvWOv8wtNKEkPI6YkCqP+Xzy/6W7bo5rFH50dKMaql3yI/C0a45K4PAfRhUXdCx
qC9ZhqgoYSSJPCgxXKuNnCbU7IJ30+Spy5yEZ3jBbgjHkqgAsS6zqEwY07eT7mrQr6TlOukYlard
GAQTVHCI42KESgGuw3Vyge8A2sGq4teElTKzzFCRYQBZswCQtWiDZJCDkGD3UGYPzMFFlhUqGCiA
coNqEEkR19h9vFgdkEjZ10H8/0vSkc7A2bGp0z+Uchn2xYyCG19aVY3opipubTTuvkdvLYdMt+iQ
QgJ9P60z2U1lms5giLABj1UaJxPcNnKrgWFly50vrVDuPCXSNAHIDQD8oj4Yy/e81R+l3LCEdPG5
cGZY27xjL83RPl3pFaarGhzT2QThBvVkz+zSYnG5bZ2iS4tkmy9uJb7WY2MldTeMsEuS3y0nrWRk
45tZ5aUN2r9DfQ2BvyD8OhHgUpZuKyhXZoEA5Ihc2X8y5HJpjnL0JczDEtrGYJjq3tPkuWucfc9j
fiXKwyVdTVKNAyZL9IDWPnZWGLT+eDA8/Ri5WsD6RFs3xcV66Ap2kQtqLSoA4UTlbTYHYrqaWfc2
cG+1fjVqfyDxrkMz4efBUqmrz+iLvJQj+KC+3rTdkZNRi9XAneAniTdNkVkVx0Xx9reU4YV0LTtc
53RKJyzREK+S9LZtnnoW6wTLC1XqChyWVKylBm4herw1gw23saK31hdfUn/xjW9/siAZ6ueQxRI1
GpA+JHoc5iuOlcQ/SYnih0NzvYYsDcvtbTtboXKIZloK4MFQb0tChAora4KpZXyZD74wuowMtdSf
K6G2La4XXa0JG8jiGQ99UN78W8A2rBRigUTatD3qj/MhvAlBxJjchFYP8KXL2QKrFrcd8M8/hArF
Ut+nel3gh8wi5FEyr1Jit69WU+1ZCuWbDb7LNZN9vwiKmaDHVa6CGUIxucGcHMC0XILrLyD7ZC02
IWhgcSczbVKBWBwWjRdHgJfEO93q7TYoP3Y3s+QBKBBMLjBNkg3b+7JUWC4TrVegAijaUZtYytz+
mIzoy/4x+M2hO380KhYXqxKCSgk9B0I7IVsKWqWa8y8Ddf6dBWNleQgVl7sRsDpVBpq8F6+q5VCI
iQk9aIljja8z7NCF2qhOI13CP3YLGmUNFW7xCtPCgsTA0/3mnvm5eTRIfelXHtJReL51RfV1SYwg
UUqvEN/mKTnNeu/WxZWSaKdUSgJeXe1ZkyyBb1n8e9vXz/lX0EFGzdowm1HImFJfHx/1+mup343j
P3HjCix1CIZL0gD2UcZQktzg7uHWb5WWmiKE7RkeyYiZdBk3EkOtmTtcA/qb+qN0Z7/ww6CxJ3u9
UyuTgFo5iclLsvn4v4godEUXIyDF2EY4a52TnRA33dBebrX7r6uVvKagMYuvy69/uVAqoAhNF0dD
BZw8mTSUv1TX47F8UO3BnewhqNz6e1iYrAGlTZzC5TqpmKL3EGSaCJU+gbFVh9lXrpuAEBOxoHqb
Y1eXlqjIIud91mecipYj2t/SkfAgKRi7EiHOogT7W8k671Rc0SBJASgVOYe11TVXCjciHTpOTKz/
tvfrkkLE3gU03D9fO0ZrZCFP2PYGrjEb/sfK4h/YXshPA3S5tdDzeohmpFlzGB/W6kXIVswcLl4K
hNj+lv0m8J9NUVlkNs1TnWhITchUXOKs72tk1gVkXgyvcnNPGhjf6KOd/uttdjZIhakh1PVc7hCm
ZE/+QcjtIajmc5gCx/GyJrsEp61k5Q5klIPqPW5MvmAsmbW5VKI0rmm7RBre1+Ehcbj+mBc/Vq1l
GNmOXudVUkmQKFWqUhfIEnJjuk7m1K8AvM8r5X7/8xFP29tMKgGSkFRC8Q9rIeMMRBgvCcT/YcT2
N+HivBwqRoEzreEqETUcNX7OgA7XDkZ3nOuHuXR60LMs9wqrA7WJ1MbZ+u8hM6gIlSRlI6alThzT
llxNN2cBLMAdZJYgW25WD4td2XWDG4BjPIPJH97bUypgLdLE13WDta71XZgds/EOyUmhf8kx3rb/
9RhxhGbX0bVs7uoaAwayEVqxkN01ouDtm9j3Q4EuwUZ5zGU9T+4z7oqf/Vk4CJG7b2JzqPf8pfAk
/RwOx2SaDII+xZdanPYWymlWfWyuVdCg2jPS8N7iXscvkV0d+fc/QUdf2hY/2y7llIdWKpq9Rj4c
DLG+nlbjICXzE2ON+58KOjaf7cTdqg1Rgn0krP2Zsz7X/jCYBDQZoScQ3i/3yTPD5L4f4gr9bJLL
jWrOyUw2eNjH1zLQ3OKtssAoOx9L37gbXiBUYGf2dGTxLLN8hgoqqqiUUVGQjpjcmTzXWyV3MtJ3
xvJYO0qFFCOUx2gg7VLZ017ICzW+aY//bmiKhiJ7zoa1LLLfF4/FtZpadV6RiKiLlcSBAMrAgfUS
IO5GxQ5ZkmRdlQyg0hS62Lnkg9rFUwhE6wcRLumQjn5vLq7qFg9MivaN6P/JGuUhy6h3TVEDP9u7
6PQ5rRvf1m7kYJDFgiTXdz3gvrdPhEioeB9f9z8fyzTlIwqP2ahYhnMm6TPYI4aocDrpXhpeSf2p
fBlZXVriDXsbS3kLTsICri5sbLZGwTxNhygsbG3hgzphwl5JvNqzRTmKGPfCyI2qAMAmRp2tBPMJ
xVWIJ0d6YCGjN3zy0xek7pqpiGUQ76BWkiZOOX3jl5OwRtb+p2JtHfmUF35fh20uZmRovyt/1PJb
0wb57EBX86+s0MVP1KdRz0V/zq6Mk1IFU5SZCmgyE5bq3EbYuNwxuuoJ1plKnHUUKrLMsNYBlBhd
IzIgoYyvQlc55VkQMWyIr9IWrhi+gdF0ZJ1dxvmhi5w62JzlJa8IKJjU6shsIYl5zNcXuZd2fFml
QoQiiQ1eEoqAx2UI+eLUrr6Hdu0oHli5/em9YkV11tZRcSELG7xkE+Nfez1SbFQerxWIVpGLMnYI
BTmrj7VR9/jkEVRoqJMWKncT8jUeOpXt11ryY8NpC0/vkTNGrCnlrQfTJ3NUdBhEGW+HFU1AwmFV
/B9p17Fctw5kv4hVDCBBbhlvUrQkhw3LkTlnfv0caGosCqYvavwW9kZVtwmgcbrR4bSXumgAq70B
Xah1oH0WzaIWiuMQIs8nVU0JJkF33uShfhw0zPPD4DK2bMtdBfZLtJUcVOQWDErEogJRjIHeQ5sj
NwjWRwx5BH31vaG03lKIskB7AYLthlL5PT4thWpkE0aCooHYeskNNIIpeWA23bNcyeeuRIdIO11W
rQ+MLLpHKEFULyOw2ZRzX3MzCae4VRV3OoVB4SUPoSsfpRvit4F0lB+vw6ToPCn7mg0a56Su+8wC
tsQZuKgLTBeMPg1Nd8msL12KNlj1a1/ed2nvJVbny0n8fF3+jlNJNAxQ13QTVA+IX7wXb0S9RBoM
WHarYbVDdGtOP9ZisWWwhdUCUbtQ8CaKD2KA3l021wl2J5m/mvPiyTUG1zXV8fqCdq3bRgp3ekk4
91a89EjggOUh9dfDMvtUEZSD7xqdjRDu0DDZPslyKUdoVSlOTTGfpFlI0bGL1BsZ3AtD72UQdJiQ
Yd4UX4dbNvIdvj4IFyZc9hYDK4hAFUXnw5kG1Bv1bVgDqpf8Vpb8wfCkUHA4on1jn7BRdm1t9Xmk
KV4S4Zd5+FmIeoaYtv5h3TZ7xkE/KMz6qY6BxWofumOV+wOiESoqZqSxOyT1EwkHW6HF4brK7QWJ
t5eID02kdW1G8gC/O7pV7moQZjcO+BZ627CJHz+CUNEX07sLLq7F2YEOe1kNMkXVNH2uLd8wJXcs
Oxi441SLMgkizeBAYk3KNNG7AREQEARofqY5syhocH05Gh+XCMdm1mIM6XLN3AvBG4jG/9aXVAzp
8gWHdR0gwOf3XgfbRNdBVv/qkSxe/5TYx8rpJrQB1i+3ulMHGKFhuSK/XiSUA4yokLIujRrs4LA4
VTO7Yz6hSXyx3MIUlcCJtpIDji5XorFX4OIN5Tns3QRvIvLFHJys/HR9K0WL4gAjq0MlMnPmHTQ/
jNSVMbxz1VGa+HRdzHXt0/h6MYMo44jfxqWWT1MF7vHyNhv/IfS2ucIaXzE21AaGt0gRsuXZaeo/
U1EMRYARmsxObQN9lVQsIJbGZqUXBZPpYZckW1rt5lN1xEzCQ9g65IuEMWrX906kCxxKjIU8TfEM
I7KOsTvKWtBVxFEzatej8VhRUdpYJI4DCmIu7WB2AKX2qP5sp19Rd1THe1MVmJF9p+k3zmuv4enN
ZmoL2tbaGCquFU6VvExVYEIxjBJTPMKbMH9a+9wNVZtKx3oSvGv3Qt9bTXl1Xzey5zHKV71i10s7
TZM9KTdFU7pZXdvZgNKyxmlU22oEL1DBVXvdkI3QSFXnrkc02M1au5iPdX+/lqgElkQ9C0wf/jSg
8AQxaw7EOvwQOqMq2yTOsLgqQRf96E4tsWP1oclvTMtOdUEN976rj+jY/4ljy94si5ZpI9cDgREz
V6c3+5tBrw/N0Nf2EMm+2SU3M5Xtap2CVq5h6f4hr4azfJPPXUqrN5JRrnEp2/qhHU4zmHm12qGl
iHZ4H8Le5HDXsF3NNm9qoAtpMY7auDGjzlFFFT+7OqKDGwjz2lDZyLcU1D2dCbpaFFfWzzR9yqVP
KprAxYl4Zqv+0JGNHA72OxqHWbPOijt/R0v7ocG0JvWOvXfZpD1Racjuzm2Esb9vNGScwrUdCBSy
ROw5yRovkeJT1Jb/wLyOWtS3zeM0sZwq5DwlxPg6r/qK/29MV7uht9ERkQrEKEJhB41oFznVw7Q9
c0JdlIKyofCB7SLw2cGl0xzWUyyirlJFysFrYBJbfawlSHJK3WeMTTxMyoeVdj7pmyMof2+HUL7J
qXJfVpiGp8AtMcCfFVnukH6p1RPpwRIo28lyW6c3BRqZaIcRvpKEdrD8QcU4PyvJzksq8tV2nwub
Q+HMSZZYctVEteoW+UGqPzbr9+vW8bpyEd7pHNKBojZNg7mqGzcKGySde8XR+zy4Lod9599vDOFd
TimfFEPJocREt83lJJeBUTwu9cXsUmcJj1ZoHq4L3Pc2fu8c4ZsUppKGVpngjsqvM4lfOjCdS873
2VE/LJ/QRewtH0UEFLu2fyOScztzayxXs5Rwd/ThuKzPKShIR1JfyBh6OhH4hHs5xs19JXwyLAyt
cYxTBVsa1G5z7l3Gwa/YMboSv1H06etedGwuGvjKyudRVNgr0hsOlLQkC6uSIWAoTW6PAa2RMVya
SlR/LdpRDpMS0NspQwkxqnTbkiAtwLWI9thfpmhugkgQ+/sGZGPSavGEkBtoaS99fmeQW6u7N/oP
mSjatVfs8e7YOBhKVrWZyxU3Dtw9R8tHRDb19VsWgaZBdK+y8SdI40d+GoRfyud/aE17J53Dk6iq
9FSXEeyimJpc3gzDITU/haXg8gl2k3dOu9roJlVCamrVOtu0zub8OVJeEvKzpALvXqCHvCuK4epx
r7e4csl67NZABm1ePcq2AEuumw7C+55SLyesIVJxa9cI8Pr3sufar27IcT6xIaYmRf1w7YjghGnC
Fcx8rbHc6GSp/p9r1q1fsuY5AyVWqzykOdDyUTFKwU6K1sj5NFbdT2kzAKGn7FeTB7V+M2anZBWE
lkVSONzQB9KbIxq43SW0PDMFqVqTOfNaumuXCSKUezWoW11/pX7a7F8Lk2OZbQ/HqbLL4+oWnnIo
nO9ra7N5DJkvOi+RLnIYIhldtoY928HqOyHxXQVGrl44DHmPnOXdsjgAmcJmlkwdmEgCNbcHbwVX
Zewgx32UnntQVyknxpFBDrHdIkE7HcZUdB2YHbummByIqGtfrGEDy2PczC4byFc5sW+4OSrM00Mf
iLJZooN8hdTNQaI2epbKEZDJRm7hqntq5ZNj762eec7urOMouguCk3w9go1AULTIQ14CJc1pOZQF
uWjgOUlHUWhiX4yO7BhFCSYIit4bHXMuk3EOAStzngTyVPgKod6qN4LzEolhfvhmNXpbJDQkCxRm
dOlwm5l33fTjOkKKRHCeT1tPRWm1CO5ZsfSBKsalT1s7SlP/upj9qAd6tf9vxziQStE+i6jH+L+a
kB1y3/IWPLwwwvqQO6JE419eDG/S2Ko3G9dGViLVuQzWoSy+V4zGL3Lds5YG9Nm1q4OSNh9KP6pW
ELVpF3VVDlNtPnRWeFBp/0FO6D2aiW0pnpymsjJ7Mua7Pr+3ijzoctkdtTpop8HrhtKr4tK7vlP7
OPv26ezvm09fWsWKkQVGP0HiaopXRYG6utPiXpfCtvtPIHiTwiNemLV42KPCQe+H29QyftXL8OG6
CJFmcWgHD3AFaQk0C+37B4LaCSshh6qVBNZv/31igk6X6joyqxykVQRHSmr4fy1gtD8PRDqYoa0o
voVExvpIu1ywdfsH9Fsg34ixFGtPqcS2TrGVxtPCi/XT7ATRpf3zeRPCAYyhmYqs0kFB3PNl6O+U
SGRiGXT8qQBvAjhoCatMI5P06syOruoljKdZeVx8lp5rvokmH+wVwML0vYnjYGbqJ5pMKzKbrCUH
z6wgfmJDMaKT/Fm+W50CfVx2aktHQ1TisO/QvglmG725TnGagLCxhMULCbrGapBsZ6Bi/lUMt2H7
HxWDA50MlDKNRBGQ0+P5bETFKU2mIAYrpNZPAlGiVXEgoUplnMkV8kASxg2UiJTpnjn8kLvLsgok
7YeMNyfHIYWZyXUOnivcr1k7J3nmt/S7Vrf21HS2RXQMllDqHxmN7XD4hz7od0rDIUg6IG9n5FCa
JbxPwCa63EcrkgCdm4i6a0V3mgORrKEDHVtoydg8DFmw1F8i+Crjz+uIyHTtyp3j+frHfJyrQkYR
QUsKFKMUZ0yg8a+L2Ovo2+4Z4YAjMlCdYJrotqgrzHlmYxhn23Cll+zCgoEYZXYjqrPZD4S/aQjP
1z9IUqGtIap6avB7DRYqbQ/RcBPX94QcJbO0B9AuDZoHhonraxVcAsJhShfroWQU8I7CkdortUob
+2tbk+RJwJM+EvWJ7Ru031BC2PFuoSRDnFHOsM6sv6jZrZSeVO35+pKEx8dhSI5cCZVQT4dWJpR+
+A0qpOQpkEAjfbSC9Jy4KJ8eHq4L/cu75G1hHJqEIFmfmxohr8pTT9kvNuK9CtJvuV8EDfjk9dva
W53Qnr9gSjNeX+vn6/IFl49wCBM2Sa3VJQxq3+kIlSMK1v+Ki9qX4h/XBYkOkMOTvB0qY2IHOIGA
ZnqIF69SRQcosKs8RfXSKUOTdpDBStyIg2ADdjA/DxckSs+izjfBzvF81amKqZfqAGFR6CXoMM9u
6xyZedyE6xsnuGn8hM2hHHU1yVDg2RWe1R8Vsjr5oNmGdTBU0QzyPXquLYLpnGcSK2ubgL9dcU0M
cMcQCVaRkj1Xp/EbcbMn/YER+mV+fZIQOr2+zL88V39fBL7ivTSTJCsqPFIIYkWFF/taYa+PCMie
WJpbuqB+77pEgUXQOUgp2s4cUkw8c6vqRV8eqXz4b7/PwYnap5VcjewdxLpmlAFsG1SwabuXylA1
XaGqhZZ97vbm8qrPeQ7TOZVeHH2WUfYXCQBi/1w2MriLq+SdQmkMz2r8xDhFo4fYXXQHLL2v5MNp
5YggSbQozh/o0Gkk5R0CQkXoVZOnLUeiCY5mX89/LwpNBu/NydLPeqgNOPvRV3w2fMF012BBy4Pl
degMZiPCK88IpoNo2t6+M76RzPkIfSUnEvj5VXcYpkuKfibD9LKKOumMCJvchA9SRzxlkc9yGP+E
jweP3TRdqKo9zO1jEjdHDP2ypx69vNfVdT9KsPky7u7r6drNhJWvsoHpySHxKmKX36pPNNC87C4V
xdT3OOSJtpHHuRCZZbXgTkSgEf6r+YBu9qfsFLpzZK+3vffaJfFgnhNfFD7aT3Ft5HL3vsRoobhc
cfYdJmVPN5EnoRlQTW3l4X8ravRjQ+1OoHG7KL4RyoHBMKtNUYGBE0ErZ+ycOLmMONKpO6aZoPR6
/9GwEcV5FHLbNBiABY+CZfAyJIjJsTiy5h1RhHHXAm4Eceiz9ONCLMyjcTPNj7rCMTXHHDo7MwQ+
klBTOAjq5wUcD0gyu423tDaIMnz0kaFWvvXqj1oQYroQOZuRrRwFN4Jp4B9vhs0COSSKIiVEnxec
3PLTiggqhgUHGNNy1IL4YHzLg0F0AxnqXJHHJ4AsRetydWYt1OpTqtlJ5EWW0+qmK1Vfx/mW9neL
6DbsGsG3JfKZoEEHE5SuIOdEUYcUKh8jQ7CJIgEcqkQ6KdKZ1Weq5od+Wuyw+Xj9lEQCOBih8GAt
MwFlW1EofiJFZ92M/esi9pPGm13iIKOXU6OfLOxSstjwQ2Y/uk1+KajGY4PHlS8SFKO3zQyDewo3
9kQZEgF2vALa9u3TZESRVpiMhKw/Y8my7FF/aXQ9mKQB3TCL+Xh9uapoSzkEMcpJV+QUlkC763Kb
Ze5Q6oqH7HN46L6ijcOJXQoKrPTFtOtHcvgA/ozs7r+5AfBw3ptoVakWQmo82Mflg7xqjqq9mIUo
gCmAsFc/YbO1ejL0yFHCPwvnr6OMFjAjteest8k/8OVvjd2rhm0ERYWSpl3Pwg96aJc0cUhDwBlQ
CDT1uu+Eoor3m2bRpa8jsH25c+t1hj/GT3Et6GoXieAcmHKJ6VqqLDAkH6hR2lUYdP3P6xooOBZ+
ugC1tEyRR2SS0vAh7IJxPqAcXxieZPB9BW75AQNa26pTXcERYCx12cnyJkRg5YPI0dnfMEtVNUzT
oCpPcVPq1totBR42TXnbpOdxPTaino/9/XoTweFTmEhS06VAiEavzsoaey1Zgbaa3fSqwEiJRLHV
bhSZFhhbrkt4DkjlQ29KCEXGHvxrr0We/boSiPaNfclGUoeBcLmiw3JQE0we/ejVmhQkVe9dFyNa
EIczoFWSh0iCkZfBiW62JysGxcZZSPm5r2xvR8T5MJoCpz8cQVWVKZ8r/QOmdOkkGGiGgtXv1fpd
iUV0s6+X5E/1fpPIeS+GlM9tXMDlTI8Uvi5rSWvwL/Xbw3TPWM3IJ+Zls7AWqsmcNBBNbRAcIB9y
bRdax2mGD5BUp4gPUXKJhCGffVP1e5F8yLWgNQqB5wVx/w/1cf6AkFkAFmJP9pcLIyGaDqK6UnZO
V3aVD7ii6rdX+qJAkrv5Vhi+mX9ThwdQ6tvK9FnvBZkigW7yUdZwVPOk7uDKo7PO0g8U7SaYumV3
g4iQVnRUHICgUiezMHsR9dSqPcY1Bs0+dp0IOv7yMnk7LPYVmxsdV21pqkWL7J0tO+ORjTBafMXr
b0Svrb+8Zd8kcdgRrkm6ShTrydEV/eqoIfNsy5YdHzI/fRbOQ2Ne7DWt4EBEN6LaWCjesox6K3a0
M+gabP0GsSt/+ChqdBWpIAclpim3dLCgFZJx7KtjMrsZqIrX6hZDsm1FNPxMAFx8UFUrIzNU2VYu
J/OkHNpz7xG/D0RHJtBAPpwaj4W1kgr3ajAjZ0L+ogKj5HS8jvV/eUn+1gs+mGqB9GFUzVeTL30H
j9gjC/ObbrrY80k7SafCB+eebwiSJX+Job2JZeqzUfy2Ngu5midWgMEC02xcXhaA6NG2Akwe8kVD
X/4SZHqTx72JNCulU2LCpjHPpnOUb2wkLSrGHDjsHmapunDd7td7UQxXAFd8RHWJ4kpe0CzsVmiQ
M7xkciT1lA7u9UMUaQqHIqOkJoXKUhblciuRmwzFJf/UdmG87R8HH+AAn9OQtelmcNamozR7mRH8
t1VwiAEGL5UmA3KFeT8fmpTasrkgaVcLVE+AFTqHFWtiSIVsQMyyIGWW3Crh6mthdh9jcVMSOgrI
tP/bwji3I+9WcAmrOB6t/WDpZ6W7S3uBBojgnecIWY0mG8YFTQnsPo0gTp0P9bm3o3sEbu9Ft0mg
b3y9GZotZK1KoNXxdDbx0E8P5exd3zPBxeF5QkzZyIfezODqIsNXu2Hn6ghJys51KaKFcKhAtC5N
DFZ31IenYrhDYD3OXq6LEC2E8yOicu67hD3cMk19Ucc5s6P5PpG+D+vwfF2SwCwZbLEbSI1MnVqY
38Z4T6KDdsgCDfkI9b8+3gwOCepkLCUyAElnsIGF9ih/ViuBNotWwiFBSitDieeWcQI0XxrrBX7Y
ZS3bOzkvDmWk2K00nlRhWmc/1vgb4gwOGMx2QaKlQmlJfDFO0sf5PDqLXyKaQwU2V4BABocHY9jF
1qLhGbd0IB0eA8V8iKQc412OQ3Sxsm/X1UJkankSEDL3y5S0UHLVvKUrSKmf9MSP9ZMpOTqYcvVl
sGM4GP1zIrl1IsjHCdbKM4DopK3HKUaUJ0MqODNujbByhvSlni5yfkHTs399sYILzVOAZJU2W3GD
tc5kCCxMtqyL9JgJPUCmgFecW8rhBtUpGi9KGIxVGy5J8yXB3AVLCi9zmLuIFP7HRXEQkgzgcjMj
pKDb3O8wnKcPCtEgEaGScOARGpHcJDE2jgTVmT2Na5RbmE/Td3BeehFmd14/p/0qnTd/gnIoIhez
VeoTLlvvrr7uZydy1JFEqB00bnvXZbHtuXZYHJo0s6ykBnvJZUviSHS6LTr9w3URIvNLOexQDami
honlmF9YmRN4Gj3r6+RTuM/QDEG8USiNA5CkTwurY1UdzNhjeLCTuqEb+hbGUCXCo2IncWX7TC6A
SuQ2tnQDtZ86OHQQng0NZGX11KbJ9+ubuIv6VDV0y9Bl3eBb+xa6NomuIaXAXqi5Px6yI/HTkyj4
uL97Gznc02PV2lyKmQHrvNmNzmDRCpRHtPPhCZf+FHLa7wLgRhoHFaVmaFUOIk1YZcVfbnI/CUZk
C/D4OM0fa2/+lf1onTLADErRo3gXpDaSOdhYlTlWZkzUBBW8a0wy8kyfsjAYyW0n7uTYvWMbWRx8
lDQjw9BDI4vYMYEdqWsejafyUH9UgvyWpVpH3bmuLvsQspHJQYhSgkguRocoIAQFdy56mh9CvziW
GKD9T8+4jSgOQoiFl4/c47VaS73dIK6bRzdhG1TVx/+4Jh5Hlj4DjxMeJ+xmFwdW7wZC0gB0vIEI
gkWKyYFIo4IeUWHsTuH0NWX8PnLnZOFyQSWoI2fVgfatwBfYf4S/bSOfzTXbZB0NDBVzB4x/m76y
XiqV2MVNf6AITLqRU30Ib42P0/mfcrobwXyGJjGtMJMsWDczO7RjcZ5oLlDHXc9jI4JDFaVolF5S
cc9L9bJUj313O4Pr+7p67ELxRgaHJZKp1aFUoPBN7TH1wDeUX7l6Liz3uhQBDr8WhW7eEaHe5Xqe
wpa16XNKjpGFwajxj1o+RMsPvb2ryf11eaJVcdgRDYOG/hhQIrULioPBRy1rtm7dqsv363JEwM/3
8aXI6idNAcBYO1ebvoOFNysGO8u/Wd1PxMuLcfDpYuey6Wii97lIOzgA0ZSkRSsNhIR5kNTfrCxC
A7IwmrwvBVPbFcyVRVqNk1KaYTMOBlCYDWVio0slbw2sR8tJnNVhrRQGtUWxgP3Te5PJIVaMLqrK
YrGTPJnPq0xdsoJnkNR1kDXdv1C30DdZHGSReRw0LcO5DdWPCXzG2k1Lz7PQQRAsic/SkLmt8fpE
UH5iE1kdZGsGW/e7QL1ngyPkS3ZcvT74p1fh2+L4vA1GP405SRDBUawTUW6WqcOkT0SvDdDH3aSK
qNbzL2D8ezP5tE2hKVJKEpQQWYpN75Lb/jjcSNCUsLYJ6NaSz2zq7HAXCYmU9t8am5VyMGZMOgbP
9mzCycEMGH9Tf6g9w1YcGaUikT8IkHnfUTBVy8C7TJUxdPl9YGQJw4i0a41wwnpXR6UdaY3dTdpt
KKmI96BeM1uyu0yLcT2m02qulQC22bX7w4PeyGf6tgFUNLmusdGhPdOYD0uU2n2T2immpslf639z
ikyDyJpOdEumnNNnmggsrARJAzZ8hPrzoTxXR8ajnriivN/+OW5kcfuaSkuFbBxKKwiI21mRPoBb
/a44pVcGyv16JxK467Fs5PH7OFdrOTcog+2HUzF/luhTst6GhU+jxKaxIEy8by020jgwNXM9a+p0
gpEg9aM+/KJh/LJE9VNvtEeSPsnoerLbTHIq+Ex9hsKCEmO2r1usXTzffAKHrZPUyXUmYcFk+LrQ
l3J25dq7LkK0pxykKr1Z6loKFBiTzumqE8kzdEYWx0n/Uq826QS2XrSr/Gsyk5JJqVYMlW1A8Ws4
6ErD+LTkUh1zL37Qj9cXt1/Y+raBJuf3zSDJIDnFU898HrwvK5jw0YX52fyRXbL77kMe9MLXsuDI
TM4NzNYuIv0MWs4RlSDL4Fip2yWiRux9QPl9yU0OQK2GqsWaYAJK/DS0yQdp+DlUmD6d1RetiATe
oGhBHKBEVmPFQwU2+hTTaxR1+F6G4ROtRC2Eu07n5qTYZ2wwEhHdZVIoYqKrcViNr1YbO7XpRJaf
x07SP4G2UHC3do38RiAHJiNdstyScbcimXpdloNLzHBNI/dVcJIL1JAd+p8G4O28OChJdbAjrRkc
CtaFwyZfkc/lgeX501Mo7DbfrynYrIxDjULO8mJsYO6yNA7SfrYlNQZ5nwFGyfmhKGBq9epS08Kh
q/JyfaUixeTQpEfUtclbnKLVNefJukTN4tQzWjBkj8wCd34fuSxTs3TFooT3lyZtNNHDD6ua1rEf
zV4/LH6an8zqmBJwgwqgRCSNu9fxMHfpEOEFuVYPtXYx0HsW6XZiBGP1Yo6dQDn39/FtbdwFV1er
Tlv2UA7lk7ycprJ0J/PXENq1JOK32r8Hb6K4+90XiP9rMwL0sz560Ro6aJ/x19ywF10R2Jr9WgPz
TRZ3ybtWTiWqwKT2ruxQX/MlO/EKxMTaw/IJuSq7v9EnW/T4/4v/9yaWu+qSJCU1TVokli/10XCU
w3iIjhKbVCv0bUW7yd30LA0xckLB3VNmv4p8MjzUEkoPRb4Js1t/AsrbirgrLuVlWJky3gqxnB4I
mM7JuN6wkR3GCH53ZUYHRzxVzlJEftc91Mvy8/o930VrS1OpTiz00cvcPY+nOC0iDH115/i5m55j
7VmXv+ZT5UVZY4MAco1FVKFM4/9Y8ZtEPnQUh4oyz2yah26rMUbXxqxkREUwVQ8UL2w81Jg719e4
/0DaiOSch9hYCzmliEeDHrQ5gCTHUb3aTzADpl1c7WFEHTgc3V6zxX0Pu/d/I5pDG71XR6UxIHox
Jrc2vGg6RGllVwoCJPmn6+vcRbaNLA5rNEInslJcytX6StDehYDxmn4k8qPe2nks4tnaX5mBvh5i
UNDOchekGuhcmhSkQxMIGtXphspPSgU4/Vj8wzxlAh5CUN3ANqh4Db33KMahloqaIr65rr/QFujJ
WmsrQxRc371dh3YrhgOXtGw7EOjCoVXuzICRTyYBvWFP55alsgQ6ubd7W2Hc7tVqYS4zm/9Los6m
nV3UuIFPU39ui1VggoQL4zBmWkhpVLC9qHLLn8DrgFlLcB0+qaAoi4RvSXYY/PXeLowDlMHSkjRm
wYimCuic2m1+X3SC8PMuY95GCF9QVyYp2CNnHFXvVy/Zi+okhwEpIAPps9hNHPWuBc8WyKAKNz+Q
j6L4zq7124rn8MSQG9MsGNNyiMeI5msHcJwsqW1eqgvjRWXVxrUT+erjdQ3du98sHGBiNoUuo2Pq
/T1AhXWG6i2WmlSeFHO1MTh3wVTNeLwbE9B+CZ1d5jD8eZRv8jiHQgFDRlwlkKfnZZDo60O49t+k
GASnaXmRw/beKBN3zj4jg/5Qroknt+Wpbn7W2UgEKvynMcbgcZMqGkHLnUF49i1JTWPocCG7ZUN+
6VV8pBIYvuJ1uOnGSXAz/9zl97I4xF6jaW1mChdfak9RfiTxC7A0SZ/X+UEWsdL/aX3fy+JONG+t
Re47rKuSLkbiZNV9GZ1JC8ubf2yJuxSCtf15ou/lcSe6yrFUFoa2YirCnSG/mKKEw46D9l4AB9Ut
RTOX2vR4GV2YZVfsCiwPEwa7yWdhcJdtznv1hCw87KhMZBBOmZwss8riMUJG1o3m9DRrX9KJuvGq
fZ1Swx5IboembM8y8gA9q4uRP5URokttkx2u38qdV9r77+DsRhjOcV3MiNXPfW0XHbG1iHoSIYEV
dzd1tDwnlRpgZyJbawZPIPxP//G9cM6OROB+IbWJE5UDJOGO63kNsieMDbYlIbLvXsLNfnNmpNGz
iS4pki6ydK8ojyv1JeXYFQ/XV/Sn/Xi/IM5+LHWz5gr8NZcsxzC+mecvYSa4BfsiAOCGhm4r5Q82
BqlRB8nCQvTxNMd+ld+FomffTryKLeNNBnfTMuT3+twaZGQeZEf2cnc+69SOv6l3xh0rxJkO8x0V
lbPvXj9wJWgKwbAQU9U5bTDLSsvGuZbxLJu87MyaGeUjphy66UkXxf/2sGQri1MH2YzzKFZwUL3b
vCQHNsWxcKSf+W3jJ253EOvfny6TpWwFcpqRV/JcoKxYxigekBYCm28TDJtNLRcUogJ7s2cDNqL4
Gtx5ybKpHStkVLTRG5BH0aVPOtzctn2chtOa/cstxpBsdJQrVJZlnuvCQmFJjil07BZXt6xeKzxU
xx6Op9g/291FFY89+NOaSfjaSKlSaK7LAIy4VewRFVv6yQA3lfLBFAWkd7IKOLCNKO7AhpF2rVRC
VOtisBXuQHMTu72dXVQfDLmFcC79HkBt5PHlkVoZRxYKqqCRbQPW5uhRSTI3opodLrkA9EWiOA+w
nvH6GVtcNHP1KsyEJ06WOqrQc98zcdsVcb5IE9elNWsVqCGr4aTrXwxlusS99GNY5ScQTDhrQp2y
SuD7TfdJPN2pi3qzzp+vI/LuZXg7Rr5EslvjGZwi7COG6tNQJo48FM9N+1FFH25loae4y4/XJYp2
lwNPklVjU5JSdmn1MPfOgIHuw3S2YiFtrUgQsxSbWLWSUsSxdLY0hLAWC/V3lTMeljv6MHvaA8u0
y4fho3jOgehc2Xdt5FqqWRig5Fpd65Dcogf9JGFqNwFfIRt0IEbOPYOH6I6KGRiGrsFhei+uVmO1
CtGm7RoYhrVUEe7+5GeW4V4/tteUJO+RbeVwtwL5NNQQhFR2h3GwJaUM1LC/z4blySw/lrH5ifbd
Iaqm22hMjuYw+UU/+G3aPsxKiWrwMcib3NOMmVUy/xjU8cGY+uPULO4y0B/aiN2h6Zd4oj8NlRh2
KffHxMB4giZK7rW1a2ykjQ91ThN7jtdva6G7TdcnfrW0F2Q8HowlvSlzE6EDrTPtEqnAeNCCtW3O
bUUe1xC1Irl5aEpQahtyEFk5SkgmF+neoI2kEy2m75rcnJZGP6lpaC/9j2lcvUifvbFDEaAx+kZE
z22a+JLcfsY82ZvQ0lwtJ+6k9U6dmLe9pT5leu/IU3Xo8tWvqPTp+gHsPEyBuJuD5vCiH8CpaCqw
W4xnqvTHc/8UO2VpSx51oifVHyRkj3OnFyCEUC7T940+1xRkUOGawts5mQHBS5wF9VDIephcRPVe
p39Hd6IQyr63s1ktBxNmVk8dMRomdUJjYuckD+YxO8qX/OH/38HHNtZEoEvGFDSLr8cBk12YmVom
uzJII6riUKenshaN29oJ1OC38brFBHpFk/8Y6gWOYLJQcPi42UsNZz46SS/ILTkYwObkz6Lt2wWF
jTAOg1oV/apKPcmu+rOpZh/sK6sh6v3ZdYO3K+IcUtkoCTifNZSDXGRn8cwGIzeQJXZy0GsMR7xT
DpGwuGDXw9ksjNmzjTIWw9RkdQcUypr7tPGG1RnXBbWexzIROm67TjAB/TTKtAyoB6f45WRgBlWO
9bEqT9lTULlaBBaaH7sLKrjd7qOoCnn/1N4Ecjrfk1ZXSJPhEVY3h2Iidi5VR9L//7lDoIm6CnfU
0ohO+LRAGJXylJAZVZ1ThIYPsBoaTogq61QQyds9KwMT3nQTdeL6q/5szipZ1rz+H9Kua7dyXNl+
kQCJkijpVXEH59TdfhE6Kuesr7+LPsEyrdk8d2Z6BtOAAZdIFosV1+osXGGaDk8mARpQb77k2bdo
sXx1TF8E9nH3uDbiOJ03Z9NkGERY1n2d2ouzuhXaFvD4Wvbgy76KhmMRkNTugW1EcjeAKmtaxg1c
jHK0bANckemMgtUswtHZtx0bOZzWK7GytFUIOdZjesdasdgIrlwx+GNPTLS5f7E34jjfXkPJaM4W
7OT407B9NicBlLmH6N9gsJMtQszZqeFAI98F8ugvZRqB41ljAoFqh2ATWFXI0F/DVwtKsIkyp0l5
zB1ZUKATHB+feYzGJRt1ts40H21qvAzhdSeqb+w/ZJu1cc92js4M3DicnXwC6RQmTgDKemIQD6Uj
svpCWZzFqqN0BUsQFqQFCqq2AMz2M4ehfhW3ogyd4La9QTFtLjepgOI86Z3sFtF9np6KVTA9w3Ts
k7u52TZ2dpvfD/yUmCwDgrAqllBBAcil1NaDq5PM79b0Ni4fzTE6lZYqSn0wf/mSYM6MhAlAS8sE
gsGryNydQ4S2J3oWO+5/caspmLDQdWiafNtTapLWSlmgsNyXaAJUvqwP1DYBCkeRYBHqxr41fpfG
6WGsRG1R0rfuFpCx+hjnhx0xATkieT2YPJqj4mV+HlSHy2ZZJJZTyWkyVKPKEO6t4WuhlLbW3o3l
adQ6jw6C67zvqdL3JXLvZxFHatev2FCkcYCDvB6AAumMdnSMAiMgGM7oJzDdivod/8J6vYvlVDVP
hyLtZlyF+af0U7LbW9Db2AAb/dX/URy7cjHs9Ri50tPljWU2/7OeWjrIRGQQ0vPwFnVdF4tElNVV
USZKlqeRok1jOevF995EwkJAF7grzYDfqhqGodO3PdhcR8OkqWYa8JETjR5zhmm03Ext7VjhbFtt
4jWr9nfyBBuJ3JsX192UlAoUJ5GXc2KA2Exv3LCsD4bV2pe3cvcdMCyW/iYIpD/ljK0xBdgV9EYv
vq2mLamvYSQwZ7vmciOCU828HuoW0Jaru7bXcQNaC0sUYIgWwWlhWzVN1AKl1UVEOhWngdwUfyd9
b20WwZnGLArHteqxiEit7D4Dd+mDKbxNop3ifKqOGnNctBCSX2l/alziAoCZzbH10DvGYqXrvyfR
UqkGF0TWkVn/+NTQSl9HtYBuD7pdXhXI0c4HetSvtVvGrQTFO4hq3HtlJSBJIItvaaZlUB4EYEr1
PpLMHP0VJ9nRnC7IrtkzjdHG4LJq74BpWR8kcWc2WFOlFDRBYh3DXP2xv5qv2sf4DTyGQSHrHgY0
HOmUeskjBRt45ooK6mTnBfjwBdyBRoYVxYBBlV2pK7/oQ2sbjY5Jjabw45XYTZhjNuSJpV7itXsJ
AQ8eSejci1pbytG6F05uIQNkxOr+lJlxFWeJy/AFlDz9NfTRIQe2tJci9Ayz4jpMMBIxGKKi8c7N
wjwCVUATYxGcFbcAZTCSLjLYFmqDrRjKwdTBgBVa/uWjYifBGXSIsXRoBIR8YiLWjVStzAhiZrre
9i2YqLIf7RCBzEeQ0dmx5URG5ylBmwGCQB4XJCE4j6xGQqfGfDBBbzc9kVF1E9KjdSkIe4F13T3/
jTjO8SiGdiBqiVxEkhZnDP734Ej6MZAIAO1LcRPVzfPlfdxzAz6sj3M5qBz20dpauM+trapOGKgH
vMbf+gMAd65BC8/A4zI3D0S59F092SyUs/GrTq0BnKdwdSR/Sa47NbGj7vHy4nasI9ZmIaCGwyh/
Ii4aU5AuWBPOricR+lp/NCIUnF0tRJ8Z0tTwSz8hs4dNRg24bEjPyy+9fEXzElyLiU0SgUOxbwI3
grj3HSN+QzGpqPiF5V1SPhgpMizdS1ymuN8/khHlsUm6GyZN8BDvHtJGLBfbGhQkAfpEcEj9SSO+
CUCwRtAFeXkLP2G0z8akh5kKhW9JhxRObgNbxl7MxZ5Exe69EAK3+D+npfPD+FJdmQNJoQ7y/eqP
x+wEXOnX9s/slShCg/ReoHw7QdkHcdxVBgI86RdNR0YMGUbb6qSD0sw3lgre21H5qUqrvc6zXaij
YxZW0M8ApqWYW2vXzM+UxKa0Qp/05A0RPYSqGtTS4LS99RQmj6ScbtbOuLMkyW5k62lIMcYgoQSs
Gyr1iJ7fU+N3NKr2XHc/lqn2BmVyCiP1CoIfz5jYivNvpqK7+twE6VLYWlp9MZZ4thtjPPZNBhZy
vMV2lSPMV0pH65rflzdn18yhCkFMU8Xt5J/0TAqtUC9jNOJZj0vzZxrcJXuV5ZtYBMomEsTUb+OK
12CSI4mEM7eUq7T0Y4BttyiYPHUiOOW9Gi+O+31J/MMHSuVEi2BIleENvDz2u8kGd5PLglSCkFhE
TfIX+vwukTMKQzerxTLDFWOt50g8ofE8OkUAW1S9/lnkmezw5qAuj3Q81dAbDcefeyg0ecxI0sVM
2ugWD4UXedox9kM2yu/Xz+Ls9d792QrkXoixpcScgeHyb+wnhp0RH0CvFPz/VVGRVSrLhqnif1yp
rkmlLFpQ6HKNdg5CIEk0up125zBcbAnl1svC9qydoqiWbKJXC/9x6piCA0hTJVg7k+La68pTpUl+
35QgoQMrz2VZ+ye2EcZppDoV2VADAOetB0b2UIM794ef64lB6VeYFBNl5HcPbCOP08cmlBvEQ8yV
qHu7MM9V5pEIZcxTnR5WWJmICt6O3Tu33U7ufQJVtKnNFbxlxp7WGco5jZprYOAFyaIdFCOZ7TFp
g1LSgzGRb8hsOXE2u400ierngnPlW/mjVEpVQwrhtsepQ4fMlrU7pWmdkQpcmj17pigG2j+pAf3h
yyx5spYrqSLMNpYAS69XJwbEEPUBEuUAakagQXvP/1YYdwOtumtL/AMcktCLVF9WPWkRHKFIBPv5
xj6TaSTapCUgZ4+boDQMZzWXc0GEHby7+4aIgdX90TjPT1ZZMW3pyEphmIZmJA9B7KaAPQEWSeKA
ts0hdn5C1vRJxASzu76NXM4J0Hszn8CqiQv/e1BvIhrIlXf5moskcHZ5VsdpHTWmeo1r5M9o0ZVn
4WA9+0w+3FI2y+A0gS5ZN1Qj6rEtnhrilG50ou5PFBwAziSacN29S0guKHhjTFTDOLMVrmMrhR0i
g2l4HmMgMT6N6pMsCiB3Y32FQhVMVSEa4RMZ6DjuwbW0sIJl/KT4sTP6o6v7uZ8rqBdJr5E32snV
7GASOkAHch+IO9D27dfmG7jnoLOUKp912C/ztQHABLqEJSBbzKc2QadA7fwP8+27BwnMAB08Fyp8
Tf61S4YlbAkCiRaveI/JsfWg3Wl2eIuK37X2cFk1dx+EjTBO+YsFOVeCh5cR0Ket12huJx/M2u8H
EFsqJ7MX1f52b/lGIHcXQDXUKLSH6sSLn8QHJb22NDeJ3TYRZc93b91GEnchjJq0qdVA0lt/Cfr5
6K/kOfR7ACyqJ2SGfEt3ZBG0566+EMbMbqAEiAFRTl90aV3UacSG6reKv4Z2BgK1xo2eKlCCuZVb
BsWPyye4t0yCIQuEsYyzje8sBzco6bMCCiq3V0lOg06FocSE6GUpe6U4ECcYFLl5irwRn1NeMJ+J
Die8AmyYuL9DwshdbhlElHh+fndFGhw+C7GQqfJlTAlp7XFtTRxc4Y2qN0k+epkuL2dfhKZBPRSZ
UotrMtM7aubZiJgDnuSU3CfyeU5ET/P+loHrW1GAwQdsOc5KFoNWVivyANiyfxHpLQCqeGQ0etPB
LN3LK9q7yGQjjPPs8kLKtRitlq42eZb2Wip21B67+d5o/nRp6UidQB77ffxzs5XH+XVjWlMloVjc
QOiV2az2UBuukiU24BWDgvROk2bHy0vce3U2IvlG51WqwrKUEzyjZuF2VXagdWxrS4cEy/T9sqh9
/fjv0fEpxVUai1lfICpbD0P9HA6OJB3+mQjO8rZTNMZyhQMj6OzXsHEI7Z7qJPQvi9k3SKgCoCFB
RujEL0XKJ6uQByxlCj35RE+IsH31IQX/BADyWK+WKMbYGXgDmi0yvrBGOi4w3yAeznOiyYaEsiXQ
3F3JzkF+lnn9j/bQLzCCrVMd9bd2cdMhwXIWyd89O2oCtvvtXz5x0ZQtmSwdXoOUy7Y8uABD9+ki
gtbavW8bKZydnyYJEOsTFvmG7A6GWhUTweLQdzeDQDZyOCMylMOithQRYpt1zmJdjd0f2TzGyPio
N13vxdbVXDw04bWpvV5WnDfWnU83fCOZsyjtpKtWU0CyeqtadhgMwXiuD7PTHvTgDlxAwPluMbbY
O9Kd5bIGkMhVvl3+ht0bv/kEzsiQiKTjwioVY2kepty8Qx/DmdSMXVMUqO7aM4PlujTNQq6BE5V2
44q+SaS7pPlO668mdNyqR0KusvXcinygXQ19l8W3OOtGZM3VggixSdOrEAMhkQJAnzEVmGjm4Hw6
wI0YzpFcw2nNAYuBJ2FE24BsfRlqcG9cPiHRUjgrJitWDfQ3vNVL8VsdE7vsrtZRoAVvD/6nhZiE
GAqCABPZ+o8RqLGAz0mLoQYMwHH43jRAcUBWVLajQLNHD0yE8MTRCGEzNK/hLvNFB7ab3CebL+Du
wkrBdUAnbCVZCw/pX1uaLJ9N9MCyOokRBkv8J5/IM4kz0XjP7h2AZ6ehVYGNDnIOczcu9byWCB5V
AKaRO6u8yWZ/1AS6wrbw8xa/S2G6tAnyi6yqBn1kIepce4WGaZuss4flMardKH26rDN7slQZeWWG
KYm5M6ZTG1kprXtJJVD/UJZsazgn1m8QzafTtab8/GeSOCOtRJM1KRN846nP71ejtKchCYr+rtMT
ZPZbAUnQ3l3YrotT0yYsZDR5w0UG6adrjLNHrN5JVBHk565fuZXDKSMxJeAtJvAcSsytdsiQIHqC
TWbT3KJWcqEszixaSR2vyGex7jHiMBLqyqkhCyg/vih9vb99VCX4A8//zZHZqEW2yuuYTciVk1hz
+hb1ny62DcwoXNaJ3XIqRGBuDA0L8FG4CxWDxUwOc6gfvZ/d/qm8RdramVMH8D2n+NDdxl7uAEdO
RGWyv5WEWiy1zHwTTu7cRApJM1wxcJSzHgnE9ZaXHKlPzqJj27MZKpqbDIZorZsmd2oaWr1LiSKV
FiGE7/wCnKxIaFNDsJW7J/Yuho+i+nqUOqtG5iwsbujvdn4YRK3du6YCOSZMGaiy9mlGdG6pVg8x
FkLL1O7yk9p47fCnSk1bHUV4iWxTeBOoajJFEwtykJbFnU/fSdjOEauRNT/Lfmd6Y6N6Y0vABupM
PwsR2YjQwN4qMpdkcmZ3VNKwXkzkKMLy3PTJj5lmR5KtNg0JkhNjcztLynUyTra0dIOdN+MVGFAw
ETW48dzNnkwfixZpUkU+FQYa13TqRKNyg5Gj6wINU+aMBpycticaWugUNFHA16TytTXVO0xe+aWU
nKJGxVu2OHlNXy7fs13l2Gwn+/nmOlfAYpWLAZ6BBGOrhk5LTln2dxQQgQZulIXwho804iJKlGK0
YN9zN02/dd21kNFxVwN19AMSU0MtlK+pNVMWrtVoogtft9GcGGYHcwnG1k8rQR5nV/02gjhVmKy0
0psI6qfXT1EEatnaqZLTCCz6rAXiyldtfbh8QLvFJ5Wi5wKDBGgG4stqadJ0Y8Gub+eN7vK99FNf
clDzupWCFk1iy+HvRGZoS0NpxLA0KCNnlqgmZRiFQYq6y05ZexeFuT1Gj5dXtRu2bITwznVqDUXV
smusBcDzB8SK4XdO9Cp5tZeBkjD5DehvGN0WtbUO40p3g1M+C/1F5vZ+utfvKzU417su2rSXG6wU
6SWPvOhfsgCcd6zMzMak0f91edF7wQsibcxjg+4BUzCc55Eu+iSlM0LetL7PpdtVP0bGi9keCagK
Z0HqbDehoBoKsgmGRuinwS8lJ4UaY/YMDY3RAZSLbyNEM7zwgsEPCYu/u2/ZRhz7+caOzCSLUxg0
RBjZITE6dyI3cn00k/8/SaaF/Ob7srg9HAdCkkHCHi51fr3Eodtk7alUDdH27fTjf5DDeW9Rn+ZL
XsJmLScCNyA7RdcI4w/ttahq/saZ/EkJNyvirlvcJVFPQpTNe3d2WeUif4Q0rz80qKYt7hjUQJOW
D5YrxDBj6n1BMl9rLYoyXDGkikEUeKhvNHtBe2YeKjkPh8uqv2uf3xf55nVt1AOTnE00S7juVWvT
EkVQ42ZBc7q1uB1mcy/LEqn+W7JmI2xdQFK7hNBF1s5BSg8pkUOVozoZ2uYBNlMBeetlkaLlcU7J
YlJpHNER66J0HAAbGNxJ89WcEZvkGI9F3eSyuN10k2rgqTORFIfLxRmuzoxaZTIRMWlvMxzrObya
fDb+2DooI4qk7d/td2nMjG72U5MauMnAJcELtHgks5ffsZs51J5QKemAHz0G6cm4EzZI71/Bd7Hc
ppZFPmmd0cOrjAgasv4kw3TqzCpogXlXwgIYiXlelNWnrcjh2yGwZ1bmXTT3yitFGGp92GHMqEtu
+8myK0NDknkJVrU4SJJySKT4uewqN5OzoIojd81WL+00F6VYpPx+h40JHMJSPcxS52A2/P7y+e86
bZvP45y2JgJr3MqqncNc2qZUOGZfAkgyci6LYav8bB/ed4Gz6eDYy6V0neH2WoMnddXBjPrjZRH7
4ZapIKVBqQangrN+fSKPvdJChopCHLN+YCt6Ytw++SkVBP67avwuijd3qz5FFUoGMOm5q6/nEr01
GAaKDMHh7F/OjRzucsoLMMeQZMDLW9msNNwFoDB5XR1kGjCUI/LW3srrn05pI467nREGP/MmDFeX
0vSHQX7l62TnrV47C1XsOZW+UKUJIho+Rfno5lpvz0bvU0nv3XIdvKIpKjvT+pOslMdp1hwAJtpd
2B+qYcHETfItlGZHayqnTGTB2e9qsYkQ5g00CQM+H81KpxlloZk4+mwG1l6FAczBdEPhPDDToM/7
8y6Ge8nDqiuaqsRxSPNNaf7UtWNZYlbFOAzT3VAelOiPQKWZXbokkFNpK8+kuUtQc1N+ju569cZe
i0YIdYFfmbniwdl9DUAxB60X6NDW+ZRMXqm9sk5g70v/xY0F1irpUQWA+hA5oVsfAH5x6tzVY49D
5QOOlXVE+PG1iFNqP2ez+RDObK7IaBh1BldGt1c/PI0ucdAXgVaMHvlfE/QY6KcUUmPsB0gbqZw1
zNH4ggHDt+dJ/apcMRPSntcH+acVUB/OU21bAm9mN9GsbkTyljFmaM8d3vslRknn3LGXfgRSx21f
3agTMAm+rplooGG3YLcVyt2XdW0wYdBCaHn1r75RpBR98o1lqUDm4hhOc7W48+uCKs9y0EvBY7Dr
4myWzF2joh2luEphZuR4uu4b6quR9HvU8qPeoXe1E00cCHWJu0WGEtMCXU14fDJbO8lec2oCFvcy
zBENMRqiKAyhi3ydXWPxvkp+JHzNmkqqJYpVvpL2pp08wwys6C617mj7FM6/L5uK/T1luT9dRxs4
P4qLBKecrho8nDoa7FX6oeonNT6CTL5PRBWg3ccPwfx/RHGvhNlDRMUaD8bFX/I7szkaq7emd5cX
JJLCuWwRkdoIiJDwzdY7JXH1+HZazkMtCM5EUjgz05pAicsS5hgWj43+aOXu0j8Vo395LXt4BEhx
v28ZZ1cw6xWmlBXmgITKTJn6ZsqRgpZmNKO33xnAs36ntYKLJpTLlr9xt/W4ATJMifej6HKQmER+
2cx2vpDYVqb0rtIMf5pSd07la70Yz9No+atuPQwdBvnC9F6zRCMGZH+/LRk1IFVVP838SlMXS2BH
R566qV80aUajD7wI0h9IXJ8bDXBdue50Y4jIyu5Sb0wPSbQcB8Afyeg2aRvNmWfZV7ofZXlTD34v
W0dlyh3STd9XtHUCTD5Bo7ioIrd/lf/71Tygr9ZKM1FlRLdm+auoOpuOV1qa2utEHIPe9Sn2dPIE
KsNu0aenH3nOf++Uzrl+gAFRQZUKE90CLBGpW0A0Rtcjptxzr/wtit/3rce7MO5Kr+oSLTFrKYut
79kc1DEIZ7+PzZ+4EmgkU/RLq+JuNXLaUWiqiIbG/r5mA5P3pSHaOfY7Lsng7jRVKmLNxsDKLiwO
qG/ng4x2SjZSVD8P58EWnBQ7iUvyuMs9kVoiVo7nrGtV4JfVN02b+YsRm/Y4pEGTqeeoa+yxzzFg
gCCrialgxYJLpXO3XDLKdEnY+D46d+2hW4KoWNwV9Z+6EuXf2dPMr1XDZCeSgDJyMPwUPa6vkTcE
5ZnaaH7VTWMr1hCo6VcqZ9dlIf2edCqIgfYWh1gOQoH0g2YNTmMyTcnXRYNrbzTHdb0CqvSYOI36
LDjEveu2FcMpTZxoIRA14W8OQ35X961drcsB+KGnuKbXRaq70dT41goIPoOeaIWC0bQIFGnX+d5+
A6dIhVnVCmpSuIVH+aSdyjvGdaVehQH9F14ZnJX0If/OvLLYi6+ju8gpGJqpAPVo99XYfgenT52q
tCXm/1jCUgYrXe6DWuJY+zGgiND/4wxPtLeFteC9FM1WKOeSKknZJ5Rl2mQLjDFteqjqJQMk0RRM
Kea7jeG5K9uzltY3VO0OSwbu11E/6iX9Av23K1hlNFW5kQUuWJpXjky6wzrOfiGNfi1/V43Mb+bE
HsO5A3x1Zo9S/ysHPqXUAy1PoqdxTc5FT70Z/c/zDMA/ktpTH7tkmewoB3qmtuKxjhywWN3oZfO6
KrI3h5juyHqMCI6hNw/ZfZpFTz3KdiRUBGGC6BZwLrPZ67MuRyaydDk6jKd7Mq6/ZLRGFVkuGC/d
TaNsD4LzlptliDuLwSTmx+TwlJzQP3FsEW+K2W5Fisb3d2bmSlKMPyKePnTAJ7P89Db3QZMXMDK5
xo9f/172eLM6vjkyV6w2NIBy62ZxoqAIatlKpQXjlD9Ey3yY9OSrwLAww/HZYv7XflHuaVWkaoqG
GDnGybFu42/USU7mXW4jL2XZHZKskd+KGg92lUVB6dLUMANt8O3UclRHfUSxrW0/n5TcOLWK4WHM
9rEyeoFeMr37tLqNKG51c9pMoCuCXpqFqrlWunipbr40yhBUchgUZUNRwxatb6fOgfqljMeAmJh/
xN/wVRu3lnRmqA4ReMkmMLTMx7LxjtJN/SU8Nq4KwIvCjW7L1+6HjFr+0+Xj/OwofZTMXQ5JSos0
RY3MVcZHDGHbRn/TK6cxuiVENJa4E7Z+kMUnGauqD2sjx2gyS4EUN5JdAno5ORkPoQ+7ozo5Bi/D
h7kWPEOfnd2PYjnHMyFzU0rYd9fMvagMbSO6CeVz2bzUKHYU4E6qBBZHJJDTobVQaVH0gCNlOacG
GU5WN2oDUYmWvZ4fVfXjujhHojQLHaUOSlxjepwi6dwDmUJdR8FiPt+9j1I4PyIrmwIEcwCjaHQ/
in+P3cNqeqby/R+p4Zth3VyAqJP1qqGR5ublbQQnD3UBByCIlU1jAHygFegf6gTnETQSEA/bHmix
TRd5xZI9IVrwY2Dga33q5iE5TkhplIpzeZWiveRcAmA8htNCcGLrlB7wLH1NgHVcRfkVgMcECf2d
p+jjuXEmpY+nvK7nWHOrxS6fZK9/ZJ1vQ2rLj5rNFB9AhRI+RLCxOwXGj3I5g4LGdarOFBy1823v
tschCI+W1/wcXM0v/BBtaf9oS/mkVN7WUjZXuGthdpNmjTPEpb2GlUtEDPMCQ8m/QVQCZk+IOqbb
W0hDNcnrOhVeU4f3+XQVWQKrvJO3xS5iKhaQIhTpL37wBkM3sUoSSLMOqy97xal4Rjxynh1GZjD8
qANRv93nd++jQE5d1JguUo4GArcoMteUyTUBsHuxlB6upsMwb9DcK1CV3duwWSOvKayCpqJl2e3D
U7IE5urQxrSn1RLcul07+S6Hd8poLo0zSN/A7ItkmOUQ66HVHi9r4U5d68P2ffLCaNYhC4Tt610W
oud+6Ko3rYc2pEBMTPQX0nQAcILE0UC3H+cuzKDjSvMcPND5t0FDk1/xTQeKjhqFPlkNEBFqT4iY
nUjTAy0t7WEsvwrW+zlFwNb73y9QWfCzsdcIpiJaFtjT9Fg/1XjGGQhv+LMAEZMIXGPfkm1kce93
OJjxqE0ruLvu6yNr4GVtvCiFuoPP4Jqrb+LC4b5qvi+Pe8HlvDXCvsbzACqZVD8uSSClRyPJ/tYN
eBfDveAATkbDZsl2EYOymICf00NZO01SuZePS7Qc7g039FhTJi2DQ9IdZ+1Vre6KzKmNl8tS/sJo
vS+HC/eNSQZhJFOK8Fpe7PzIYGqNm9DXHssX41T5RiqmqNy3W+8y2dI3ilibcVIlKdyTyVG+hteS
ZfdHBRWfEtzo0x2jiu0qOz6QM4C1RFjDu37eRjG557yd+2yNTLatRx2sZBJaoRl2iMg0i06PM825
1tQqQ4ByF8NN1HNceKT3Kl3gMOxbyfeN5GzKkJRGQQZsZKHcJ82zVnzLo98CBfmcEvlgNTTOaqhD
LCl9gQAgQjys3BrDjYRUCAlPJg2W5brNXCKJeqIFu8e3Aw2VnHTDAusR1oCxOBqWgwFF+jeGpj8u
jbMYSTPI0tgmYJY+xneGj5ZCLzygdd1mcwahI8JwFRlFjTMdXSbPtd4iYjSpm91MmGXLfcvrXOXP
/MC8hMofzkIsIPZLP0Uc7wqvcXZkHnT4CNUATRykZwwn2MvUnZQGXADDj3lQflMpuq6odj33r6Ss
7dCCw7k0DwItErw9/PBNWTdzA6ZW9W1ucXhGOyBoiV5mr3KXQyIC6RVcC42zL3peVVah4qkdIr/u
/rTSw1AcLy9IYEY0zowYepTNo6QTN6pQe7zJ63uNfq1TX2lQrEZ/lVmInPRdX3ZzjpxF6dJsrodV
AUZYgpnHNXLM9Gpogrg4yIvg6REtjjMrRWOolWWsqltKLkpgRX6TpT+X9KpSbcR5TkkF4argvPjK
1hjPALQpDUAL9+m1pk620lVea4jav0T3j69mGVM8tlkTgxLTba+yF9UfgsizHugRpHcr8AyV5/yZ
CjRfYMp0zsZkJUnSsIXDPNWO2pzi8EyjILdeLqvjvhQT6TRTQW89P0SygHVSD9EBzwLHYf7WZX4V
B1YpCPj3k0HKuxjOlqB1s4zrBRFO5fVoyQH4NRrcklfTndC54DWVrZ4aXzrmiv/PlscUaOMwpGgU
yXMDb1Cx2OkAf+u0TF9ilK0vi9nX+/flsV3eiMlAYKOlQ6m5c9MFGDG97ts/EVJbkax5ufoIXkRb
FXMj7mv/u1TelExarpoLNGRkHAFO+Yh5Zww5M2al+sQGTCtPhM4uEsnZkrKc43ihleoCdMzucK2b
lB4qtRSBU+6/Pe9L4wxJVRelksRIVHYea3lhYxGWB6BaLK3wy0CUV9jPY/xXP4nM+SqxrEe1XIUs
AqeB7isAPY6CGZ29jDMq9kQdvfsm+T/L+zTJkmlGNuiYunNnK7dzNPFaJZi+blQgmmV6IVDOy1ec
yJwhKbtYlboIwprakaKzDsgyWQVEhKix5i8C1fdVcV5KHGsV0Vc4X4wgkXXRIxkE9gPmnoTe33RP
3qVxJqVpxjLvY9AUL6cwUJ4YJdLoAKgQBzZ7+UlU4ROujjMl8ZCm9cjCt7ICSgTBPGSKZ8eeHdAw
vYjHSITyOJvS9UD2QwWXxVdovgIkdnjFOmdZ52TkixRyZ2QdHi15Q5s0DU2n3NmlIUA/RwCku6ti
YwK4Pmoo3gK2/+bn6AHU2Q1/jU54a/olxoGIDaP97bIF3TUsG/ncaZZyvC7TiJTwaJqeQeP7slsd
UgzBZTH7F30jhzvFei1Sqamxq6yDnwL423pY7nqPobVlYDhJflyWt3vRN+K4Q5zaOFzDAd5eGLd2
Fy3oTydOba12t9Cfc9UJ/KHd+HgjjnsROhmwk2qPU0yKE7qhqla35dCW5MheRqfQBYZFdGbcYyAb
ZMZgAjsz+Y8ZAlccvWHS8+UNFB4Y9xL0a2oWwEVC1uTqX5wShdO4iHyAZtb+DxQuTM8+BT3vO8hP
4xWNomZJquGWq+SuMDAnXB8EK2L29pIILsOlZb2xFixDyWitNADfzYcEuBDNkeEsiZDvBGdkcMZf
z5N6WuoSzn8ruWY2ngy0EqBu5FxelGjbOPNBV7kdoX2aS8YrUtwq8IsvCxCtg7MPy2rFSZTBw8oy
jKIDVVyP+kMWGQL7IBLDfr5x5NZOR39TpbDoDE2G411c/VEmQe5FcEkNziZ0KBdaeY+6ULVeS/ph
kolfq/dGmttaeJfHv/7ZxnEmIe/yTpOAYueOGlpD5OKcZpYzNaKOd4GhMzhbQJS4UjBboLmlHnpN
D767rDw2RXhHm6/AwxXYOZE0ziiMataVc4YpI5U4qXmtDMRGas5Wk9SOhH6NQLdNzjeMZCmJcqnA
KK5y3/Tf+kWgc+xjL9gDvve5M1ATnEFKh8TieOyutWNxNNGtL7IE+0Hsu2kzOVMwED3rMSbFfOrK
W33tRT1o3+pD5zZXo7M6rGit6AK7sO/FbIRyhqGlGZGWCS9S45kB8XI/qhztafHjQx1Y3wAUcFnb
d+YRPvgxJmcnQqWP1Ykgg5MmV2hfnHRfilJ/Ve5Xcq7LAdSi3kIEFl10gJzRSBKFKEm+sAOMDgwQ
mU1tpSdRZng/477ZS85wyJYcSUByJOioYLCinTN/YclvzQYJOYLn/lmU8ma/8JJmcrajbIdBXRNY
KnO5HtRvBXXKIgbIhOACCA+NMx5DP8eNVEBJ2AYCGcFlTRTAGTn80wVxdsNqjC4sC4RCS4EmQE2K
fVmimauF1n2oPAhUkd2nC7vHo40Mpt4XUorj6jwFI0iNIz2UhwHTRwz3tfhyWZoqOCuL8ypA2CDF
WgQrZVWgn1q7gxIjKT1YnpRYQTqPR2p8AYSfm4aqX6fdbV6B4WeSz9GKvou8HM+G/DMm8X09N3ZG
0Y+hJUErywEm+JxMfqHNct2Mxu8+f+xb+V4zJ79ZOs9o0FO4GicJcCc0yr0kmpxMHzI3QU/h5RXu
55De1d/i7Bc6YPJRyljQ7C9otlsPuWGHv9bAAmQwjIk72Oqj9csQPDWifeUMWGoQOcoynKIElk5t
koNMeZmbX/Gqikwl+02X9IUzXSnGDcIoQYFp/Mr6VccvpHQGfwX4PgVT9lK5IvpF0YtgcYZr7AGU
JP8fad+1bLfNNPtErGIA0y3jCjvnrRuWJEskmHN6+tPY/j/vJYgiTtlXdpVszQIxGAxmerrlFBYD
CEoZrv4q+eWZvK8PxRXgdy76hsmPRVgnEC2Ui2N2pCYxU/vx5JDBHXI0lMFjfYQ2HVguwDbxXw8i
H8YgFiHLw8fFN+HNh5nA2Clfp4CZAyWaCM7B/rq9feSimW2VSpLUNfEKEqh9kLaqY0DMgMSOBQoc
waEQJCc2F9FSva6qfGw1L3/rPRUMDfg3D0p0tb987471Pch3BOnr/m2HL4flX6TIstSPqlmgBLis
13H9nNlXRgYZWztxmtpZieWukuYJVrkfSn8TVJjA7BGtEmBGTJ+Uzb8VruE1b6PPOMQG09k3x9z+
zxto8AWzFRSWPfA+EDdoD5EaSNZNrgpA6swH9kxwUUWuZtuMY7BXr5B7kjO/rV+T7iGjwVx4mfq8
v579EGbIXGDpOqqTpoBD5knY2gEM6dJDVQtcUWSFfdULvzAmbUqLONG9JfKV6aaQIECNdxQGqfdX
I0gpQevyq6E4X8pk0Acwf4PZmfGSVQOg/cRhoiFJ5gnvnf3zbMhc+ADD9FqZlkIQrlgKm50svNhb
kJIkHnUnFBxTJ7+PwW4gcMMNKPtlLosOza8LLabMKooGdOPx4ve1M04hjTG44Vasq9244CV0MGAF
8iDBTu7HFNBU/Wo3m/KukCpceTnpHKW/o+RlfwuZK+x4Pw8NBoTdHnQTAZnUN7H0l5QdVOGrTXDC
Pj7uhTvmXSWZPWWHuMf09y1GcBxqf4nkHzEQPugh/7cVsQB2YU3qB6pWGbZKUalD59HpzMVRhaV8
wY1tfFTLLuzkcmTW06Cxlo8WTOxB5RWh+pRdQWI4wOSNn4fl9/2lic7bx7PkwuZarOBxkT5AN5Mv
OQyNNR7w9D5p/nKoBIFRaI0LI62xtgso4MjHI4dV2elJcntnCayABqJZIcHR/kg5L5bWyOpi6RTj
UYb8nra4vsCUmhtgssOxlsL97yhySC6M2OtCK2PG1vXVUzH50XqYyE1pu7HUO4omEhPYz7GgJPer
Q8ako9NsIxqzG9NwlXPi1a9KqJ+YCASYeEREMaLVcTEDsr/ZmrDkvAGHXxM72mS7knLfW1dWCS6A
h/1vKQggPA64ycFrFNno/dTrOem/jtNTKiIyEqQ5PALYWrQE7L4w8T++7L/zRZEZ0Uq4wDHQpDLr
PoIYiNKjD276w9SgSVCIMqhNGM0/jycodfzqD3KZmkpEYh2zSlb4Ic18Lo4sxxfraouWxKUbvWxI
RVQgFqognDAVdwIYT278fQ/42OKdO+RjGvHi6JbKLNeDif3poTrCsoAmjN61zh0d+Wg4NXRWWHYI
og/P9KazXB727QvuyI9J8QvzXRlLdGTdR70F99BbrAvYzEWX/4eq64UBS2vpmrcqy3KiUD9A+q0E
54PisrduKyzTidyDCxclo1yMDbjHBMbq1UvA9RpdMdW3xLcEoUmQJ/4GZ16bMh0LXP5ySZ1o9btu
8lazcEEbL3J6gSket4wZq1ot1ZHgDFfo64Nw87kIlzv6I/0G2fWwCTIv00NRL3U7ckBEFszfOtgq
uUCf2mXVyhMWaGeVUy9vuf0tN64V8FMbmRtFX+RVUKLYPnCfBrnNU/smSmULV+baPapmCGJqKuq2
b3/JTxNceMdrvdcSDe8VnTyQzJMUzVnrh1I0S7VvRuPflr0yycRIgMRGjyJqv9jZqV3CrBd44B9y
jP+tRuOJRFHFWaZBR0YPGDF06nPkMwxbIoVFkF8rx/1Ise8O4MH+NfJ2bWT31oxhgUSB7ggbBXaX
/tQnAEzexvWhjoQifewF/nto/FweF+vtcdEby6xYPXrxE1fBYyUDg2h9LWLc2g6Cn4a4SG+Xdmtj
fFL1WpQDEsB6x1Z53v96+779G3lnrUuK1WHG1YvbQK4kRyMnKsoCRTaYV16E2p4SM85WVuJrjnbn
5uRtMO/3l/GHEvfnp+KCgpkRrTEjrIOxvBanxPtuXycH+SCcn2DutLf5XDAAKKZR2LPSa0GiuXqZ
P0N2mT2OQbwR/rewoPEvxaolCAygV/WM6jve+wYmzGX8o3nd/3qawNH4B2PdFvE0VoBRSIri2vLq
Fqt0Il1+O9bKoe/A+phIT/lcXc+F4lR4T6Lw/lqbsptiHqCn5aNlpw4gXschA1wtsTDdofmDFR+K
vLg24yKQ7MrTKGNiGUsnTcC+RoFnSGpHkekJmoielvdeNq4eOA4Md391qmB1PFCe1N0sJzG+Irt8
VR+zBbfNDTkRbJ3pRo8daGVAf9q76ZfS1Y6PErZS8kR8T6KgyEPn4ziTiKGjhV+CsqEG3qj2lRME
IT+EUgbBmgWBnnBBsURTKVFXXFlK/2gUt/l8tOWzLoyELNLtHAYeNz/WFtHICjRH58/ecINSEdQZ
8zMDWzS3kicSpxOtiouHlEGo0CnGs2R5ack1BrQa9bkU9ThF7sLC2UW40uY0LYxUIt6gpeGYd+fY
jrx9lxRERL54EtkWyWcZd1ZdPa3mfQkaXlECzwLeztZ8uOPFKpK1s5Qhxbca2m8dPWE4CnLqDwM5
xtnb/mJYxNuzxF2H4OqfMFSD8G5V9rdilJ16SgNrJOdWiQMJlOyOOouKhqIPyHnC3C+G1UHkyssY
6V4+Pult5Zp2ebe/NNGh/agXXXxFVVv0vKOsqIBXELhOWE3yuvabI0PJEkHeJHBvvlqidWuGjmCG
h50cLtl5VSHr5KUiK8I1cVdlTId2zBmMFIkSCBKgOoRjy2h92X0pREWIFsXdl6pdWIk+4Y3Qeswa
QZ82Dfpv0zu5Xd30oQqmQ/kmrE6KrPL5dDUAADQRNDRUtzGubOp2IA0T6biKPiVfJ1nK3qYRG0FP
j+2x8IuwPFhO5KQQIBJjSAXnjK+YgDnDTDUUGTyiFm6azK7dU79OH0B7imHV2pv07/veLwiEH3Ks
F87ftT2o7ybcWHWH0t2woowmirUb7PwsWfonb+PrJnGk10te46Iqr+QXxUuD9ptyr5w100m+6SGj
0cZMTYDE4Xo6pKH5mJ+GV1Ga/Qfgx+eP4KMJWdK+rNDbZxqdhts+pmCd1v3sCjyibvNYhurD/pf9
Q5350yJ3x8wQerXjGdG58eOv8gvDOkuu8bQiDxnAXgr+mUARCV6L/IedmYvtJJjuX2QLKfLaGq6c
f1u1QB2RkZ2T1QfXn7O/RMGzjK+vNHoW5YqMW0GV77X+SVZCRT3Ms6tAzKeZzx3IfvcNCq4ElQs0
jdpBeV5H9FzMO1re2j/y6Md/s8AFFWprkmQsbFB8eqzUoCdvc/qyb0Jwa/MVFamobJKU6AWY810/
n9fhJo11ZzAf1uF939IfEOn/uKDGAVqm1uxUW0IZpX2rr7IbphCdBtrZeKeuDoYlPQQ+3CtvCkjU
mk/2UcSLJ1opl6Fikj6ToaSCldpHGVwyxnyTQn2Sxh5Vn/eXKrgMeMkWsxuzoTKBnYQirla4iVV7
c32lq6//zQwXRWxjnUFGhyG22jyaqOu1X5boaz8JXrqCoKxxkSOhi5L1K7at1x+a+l5evf1VCKLE
Bw7qIkqYYzbbxQzAQx0/KNHRbF7LAnxpw7lPr0pQku5bE20Nl4v0kBnqlxmt85RKvpYkPso1T5mt
ObZhinI50ZfjAsRYVqQvGjxWPp6BL6VXhaOjdY5+r7is1TaZQvpmkUk+YkSKPtaVhPwgnw/5mp97
KoqzgrDHj9RK1mAR6L1gAmKwj7ml/pTXyjPsQTAxJjiu/FitLVe0IRJAtInyEqH/ZPWp25vneLrJ
2sd9n9iQef8lJyDcRk25DEI0jOl7S1geJeCm1gDsmR9XpOmqb7PpNB7oTQL5DKkNNwHLlYgMSuCW
hNs3aD7kKgIvLq/uoTJUv5oHx66HlyyZhG9oFuh2nk/8jG1WZWO3EsqKpbJLD7MN0SVtdbQwOWQB
Xa5EM9iCneRnbcFhDkmkBj6pUvmHBtGSKEdp1u7us95w+lQVUCgL/JMfs01iJRsx2YvGZRmu9bEb
DoMsyFMFu8VzgEZqP0ZKCgGgeT73ue5odQjhHodglH7fM//QNPrnztTZeb8IjjnJsqkegIufMMFl
4CET/6gPTK1HPowiUi3R40LnIv1Sa4Wd5cgFOj9+YAWjEmK7rGDUhmJqf+bRe17IvvHFypaeNGvG
YAGRfraHU6r1zmSC7j1zmuhMuxnoGIFjbF404HiWiQm1NoOXZVaADB7iD/Azrb6nkuROrX5dLva3
sSNhM6qhMaSibyqyya2yHAYpiyI8RlXgMfX+Th0h9/I0qVdMsCIRuKWyedIuVshdbmYaW3Y8AHAK
PlGPdQqa0L6BDrtfoHV6Y4ZANvk5cdbUXwTvi80TcWGZj6D9Gi8RqB+xzjNTpR0IaEEjeqCi+1u4
Ri5SpiZp+zhBOtL53QuShiMUrPzEMzz9On+pjj2mKc1j/CgKYttja58r5OfIysGUdAOUwJird1vt
gzV9uUHZybPlkxkymhDReIBgN3kJN62WU7AZ405Y8p96GxbkjgCGJL8Mikh/YRuJfbE4LjfOYq0i
SYvtGwP7UF71xylsXHTfY8RnDPyyWrXcO+oBCuCCALfZ2rqwrP0aBrohSnNrAa4wvWJsc+N5DYer
PvyXIIYLQ1wklRVzpc2KNsqaBWmBeLYeijITLWcz/7qwwoVQW0nKKWL8FdrjGLTHMhjPqNAcKQbP
GVP68E3kl5u33YVBLsDIvf1/rYZZ+QFFCQr+PLtx9jdJcLh5NRtIJlI1YbX93goX8qigV4zB+lUT
sb6L1sIFkZJ2ElVY27uX7/rhZ5teq7K/vxSRCS562HRYRsNmkPw56Bu/Lo6EHP+TCX66rBgrqqw1
0KwtcP4gEo5ORNTvFmwIP2CmG3KfLw1uFVrdjBnUj4LawDCbwJk3b+hP1/ptvCyJofQS48GsNCjI
3av62ciPZvUK5mfHll5S0WDGdrJzYZCLBevcVSte5uCXmm919cXKfD29b1F61K+19UBqP5lWRzZF
hYFt+t4Lu1xoUBAOVJ290/Rbxk0h+/VtdKfeRaWjnAhGCrR39VCGYhao7YrIhWHmrRc5kLlKpFRa
PH1ZJs5o8ZSjeRxOxgmDU7eJ10nO6HZX3VG6Xv3Ck7z5/b+5Khc8zNbCo0fDDlfyfZKCeTpz6viw
b2M7q7xYJJeUNHY/9i0+L6i1WBvyfyXr/2tDCkKVIP5aXAjpVNB8TgMGYKzlS91/jXLBrIRwy7gA
0hZgcWiByPfyZnIgfYN5k9Zp5sKtc/AbrMa3fqJOb3xLRnDg9ErpEUkdWB/90UTVvklyHzIaPu4J
rx+70mmJ/jyYo9/GlaC3I0qU+Gm1XsevqmwU03vP/A4iY/RcoOOEjH7y2KQ9OGQdIKg9Ed5XkLXw
Y2uzUlE5leHTlq33jj1NbpI+pxNj8DNAr5E/CdxLsOP8EFk31po9JhYQRrljOoyz0L7Bgx3FdKax
i2xQSx1RW1hkkwtUZVGaTTThBa11T0vxnhn/iuHl88zY7AdcBIY4j41qHnFmIrDOj2EMxhX5zhIF
+O1eyIUZLv50bae0w4Lz/yESjHos2nIY93NpBUa2LDQ8BlNQP5iGzaOOjon6ZTgLx8cE94zNRSEr
n/poNRD2165rHGkwnFiZX9tZu1Flel1ZpTvF3yRbmKuxpPa3F6imWx8S4ZbMV2mTxDKjGsNCaBRG
IS4dX303rlgqj6bkX6LOHQs8e8a4HdXGaRzGDiWmFA2m7nVIMTFa3kfrQ0tv8kgUczfTHKKaCpNH
Jiavc12pQzJMgDJ6xr2MuuN8YBj/9lwCAnPfPPWg2Zh7T0RquHnyP43yL6ReLhepHNAuHK35Rq+A
3JXr67TTQkx6Hbpc1ETbTIIuzHHthKySySSZM9ov1G3zyqvTI2lfF6oIrhTBt+QJNxTam3MV40pR
4lC3gsK+TkWUDtuPy4u1cAFlKQbblKqVYYNnLz5nfuUaR8YX3R3JGfw8sWBN25fyhUHOHcGJseoW
BNoYF12NRnL3bN2Vh+rK+s4G8ETsDkJzfKAplbJoB6AnJpRWGaohKhFmZpcNuYBW9l+h2C5Wx0WU
ppCRAyQoZGFyTVMeaHxKyCmZBY2Rzbh1YYVLbMB03cYZQLToxWN2P8zCvwENIj/fvGwuzHApzVwM
k1XX6NyW7RvJV2ewBevYPkiGQjA1SzRF49axaFTPVh3PrmZ4kMzVyWLo3EyQIRQOVYkscUup1VWe
B8aAJQHUT4+N+roABFcF/yYlIJ8L4nK00oxyvbOwMSvyeeIrwNobXnHVeCy40yD2bAFeW7AuHu+n
K/mQyjpusDF6kmLFkQtXw32liaTGt0GnxMadpWNAUZf5c4QKc0kw5OSZ7eJC8ZCqf0EbtcNoRI/K
m5d1nrx83/+a21H90yRb+0UqYheQVSgMXCWxsqAS1TlR/CNtg1zXQnT1/5stzhNrtO9rWUdzTi78
HJxa0nKkkmPHh2QSjTcJPyXni+qYa6s+TKjMpgeS3UTkKZ9eWiwsu2mXL2Z8pNNf+6vbrrJd7B7n
l0Vb2DrN2I11Uh5Hr7xrviYu9bMQAJQv2ejgkRcA1ioKIKKlfvz5xRYmlQaRwAzlAv12Is74qrwN
N41bZ9eK7VbWk2CV2/HqH4fhoYbVZKqYhO7Zu2PyGdYrDegz01SXQh3vjjhY3/ctbp++T4Msz7tY
npTko972eJLF9BViaeXwVxWhTiXoR25jdj537+MOvzBjNZoEpweEsh3J87gAw5vWhwpISugufFUW
EPkNMbiis8SzEtnXl9GRxsIxF/CX57GgtSz6xuzPL37LGM9VqQ/AumgRXj3rc6sJYuj23fb5TblA
01MbpZgEBC6xCuFd6bkxS1etX1CNPna2FehR4g6diH7uD2nQp1Uu1pjWMKFOi8A9Yxi2c8pH0Isj
nfQXzwAxe+6OwjEpllj9lpZfbCoXcQolsmQ5R29ygsAdOvNn6kPsU78evMhB3+tHm3r7zio8jFzc
KeS66aGjjXSyflKXsKdHCPhlycukfU2jA4aMh/IoMClaJBd3RqWrqcWmptjkWekpZwuli5spGK7A
9YK7/tiJ8kvBpcHDFGXTlpNWwyJ11e3t+5qEeO+Yyj1mcwVXxh9Sy3985qNgc3EU7HEllUngqb0n
u2DA8aLUGZ0c8xGlLx2TZ8G33C5SfnoMj1FcAYax9BpdGZPVb2JzCsaq97XZPBdpd27ixDcy6FzQ
0Unr2Ylyw7HbxC2T7jZZyE1fflGHdnVKaXBaa/zSEcuTiPqW9Nd0iu5kFHGRKP+0C+VVz7A/eewk
VuHIcnUNSU9XkUy3oCbQc9mzLr30nX6IG0j46nWwrGDyzKk/g7XBUcoOl6d5MIzyXekwg2DKx7pJ
XhekDXkBiXTFDAi2Q0p8ulRhZ+hOWpH3setf1KgBhjXBvK9xXGtUi4ji4r8J9NHydBDE26U2ghnI
PtpJjHALrIRWXaP1hyqYkV3pkDLU5ecFJJUK1c+yPUCfizpWXroSOQ1F769R5JaVmbqtpLyUEoZx
yyHU69bNO91NpMFvCvxgUPF/74aWOkpBfpSpPWMI5L2wanSo6sGZp8GR5vcCQ6jDEB3sFCpgHRRV
K/2IivVBk0HHuVbuMmRnTNBiAnxFN4uMro1ArPVCgVcWDHeCCI9gylaiDCM7X3MQheicQcy7PLev
jIPNCLLAPkp//TtM9acb8kl7ZWIWcjTYAw6ck/RQP0Yeo65V3OgsVhcS3LAaF7P0dmAMq0A6DoBU
UMADlzsyIT5TwbUmCBsaF6iKuCgSWcMzMZdODf1LtX70atipIKH6r1fNbym7PitFwQrFaP1/tYP4
hLn943qafdZA7l5Fbevt6ebP/eKHceRJ6rK5gI+wrIhxhGazkzVOe5BvZx8t3mDwJg/Y9HONgW7G
Gv26H7gEW8jP58SxpUQpAyK0wAqSZ1W6H23fLh/2rQg2kB/PkWYM0FYr4r4x1Z7Zd49dXbtdDr1U
48si1YK79AOcunPweEELm0yGWhQMH2uvnpqbfhITJ0sY4HjAVNgrbbWrNL8xiHRWC3JmYSAxvkx6
cmOtFGKMEvQF7C7s47cazHGppJzHCndkV/7UlcLtAHXsK9khgBCpKPEu9hB0KTjgE0n08NluQV24
B5dvjfqMSl4EUQwjem3s5FACkpIvX2WFHi2zceq09SPyVVUlyODQDsE5em5t6kiWfhykL6qSP5vx
F5p3b/v7uZFnEiKjRqoRvDZtfhpFnprIzLJe8XpwWmjV99L29w1shM5fDHAZ39TPmd6YFDXX5ps2
/Uiq1htjUY4gMsK89iJF0AxKi2hQFbyaG8hWQLgSKoj11/2VbBywX1bCxUiMpadNs+qKZ6X0oJRf
mjwLDGpdd3F62LckWg4XJZupakhWI+NRxsobM+NUxPqLPQofPOzdxJ0urMiUoSFhQV+T7zLHdQ9K
DntSgGXI0borA2NyyNF6NL4z8KrViWqS2872aY97x+VtmVIMOSvAhzP8pX5YQaNc+1NgfNeh9ht7
nQAQtr1lnwZZ3nzhF3ndqJiRXBUvJu94szlR4SrLm1kG+/u1laL+8iHZwi/sqKYZr70iKbg+e2/o
6RkaOCcrawNDL24mOXctCY0XY3WIPt7mEkSem/jn/m8QLZX51MVPsMEUCy5dFI70cg7LFSMf+ndl
lJHdTYKEfNs7Pz8q+yUXlqQ80jRq9CB1JAjHtUMQpbJv+6vZuGZ++aDcgc7RSVlojAOdxr6+fhva
QOp/WnmAuW+BU4p8kjvV/bBWwCLirNnTK8Wwvxh7tdVR/mUx3HE21zTq1ExTkMkxOG4TGnfWE1BQ
3vhqPHXICuZwOqg35pGhyNNnQ3juNndMkYmua4ZqGjz2WFXjIR3s7m8WWoZCML9VlSu535UESjjQ
BsgcUgAIJvi0W699Qj7t8jhkI09AMl7jWBjQOkTfNrrDy8VQ3fxDDGo6tKYvOvGCpfJQ5KiKs4L2
MaYrrVvr6wLmEMGFuXnOLtbExbC+KSdNreCZ6nLsx9hR1VddDUfwFO+fgO2YcmGIi12mrthpNeO6
YYwXylWGUUDtpvOYNEf5Q8SyK/psXACzMrk25hKRuWwPRnpjjI/D+m1/QaIPx37CRdhQtFLuLRsm
8uqpHl2inEvjDU/PfStbeRZ8TrNsRdMgkfQBmrgw047TNJMZh225j66VWyskPiYAMT9eOt07zB61
kCF+ulcRLGILjvGLZS6SNJrW6aphKR4k3tnoZuwbqW/7/dm6Mm4ZwBI4o7v6OX0Wwaq2N+9zyVx8
mfR4qLsIAXmSrLA2ckdCSoxCgrf/aTcj5eeX5Us+ZpJFrd7hMiXpozy/raIUWbAMvs6z0n7NY7Kg
oIySyLw4/XKazPf9NfzhVP3zrfjiTqTUUKZYZHjhFXONKszcLtBAsfb/I9HCdvy3/Orii3FHuB5q
FYjUmUkTWCd9mr3O0gNSDz61jDNdadjFxBcsULRL3EmmvZoYeYRR7AaFoMEtoQqzHpjIp3RdJm79
InuqeCKbLWRvodzZLuqSjCvqSIhVrCOQexkkyIEtySKHfVkbrXvBOkXOwiUhDdAWq1agaTWsh6wJ
eumOiBgVtvoBlweanzdNc6KvpoYDbckJLsqlvlnt4b7qxzDSBi+L+1ei2T+1Lg+l9mvW5N/1NgUU
yewPcyNC/ovWywUXEhXzMnczUmf7FFOQ9EmO2YhmGf5wYX+eDi6SGMOUk5pGuNzuB+vjyi6u02/l
4tACk5vyQXkXEVoL1sVPp07Jai/zjPPY4rkxSOv9aCTXpUUFb7fNfPLzJPKTqfqQRmrRsGO/zI4F
sjkMJhHpvmXkrD/3T+D2PffPN9S4BEG3aKStZAR5lCUFWYRD0AIgMxq+pjXhvimF7cfOueMBTp2U
dJCrR4LF5OQSN7uPPGQ8PqsUDp71pjqJ352ng+VKQl5+0Rfl4gwYWszFKlLMgxT5gzxpvqZrjj7E
p3bKnLYTtatEX5X50cW1bjRzuQAQpHi2Rh0zcmiUuflce0PaCDIIkUdykUXrdQNyL/im5nhWQO1j
3y0iHJUgRvOl3cGm9jg2yFESVbkppuVn0zaCl6/IBBcvIFejFph6VLy5l6+HrvFU3X7c977tD2Vq
qqkhTdUsbkuWlERlC/oIYAawDS/rjLZosG/i40v87uCfNrjNWNF5XRMVSbA8ArI4p+1xWgsnNegN
Gg7nZVJuNTrdNkXuzH3irz1wr7GUQkcYnZtGnhYH9AROWg7v7do6EnScXIgRedmqfp9TC0Qo81E2
qJs33eTIs+TZiuwT1EMmqffjcg0z6R6Gr4ekuY+K5GqYUXSUqlDvv1SUCFKTbQ//XCr35B0swwI8
UsFZrhdXUXGI0sjpukMs4h7cPrmfhjjXmGRbz8uZFSuMsyR/W6W32rrKRlcXkRuIVsTdJhiOTto+
x1usiq6i6FANh6w6RILI/oc765/l8CjoicZ2GaX4boxbXPGonzzW31inxD6Rg/4uUu0QeD2PfjZK
I43y1UR4z4MpORXtcZEEhMrbaePnirgbZK1lgHZn9lzHs4/cq/PglePD2kJwsnEbxd8/Y39Icz7N
cVnqbFEEoxEVECbc+bcydhziIvaNYEGq2Hoi8N4WVQkhqmwammrhnuCnazEKHZsJCCrRmolObC6i
QI46OkqY37BRtMKjHvTv9pe5GRAvbHL3VaPlraFMSKBK/aFSrqjs7f/928+/CwNcODQVUqipAQPx
yxroQf8Yn+Ir6YGhVx09ZLy906F/z0PRs2z7AKhEsW1VBzMW/26qGtUYcxaHlcfeiw9lwEo79vPf
BHQ0EA2ybx6AC3O8d8q0acwFz7QFwBFDip6ipnqYByrk0t8YHISXwEl0VVNsYnHho9LltSxqhhon
383KWwd/jEdnXtFzlf+KklvJeCt0EQaI/frfLpxPo3w0sfWyNixQFnp9MAeMn6sLpQcw94T5g3oW
CZRuRuILY8qvSc2M0ZxYmxEgY+nKMs9RsTqVDBiVfVUqIq2azVTxwha3bXI+xG2V4PUunzC0e2oP
BeMXDZuD4BiIPiAXTbI4l9OI4imo3QL1ggr/CGGT6JbxOkueaDZyq+l66SP8GEWiV1E6DQuDHUu3
st+B3SE6dWFxTfH+JI4cFH/1PgFp8HROTyLizs3tQ+4DEL4MtKbO3dgoGiu1EcFXBoD8mue093V9
cKMkxA0uiC4iU9ydXa1mufbJgN3LDlX2YkhBJzsxhNHM+/39ExniDp2eFcVMmh559nIXYeCGSgGt
TwX62SJQxWYc+fx6Bjv+Fxm9jOd1GWtwyLa5HiTQV0PoR/vyn1ZjcAcsTqPYLuoEZJLlDSn9tHkd
zOcB4nL/QtWeAFn9P1cwuNMFIRA8xZoR6Yf9Ct0PSs+SiPVCsDO83K8RN7KUSSg8x9FdqZ8IKhDK
T0Nyl+R1/6NtXygXi+GuSkADk9FuJ8yWXOdHirq95FpXUBR2ZFzNmK0O9+2xv+63kHthjrs4u1wz
6iRH5ypRZ0dT3lXq7xsQeRr3iJjKRht6E2k9JYGWuQPNnWX+vm9ju7CoER0uYNqGypPbp0up6HGH
a3FyB581O2If/BMgXotd9Sz6ZNsZ1IU1bkl4feDKpFhSfuyP2QmIOHKnPdjXBAh4VnEbvskFVP+c
/UVuu+DnGtmfXxzZeqIzyJVQaJbSwm2HM7QP9PW2zm/GQYC3396yT0tcvCuRkmaZgiLKgEpmAZGl
etYCo5gECxLuGhfuJtMkuUzxTP5b2Bf6jGcaAkb2oc4ozHsF3++3YtcU10WvIkqQ+9UzXMyjTWDJ
zI7yrRwwkY/yWX+aTviuggOw+RD79Ba++jVla6TpK26PWLkn2dGmh6V/E+lm/yFs/LNnfOHLLHrM
k8QlcJOPVjg+MWJTuf4QWx9vUj++FaYaLJX4PXB8GuRSDZqtlTzLiFMDoL3gPQwTDwj4cPYZWaaY
X2L7oXTxGbm4uERzuU6UNUDC6qbwK+i+tn7mYnb+RXFzICbK0hUcuM2s7cIkOycXJ07WJ8tqB6QY
1VSFEoB5baY/dXrpjFl7iC3SM1TBDY0izyqkU4o6tDG0J9pgsD6yTyYYERMNkNlmvCuN0Zep5U1T
5ZeFDEyqEqyUvvRSfb2OQHmWCUhB6uR+SEFYCcSQ0xVjEmqSdVKSwi3rt5FajhRLP1R7eUz7L6kp
ndNUfywt5S6TARcZUaApmsIBThKIsOcqg/IFFAfmFPC3Phs81XiR2yp3qmK8subF12MliLTWneUs
AMTfBxjlSklNUBMad0YPtGltPxtJF2oxFCdmgtnrOblWlbp3Sr167uf8wei0UzfkgWTI7twZoAme
9TP+9ze7ylp/WYbvcq8iJCamYF8E4YnHg3Zg8sosBcG+ViR3JrfLip56JpjvFu09F20ntNrAMI5U
TA0/eEYOQ9AcVVCW7vuYKAby2E9iQX8+r3D/Tq7ROqrfhCx1xlSDhouEeiIOEOEx4mJu3DXdqi4m
nlhedK8H1JdMR+qc9cR6pPWP5Ed3FnGXCwIvjwWVErNqih7XZRYHZg9iAuVEo0Bev40iySjRzczD
QCFyY0SriZsrPVZgLy8TR32Pw+JKOUVO4U2ghxkDgC3291Dgjzz2E/hFdU3ZxdKkp6ULGutHIpI/
FJnggu1gR1pfAGMKhbn0MLbzldyCOCgSVjM2i1+fEY9HfK5DU8zQC2RBFlJ22iMrSaVe5M2xQ6/L
M6i/J1CIQrTAsY/j+/5nFG4eF25no2vKhKKGM7lgbqyc0ltfJbf1V5cE8wPotaDkk4sGRkTOyeVy
RtPENSI3KlPKldTc08kfiA2pziBZRkHcEiQCPOUi5vzS3hiwvrwGx/kYjPJ9qYZpHex/xy26RTyH
/rmZebpFDQP/WiIhdev84oa+jO/gJH5ALeWDzN/+2p6jQ/lz8hRQOGg+Ou9C3hNRUOMhT8o4tgSC
0Xgwh6zgAaUp5AbStYb5tMQXOa3gs/I4p24kmUkJjt+qpL45FKH0/0i7rh25dSD7RQKoLL0qdpg8
4xnbL4Kjco7U1++hL9Ytc3Sbu75vBgxMNcWqYsVzJN3T18/YyRFcoMAK+fGmedZ0EPGyNyE7dYqb
gy3WFlye4Nnh0RVpXhKtYzbQSI+GVnia/YHGM1BQCjdZlsKJEVTUYyTwYAKz50vCqYKApgb3k2eU
5yb+qmV3+VS56eSqWCFORXauXI8cedDFOS+VUiK4sOTG/hYfQMnuNwd0iGS/OEme4V83B5F6cF6F
TOUCkm2cLW++WZoD+BQsswBAT4Bcs1+Bvlidzn7HJljM1FkZtYbdXOEaJ/1Qu9axO6jwmsqz5lgO
816g7jyIAnHR+bhAJbf7mpg6XlfWm02sx1R9ilOv097+22fkckJo/rASuwPDRQZYndZPQbs3LF6d
2QJdFGUyOhehmJpkyYRVc5Kb+AuLvWKE+QCLKm8A0Q3acuGuj0D7+VpYMUd5Y0loc0Z6/qjOr1OT
n+OROma5hoMEsoGld8hIDnMj3WP79mTn9v0yVI4OPh3Lqh2aAVkbRQAaie5W8DjxFTQNIGR0TPAp
cmP22/GToUovi0ru1G78kfSNqPzOCnJXUjq+jmatMBZFhjhTgQrbZ9bKKCjycQvItX/VybjYC19R
K6x6oumCtHiYZCedcxcQx6Q8Xtfa/YFE1bRRkdEhzOYCJzpmQPAesACR3FgId7v7FEOB6aMCUHQD
xA5JiWSVMR7Ss2gicffuMAtp2rJiKjZ/d7SuRyC/s33mBcxKCGisl4Tc2im2B+daYDMiWczjbnxP
oaZjbwEr2qvUmx4LfDpW/Kz1IcHkr6nSv3kFNwfjPimwk9Qqj3BxC70rjMcc1WnRfNneFq+mbWRw
yX4jm3VfqSgdz1VYfqmIJ9cHIMOo08GAl2ssP8m+CjRl9+XdiOTfCdlO2pK5HcYMsxzXZ+txOGJq
2qONA2Cf0WMYcYZDsUUG8HxRDiG6Qe71aM1Brfo2x/yB/COZA0t10t5v29tq9ATnZLrwzsg352S/
ZKMr8yoBDCdDwMuKl/Ih+pS9IaRAJNiESumUgm666Fzcs0GKNV+Ijrq5VWdfDU15jJXUyfvOLbHR
25SRoOWw+xhuDse9HZJK0sQwcIlahZWPgniqBqLT3ouWVRBW7C0qb1WUh2MClWksmawppIWACHHA
K+3GIUtS6EEUwghUk0eq7ZsyzhMJpyLl9yb7MACzvLd+KNXR0iOA5Hl93Qkcyv5s2+VD8qhMfZVL
KDFBH/vGnU/VUcGMAGqzx/VAHsqPKxZh2XibzTrr4d/VRDbCOQ9TzR01SY1Kd+9TH+upmCEHwMUL
6yV2oS4q8+1HbhtxnLNJEj3JpxQ3md2MQKesguS+OSfPWI+AzdceWn2Bcra9vxq+3IjlHI5hJ3LU
9mwOLX6S6Dfbfhvn1+vGzv7EFVs3Oa8ij4styQx3uM6fV8sxks+xIYp7dwcFNsfg/EkVyZUlKTbL
2icvPa8gz9RD2c9Of8E6+YfBca6knaaBzHqLa1LGEGM5z1I2AMrWFHgsdtvXvhnnQsbGNIa6w7XM
tnEwdEw6FMbx+rUI7JmHsB1bOs3JxLxUyHpVw0HFB8NWxOG6GIEz5BcMG5LPNgGSvmcsflLcNACK
UB4V+em6lD3Yne29vMOx1bSkAIc1q2Baiau9MkB02y/QsaRe409+8YTCIpYvBGIF92RxTiKzo3XK
eui2FpLCYXsmxQAq6+6c/DTxOZNT1GNOVfB6ij4p5yr0kkhtjojPU9b2ow5emFbvQ4BTOTVK6NcP
KDof5x6qcS2iuEJe10lBp31WRXsr+3nWxXAtzjlkioZN8hJubwrWIEeRppD9Ceilqq8c0L8JJ1ED
U/RkWpyroC2JDSWF3gMEwyEN8awqv2U75XNahXTBJiPWCACm8lQt93Oz/E1Xc3Nezn+oKDooK7O6
kt6P5Lw2bjsF1+9MEO3wQ1NdChRKrdUwDIZ113n8YhE0FjvVQSTrWPUieqQF4vhxqaJQ1Jiy78mA
Z+ATYQOSCwZUkJ3R+/4mcpaQHEyvE72Yv5oS732kBog0mQCOnKckH4zMju0CvT99Kj6lBeoORnnQ
h+HUSbNbRMmPte6+ql1+P+W6q7XoKnWDG5fmUU3I54gAUbJI0LxrWn9Nqhu9lL5qiY18bJ6czhgA
v7KcZbsIyJy5htWEdRtjn8VcgM1CKkcqkoeUJH4l52+dKR2GevVVALY5k4m2WSod9LoTvAn7Zv/7
vHzrWFXHRTVn9B5V+WtNznmPqevHaBbl3/v3eRHDDcyYBhJwLYeY4gicLa+6x1uHPq7hSY1bv3To
UWeh/RIHojLDfr1WuwhmOcMmJ0iUZDTsFWV/tu2YuEUwvVk3/4RbRuxIAivZL/RvxPGuGw60ajsU
qNniBAkZl0bpZx06XxkDFqqDOOhbX8hcyU5xRWt/kSZvThmttKxoCq0F9sODAfIO1By+qCEJgA9y
aITrPCJxnAPvFGmWK4rUh8HWaH51jyL4UX2UwiHEHrVwGG+3eLP5qJw778CVrTVs254C4JyN9Grf
oaZe5TF0RhqowB3N3NwZ/RVzRM3tX2A2Iwq4qBDn26t2NeKawhfVRenTJg0zQ3SB+6vcGxmcB5fn
OBuVyIJ93DAsKtbQILfJPftXfCre2JCU7FpnNZz8ym9QdCXudf8uNBQuOMTmvaokBN1a6zN1pxsw
T/t9UBS/ZrPi4G8oprcfle+c0pbWncJmHpKb6vgrVDzrvvTZCDI/8kVmKXByfO+0k7Ge2bAZVTCw
1ABNJKqD2XcFxfL/9hH5filBOtvYzM0NnnZaoaEZcmd6Xx7boLptBa57PwX6rZc8ZE6eR7WqRTGm
pgAD3wCZYZSVUB9FeJeij8cFhqVRK/2MkVTPrj5F5Rca3arYdLEEnlMkhXMpbQHjWlUDs3TNa1U9
1nPnqKvbmMIaPLOkK66SJ6Eb5boAjhn0fAhG30ATWH0zHtKTAZo2JehQM7UBNpmcjKe/WoW/mDjf
I11Wfe3WtQX7HbmtZ3+Qw7H5q7ToohGcF8nMxrL0X5NtIDWab5rVoel9/HZdyUU3xTkKa45LWxrw
xNWm5QL+xxnG5ikFHpZZFeF1Ufs17ss3e9cABbcdnTEIBAaI7GEImpv25z9tkwaM9KEUph+jZw0u
o3JlQRL2Lx7Zwg4YMTXbsLlvWQKrr6IGcggTC/5+8t08Ww/y3XQqgshrwIVQH7EJFqD5hQmt8eBq
q8CX7Fv3RT73mVut0qVowDSLEd3RAcAut/Ii2OX7l1r0/8owCTcqjVGtyFhMhA390Lz1Fgh908GR
F9OTsHM5W3MOzvI7Mi3hiuaz4Hz7lYKLbC4iHBZlshLW2yanfyoFv0or+JTXVWhfWy9iWCizjYyk
vFqAm4g+03Iwqg9r6g75V03o+PdLRRcxXNxnZgpVZ0RFXmSg1+Zl3aHW74hiuXIFNtJXTL2V1V/h
GmgXmZxjnjOdji2gt7DO9XOlT2bkRyKctOtKaPKo0Zo8pcTu4ZVz5TG3f2qojEpP/+2C2AVuLsic
1VTBtCUaPPRBycNefq6n0GgEnoRZ63uvf/lWXAw3YqXYaIDc50nEq8qgUZ9oDdKK6XmxXRu4XtfP
9C8FiIs4znkAjEyZRsxXegD8dNoJU5YvfXYgynkpfmbgQyv0AO2PVQvGvHX7XuCh9+srF+mc61Dj
yp4xeAdlrM5kIE62NoIDCqyKx4WO9JaOSwPHEVGA+wb2fFNJ/iJ9F3zG/cD/90F4QGgaWUkDXjTU
37rUVRdyTips4iy9JxvWadQRIJTpjEGS4iG3cyDmyB8FP4B5hytq8yto3ijn2NZKupQA2uj9asII
YwqwR+UerRAXOBuBCOpR9FU5J9Is1WKPKnJV8Nen5ZPZuhXC/SW4fqhdU9DxhUyiWRbhySz1UcvG
yITjTS3bN83SUa0J8w6nfAHp2Lecii5x9xtu5HEGvqAjZ2Nvn5WEWWpTecNXxiX0C2/oVlg73f2G
G2mcoefNklOTnU75bN8zIr31CGBfz/SxlnbDkDLTT2K+RdEn5czdMKJkaGIYnNoeYiUEgrGb9q3T
g5AmLYMpFQzw7tr35oy8fTdGrtgNzjjXd031akR/k1hc/j7f/1Ox9rwQkqGI0eueCZZa1NsD9MYF
TmS/WLKRw4UAlbR2htEhgZnd7oaluplnHXsgvjP8W9WdbnOEXofr2r9f09fBYKMSRTE0HtoCCCs0
AVw4qywON+kBBaFD6peu7a9hCh6OHpPQKpgDBFbwqwLzzpNsxLI73XiSxC7SarDR9tfRkzu0hukb
pH5kOOlzsmBkkjqRgYJi9m0kzQ1RwN+W2k4ymp5so+O0tkFctX6iWz+syX4lau6BkiN2aFd4RT4c
5BWviVnfyhpwuTUJmGsR5tNbfL9Oaz9XeG5ARKM70nrbzI+2CENmX/0vn5TL3SZ5yqeFZQRyrzsa
BQ12M5/ivnbscr4zAJdazKIZ9v1yxeZ7cl5FMlUz1TvYQO/LgYbZcqIDcAlktWj2Z7ejyDXvv+gb
eZxfKee+ajE3i5LXRyYPzCDecKqANzdgyGY8i/riu4HXRhznUdq0H0c9Rdhq9sBZ0ueAmMmxS9Tw
ujWIxHCeBAUEDNNShJBN/GVSjyNIqUUUoLtx/uUk7wo96yqlkoVN2uy43siH4cC4bv52c20jh3Mm
Nq0iClou5vgZJ5kasMWdJXIxjv+RMVGnHggyRCWY/WGCjVT2+G3Mum8Azmy2cGHG7RoYrwyeOQmw
mfwTlHmHPpDCKSxCGhpvsScC8mMad8Wj8OUf1bZqU4rQNLZVV5sdFQjps/otAQnBoAqrJiz0uCaM
c18LqKjbirUk55MRsn3o6Gj70aG80QLlMDsimE6RuWmcSxnqRSvGAftJ7C7Jlyx40e8Y8IB8C4xy
wXO3/5z+dl98RahZFDnSZHzIpL6Xx58VfbluZMZucrhREs53kFi3OmlCtGzlyllOUNbN8/NoSE9m
l33uF8D39dnDSr5n/XC0LHro1fKojrK7xNnNmpnMd4dGD0DUKA06nQDAJb/LZwBUJ/RhLMzvk7ae
Wi1CJG6e7Kzy54yCBCcOJ10FNYwJ8P+iBgbWj65IX1FpvskMgL23pbtkw7msu1NlJOdRq8KxLk60
6l1juZcBCpKlizPPhSeVqlOUP2Q6e7OlAfj1izzq2CPANpydnNLC/ErqJnXAwx4oeudd/3giLecc
YWMpDbjasPay9KA1xcpXAeCG1lK9UmldqZlE4YHgLePn+8tMm+16YK1jmt8D99TRgGjaFqZbxfG5
nr92eXamBLEd1dy2+9hPPbB3AQEUYcW4Pcym/BBHGLLLdEHULnrw+FKYNKN9VqWwiM6j7uJBOnoE
+h1oiAPkRYJ3Yb+ffVFZfh9Ao1UjSRk+g26G0fjUpw/5/MlknBz6M5FPTeW1mFuWxsfrt71zShsQ
IIqlAr/FAus7lwKZy4SwhoCfyrYGFBYpCFD71ekW0AGuTeVUq461PhqAFDWX6b00fZhReBT8hve+
7s/fwPzFxqebKwWWO+gd0YuJQis0AyABgtiFZX3LrXj9k/25P13rn+I4V2fYioIVSYod+EZ+AP/z
icR/McH/pwwuWlLjpFVSWSOIlqyTclIxFFEF2X31xvpobTAfl9sOMNmiqOl9eMHEAhoYMMWKTvih
gaiTS33uVeJpjVsYn4GQX5Kvgtt6H1/8IYOfFKiIVGFY0SJouQw3Bhq8/wBF1q7yMPgKjsYAOEHI
44qP9z7X/FM0F3KA2mLKwd5GvLjDlCT9qtFzD6vIJv/6GXc/I7BqNEDWEBnlEE4h6zxr1Bq318CP
L7XsqvDM8SKCVX7v+nCcjRhOSZKua4sshd43FDOJi/bYEHqsLYAOZTSo1QSUvNmH6yfb/YIbkdzL
OLdqOa+DAr1cbzstcaIaj13tqtrzdTmiL8i9Ihpil7itYGPW8GTGD4p1mxf//5rYn5+Pi6U7Uk5q
10MbAASlK98069bUXmLy7fpJdpDr/hDDD2zQqM/MiMiY/+21Ec98WTpN1ICZYwwrFb0Qjfgxpp3N
GqCsY+z2Y3JjZvF9NS8/ZiN5ysEL0eTyTTIDhChfz5jlN/0uKn7ac3ma1fkNSPoOOgVOr4+vS5Ii
wKgelFV+S2LbXRQliBXtRjejkKjxY4yFmbySgjleTiMtBMrx/un/86SceSVGpfSlBMu288+6doyz
yZnqczUfyCRS/Z2qwJ+yuDjesqcZmwVQROO2uknvxs4B/6MrO9ERYKjpTV47xZ12kyaOqPO/04P5
UzL34iX1PJW5TAhIT8AU0hYoSxQP5Sz56jCBUMRyVWrdF6AXNEdLUIARWAU/NTIYS1T17FUwqHnX
VkDzHDpPKxr/usoK/IrKfsbmPR0GtVAKrNJ7iTb4Mth9aY3BFO0F1CUgaey8qqgET/j+wQzdUhhF
NVgo/pQ4V9iz0tgLXi5o1pGnasSSCjgorp9rV4pKmEe2gdLEr8GoEy2AOAedKZA3WI9GHErJ4b+J
4NRStuySmtKMUfSoD4ap9GgvYesmFcwP7vRZoYSbo3AfzMhHqxoJlJAxCUSnCiFPFGJwKbCxpFx8
QWPwgSFf1G+iBpNQMhdsKYrVjgv8DSIT6rcnHfynhzwcTisIBLA1eYfU/WCxMVtXlPbtW97m0Jxe
zkU0zg2FaHKajuXJOLIOJCNNFmXqO9ks+7xY0gLsnIyAjnsaVNOcsyYF32qGNjYAPjCexXa/WVki
82fhwNRuSHQRxz8Ri1LUmOVZ8BJN2AKTkDAp5ui2Vu/3lemoTXUy5+IF2iuq9fzLJ/19UB4QBquv
7Ty37A0sgrj7WbcfYqlwVvXNnD/Q8ky64yRcqdh9Jjan5Wykt80CW44x+guP2QPAJj9gI63AZgOm
/GQX1bnA9Gov99re1b9ft879V2MjmjMbTEfPZmT8CqvBjJq6LZi5cidBt4HxqS0p091g+mA/iEbi
dkrnf2gU77qzcTazSYPuRrcDGhzTAax/QPx1eq89MvbCMXbmM8jABAcWfWvOZKRWN9KhhiLrIEDI
TbfwrIc2ZM0V4DUHjABtPqwaam2iTEKk0lxsaqujBEA8ZBJWojzpLXHKDC2JtfFNdXgmc+RKXf2J
zES0AsJu8F1ytrlhLkCNo17TDOylYgCFERLejNiay90U89y31GPcQqLdUaEJcaFq3xmz2QAY0Esp
uh/FKV7DLm78pHwm2qHUP0edJ6WC93I/7d4ck3NQtsyCf/ZgsilZoOyEYIN0qgMJsDt3mwg+6v67
aVg2UcAcg7fzz9dZAldRaao5QSukdKzUL0D023+4rqm/9vrfX9xFCPcZpdmwh8ocIaTqXnW1c6aq
883yk97oH/Sxf0XaGpp565VqDQJMxVupdQdka6+VlsDSCtCZd99nrQ60Of1p0dUdSHmq19lNmtUl
WRbM8+zQfnJ6SfGp8bFOYz/uWbfDdGk5u1pMA0sZbklchBF2U8g4AxseBbJO/TJMoz8AbpeUuq/E
CTj72jtDlp7kqgoqZQrSOnmYV81dutTr5fSuTRlAL4bVqBxc/0o7kDnMjVy+EnfvA3ZRc92c2Ou7
eGYALhhXjoGXu/idAzSbMPJFUCj7hvy/EvH6cpefYsxVA48EusFsBzVHy42VkIWvwm7Q+ftkKuGS
B3Oh5ZLNyPj6U3KcvOmG8WUn99ZxfmChxQC0jl9dgUAEQ7TvIi8H5J6jIW7onKbIz6qydpTkmKrP
ulw7XQViH829fn/XLUkl3PuDsvFk5DUeeovxSDCIkC91+XJdhug8XIAGNHbUJSqch7aFi3mjY9tn
fisHo0KdPhcx1InUg3tgTKpjfpZAIcd5cdX11ZgeM3AtYnOiBf3l4M6iPULR8biHRZKz1a7pgONZ
Ls3Oq/XBmLBOGFGnrkQMALvVjo1Oco5vLuKuiSc4vl55HFpfXr4mWICgH69fmEjzOc+XGkqlDaWx
elHSgXHyqGj+pPpSd+7WD6Um8LO7RwLPo2IoSLMMfphEGUAcLKkxMq1BRRHcWZJgaTIHTYbrh9rV
9I0c7ppUi2aW1WLrGcUVC8iX1msbCxas92OqjQzueuQxo4XGorlX6qqBaTnF6LANA8NBqO6DKD31
ClfQe9pPDTZCuduKlLyz1RIFb/byAhMVZX0gvz1mQKJiwN7k6fp3FB6S8/gdqSjNlY54a5ufUyt/
qxUVELkShgibc7UWZ8vO74Fp+kNZZLeTFTAuA2wxjYgzWukhlhrBBxAoED9rouSpoVUtAtlV6Z6m
xXCsSH5eqe7C74iiV5Es7k1orbEsKLaBkIalT6CzsoMeG2XJgKh5dcdjclYO9lE7C0dO3vf/8Mpe
7pjfOF/6dVStHmfUQsWVHPnAUk3G7ywqJu06M001fxmjQvjZlpLkiWJ3iFap6WbZU4+4WLFvC+08
R8IRR/aOvQuwNrK4dwEsog2UCamA9miF5WE5564a9jeZUwaVK8x32F+7Jo17F/J+jFZZ0VfPlB0r
xDwq1qoYnuCCCXQX5ZH/Awb4rh/dHJBzOVaUTGC8slavtuMXS3+JADcymA9VlMQgipmcxLYFc137
YfhGJOeBapW2ElWgKGzhnPr/rI8UZxJUfhqIZhf2XepFWTjP0yTgbjcKPOzm3Ph2roSWtoaLrgui
/X2ju4jhHE5s1JKuU4zd2jQwpwiM6n6WP+imYMNQIIYfMwEQKJiTdHw6vT3U6m0dPSlg9VS+/pX7
/H0afpPITIou7TIohd7cpuCFzv128QzQTXRAStYe5KlAfcWvAAmOKTakBYMrtaJ3irmpd7agEwPM
yhqxTIP7ooC+GWJwYKxejK770Dd+D86VXAaX9YqNQznoQGbgGXdZ8XD98LuxmW5CMsEaic4Pgxt5
i4YXMOk8Ays6ePHT3GnMg61g40+7UU3qzmNwXeLupW4ksv/fVI7XpkbRf6jB1NCBE/NBzx5nEkTx
p+tSdg19I4WzOqyKr9jaxLycnd4DCTfrFkdL7proTiNJqIty7V2z20jjzK4FHlfVz6MKSt/MGefb
knaOLR2uH2nfk2ykcDpS12q3ylGDUYmfk6cH8oFi+AmvHAHGDxXDhu8+Bhdxv4oam4vSYk1t8gXs
7fKzEaYHFeCWkzvWDvEA0CxEehWoBT8WnlatUhA71bzaOEdt4mD8xFnkg9U9C76iSBA79uZYhW0Z
XS91oFohGMg0Eq8gumfksq/CA6Tl4mbAyZ/JdJPZsz/JXWgua++qaubSbnqby895nAqsf/eJ33xp
LuXDqnZirDYudlEciSJqAsG65pTLqzX8uH763SfXIDYIdQxFtUxOUpRPq5mplepVSdjKZ6MXfN1d
Q9j8fS6AIP1qq4B+Vb3hm1J+tY1gFQ7zsJ/4zlNuRLCfsLk/ixZtYteYsaXhiIlAjDxI7vrUe+n3
ziXAvYkH5/o3272djUDOYQ1GbE9kNuBKlvNivyym2zXnQbtbRDgF+wa+kcQ5LczOZPnIXKMWUrw5
XnxCz96xkfGhCCseddgvS27kcW6Llt2oJBlMQTeO2uJK4HMysPfxfUUg1MD9/8zs5uN/+5icD4va
rLYVKdO8JdFfsIn3wWqXIE2WD6AfB5znLNB3gT7y0DWGgbY5kNCxiJRnLsHihf6xHwR+WaAfPG6N
FatJlEpQyCb5khhoGQKFcK3vSPnZIPN/sy8evEZe49XWMoact97R+Ghbz039dP2GBC6CB6qhkz42
6tRoXqKXjq0/tCKePtH34nyEbAB4PZMRcihShyKQiR0fc3KpPZ/zAmDX85T+/+m8kKtd9JwnH1Sl
Re47Cq9E5dNoJ46pCK5FZLk8OA21UirbUaQhyJ99DRRl8SkKMPDpN24cCAf5dl/mzXk4PyGluZGh
pKYi56W+6tUh6rvxTXoE2B+gIUjnXtcI0YVxbsJsFXNR+hbRzUKOhYZZ00566iyA8JdvY2qG16Wx
v3bFv/PzZYMdd3E/zBqWITK3rxaAF56VqXfN6LUeK19NVkGGJvAR74bNaqwd6A2+pjqqJ0kFx8AU
H6ny4fqxdsOOy53xVIBKakyjknbw7Sp0wvLaNA9k6yGJBd5ovxi0EcTFNyBeWJR4xSOit9KxN7tP
cgk8WKPzOmDOzHZ8p8lfEN64mlUEuS4dlvFzvZiH1E7duUVj9/qxRR+Xveab13pFIJMrxMba0ejI
U1iaH9ZMcH8CheFpvey+n4Z0krDPVzRBJd+NWUhrO2iUEypgRvb43w7EDrw5kESaJUlmRFCtfVfZ
lTO0r1P15b/J4CKOqZhohVhA9dJW9WurCtNUc1ZJFG/s5n7YljItooKEiM9767jPsjnF/D+tsSMl
HZHIq/lp1U86JjaIBC7Cl78510Ugp5qNpJdq1AFjto8eUvOhHk7yIlD/fX27iOD0zVKl1Kw6TEcQ
0zXyh769nWpB2XrfHV5EcO9XrAzyoFsQAZWupnMdnwbt46C/9fTp+uf6l1flIonTNTVrSmUlNbDo
18XBxJXTgWe7kpwqAvTYSRmAJRUkWChNv0tJ/leGe5HN6aAW0WkdWJhdzqM7D8tbvfyk5iyw3f1g
4yKFe8ls7B8omGRUPaubzhStgD5ag+tfUSSCuY+NwdpVRtY6gsFay33Tn5tCoHH71f6NGXEhrWLr
cp+iB+xhR6A5zmEdzoMnrw4bVWGTIpELRLHrZxJpBr84AILltOkkxBtg1T4qJPUmrTnmyejMknWX
dU8dSQ4r1qfN/iEFykM9K4JfsP+c/b44fpegjm1Nik0WxE0xMuj1dZqmW2nFxmVWCoIrgUnzHAPV
MptLssiaV4JLRL9F8bsWYe0JdIQnFIjNOJfkAqeph1fQKL2aZf/t+o2JDsE5jSYto6SgJvxSfuzt
p1w7GKLCmlApOHdRAJsglUekcxmgktVz+UFyB6cBsmWQnLQnRWC6ohNxDsKwxknOaa95shlSI7CM
r4ZIzQWelufM1Orc1Mx5UlEIPdbZHdEyp5n9BcS4uvvfrodzEnOdI80vCA7Tlp7dBxHQDynxrwsR
aRnnKHpdoQvImhFHp7abm+RezoUjEux9ex89/7bLX2trG29nDQQ08Qn0DATXPxUXrcdQtT3pg/TI
UONU9gEFnkCkdu9GZpdkBVo2siu787XxE8AbJgnADv1RTm5Jz7blU6euD7p9O1fH6190Z1WTZXaX
4yp/OnfJWtVy0RHs/toY/lHd/CK/OmOq3WVbvAuWuEJWFpJuqlA0FLKzT8WEmxg7xmg+Cujcfbad
pJXVhEAgO6pB7+QnyR+c9gZENffClG/f2n7L4ouxzWTUWa0smlcUbnVk8LHmU/Y1+r4CMEn5pyQb
zMLRwN2uxOWEfFF2tZI6TdIKfrHKnXoA5AJdQp2qlZPUOLCVun0euWUJ8q8F81G2aBhTdGrueoso
6odJzTVPtRZkTPahH1S3jkQURPszn5tzMqvaWI3SjjG1R9wkHu7AwFCR+aSaTuqOnuqeEsD8OLan
e+qLQHtFx+MeBUufATCENSBPdRixeYI5AcyZYmIrCRpMaM/H7sf/n5H+D539lT1uTtooJVlVgmjI
HNrAlqbE0ZbaawCK/Hdu4aKx3PsgtfZcTRIyv7JzorAJkgBodiY+KWuSZ62Tvwm+5m5HfnOJXCwp
9yAaV5ICxXx6n5qYL5IDc71dpnBcnm3UY+JwEaZQohvk3o22lbq4K5B7RvPRUr+t0fdJhKghEsF5
mbxuSGYUse41ADaSoIkAKFOeBN9OIOQXdfZGLdZV7vq+tLRffrT7xNZQJT/7urjdlwk7hNqd/Uk0
/bsfN4MOW7NtrIbaJnewMpmTUmKgfYX1tachdpzl8VRPwCMcnRQJTwXqBRlWh9QmoV6fC6xvN7i4
iOdLw6k8xTnGrTUvnbNjZ9OnqCy+RVn2U0qjz4Q2orm+3Yh5I4/52s0nlleS2lGBbHuMFWcEQpV9
LjQU2kXDxqJzcT7TnhNjQuaI4kG1usVs+TWdDVcfy+NSzrFTWenrdeXZDWs2B+Oc5xBTJPZyq3ka
NZ9rmYIdZxaA2u2q50YE5yjrUkuUUUZBJAGURRZ9IvLrYgo64aL7Yb9hcz+KMiVLXiKN01vPjsJJ
+dDU39RUuByzfxbNsHRbN02sVfwpp9OaATOeMoOfwsAS4rPJqTKXUW4xzkf6NjrLvYhzbr/TY16E
cs44jYpJV2LESZbZOKWu3JgwLnXGxqk0BnQafMCQHE3Afuv2j7/RjotkzisTs4ozqUDNZy6fZfp5
FE0RMS/xLuDdnIz3wGYSD5mKz5kg6elD65gfZb8U8o7vW9XlGLyzsg1dHaJS8whwvEjh90PpmvpZ
k59U4QD3vib+lsUn961EQJjFWuE9+pty4qD9zDI5JEBgL5GO6L67mSMdV4EBCBSTT+mjcSzauENr
bh1kR6bfrabwG0MJrusDu48r98Vn862pdpIFJCNvUBTMGv/I6xdLAiLOk2oEQjBM0ZE416Qrwzxm
igRo29YIB2oeOgs4sKLxd5EUzjspRRZ3SLwQ6ciPdLqP+4/qLBi4+pfH8qIT7DdsvBNI1ZK+HNH4
YwtRDL0gDq3nwWE7OuC18URIqaJb4vxFv6R2XWgYRMhqyZuh8lpxHLOvtRkfBuXUiUqq+znkxYr5
TD+fhrkrBoSlU9B+sYP4BL6zezscXHL4P6zu7aY1G2mcz5BlTDmmrEUCgA8A+5vLRxW4T/ZjVN/O
E5CQsZC/vBQiu95/Jy9XyLkQ1UoGvaug+RO5i+1bQPJftyyB2+BTf2pk67roiOG68SSZjw1WvHtv
lkTkbb/2/a5YMJ/va3Wq6FmBVFSR5JOZtI9jRF/ttsIyTL4eqUwOpbF8qInaOF2XO1mD1UiTArU4
8WrS+lX8cYqB/EinhyLKwB29EHconlAdexxzAE4mwF2ISeIgNXJBvRkOi30k+fqKbMnV9Rk0h8br
9Q+3AwuMpOiiDwYXMuXGGlcl46OzbuWjcSvdY1sKrDDGJ+mLjt3KUAvYmBVbLaFfC1c+Si/Xf4Do
eebJBasi7dDxRImz6U9GFWIkVqe3/0Pady3HrTPdPhGrmMMt88xIoxysG5Yk28w58+nPgr7/WBTE
TdT2Ll+6Sj0AG41G9+q15PCnrtvdtFilhprCNLNeaAyHVKm41dZDiLCFZTdgzSZImhDzsvpFa+sA
nJRXmfcXGi5fN5qKYrHaNtA8RB7HqzYhYSk95Va+L98Xq0WvnDuwDH6Ib+75KhXH5LyclSCNFVuv
uGMDsjBBDX/1RmGhjWzGEOLpBu1FTyMi0sePZlHigaWNkdX3xpPS5ZHJ1fLvREAfcSjNLp5/FFpj
yTFwCxH07mQw6XOKr8y5Y3A/MwjfGvMjaCkuluayVDLBqivEsRR+VSRnQVrAVNHfdWHwGqrFfT6i
CAgyDr0e8Zcb1+CDR6WMzDjWj3lyywujl82hqXJ1YcZdfQgGZGy9ZOoSZlJTHv3b1OKR0I+Taqll
dOhjzkmVmtHsYkVmlcrfyr5ahkjEc4LAl9vb/KWDXlbkT0hCeF/4sX8QGNeOSgXmtCxRaCIIRzAu
8+JlDKxGMh+ixBFlU2BdOoxrm4bcLtIUDGMIWEOSueDrGopTXTHeLYzklB6EUFEVXToF62m51lfB
2GjkgymLowWW+AoyrbGADDyQ/f1dZFmlXpr6kvaN2qGYLXcXcXbWwAsUnErlVisfJM6dY3ffHGMf
6UkIA2GkGkK0HTLpfVhAUF9f9CAv2zfCiFU0cHFUuiKeCJ63l7x4vuY4Vr2KcXtqVDDMlrod5wAt
IL2MTS0uAcG86DAlUxi//9tKqBjYy/UiQTmTPJdNxHyzUZgzMYz8htbRk2cx03QDEBqiZl7d4aVi
aTizuL586bC/GlZiqlHxYVarsjYWnCLu1NnNQQKHZnhZOZivcko3Zk5ibsNbPu9qjQoRCeTGs4on
WC4i82hp/vKGB/SpeJLv/0c2n6gWE5nJeP3RpSolr7jU6BekPIoZDJeqhvvE1Puj8Xfo1s/l0VUp
cdGTsiOpKSYjASTL7MTVD6hcWpyXu/0bi5KU4fU0djEtDWWM1QjRXRyOjR7b81x5MvrI5Zza+57C
iEo0dFFVeQW6VIiFMsDkAvhA0oMKfUyWOBQjGtHwxSHDgHfdoVyaF9eZiFtyMvnp5/5SWDaoWBEG
BW+EA56VJfRG+stysIyAVZElOedO5kJjFsuBW9JyRrOQyDHxv0An7IQXE/Kk1EWflVWM3fYDXSAD
n4KifZzy1fNy5mVe5mqE13g55OEhUU56bumau79v/xAsPs1QG8epjTLJXU9gkoONj+O0DzkqG/K7
6vKoaLBa1KxVUaG2CRKwBkko6bVJC6W2GDF9sCBu0tTy3+XSnysjP2W1gSrXR9NQ49zygleMlSnE
drpcpqpb9dd6cJXIPtfcpspB7PC4nB+WgHHnk7D33V0+7VNhWJCXOakaPC7jHtjC7E1ofw8ZaCyf
C3hO1FuMD7l9w3yao6LwhOn3gM+x3PCMJrMpgB+lOv1Px5I1abl52CDdp2gGr2A2ispmWjGcGi6X
JTuDKFnwIwevcfX6N8tZ2SCHcfX1elmXK5FDBaeBXLcBzzduy/Q6N1B0a9H41IEFKOy+d3BrMyxv
Nq1WlqkKVdYXTYyGKuo6ARghOiiSQnPwXVyuQpRszUkFkTlGingtMeM5SxmfcfN8rIxTxzGIxsZQ
M9ylNc5FCYxFnFgJf6WzarQsO9Q5rGZ1VjsZOLZ8dsC5bVaVx4XWCHz5/m5uXjGr9VCHMM7KphIa
XNNEKxyyDs7oEmVfFsiCtRzqrEVyyUdZhU5O3L4NqaWrB40/oOG4v5jNnGO1GOqIhYuKiaEMJTGp
xoxq0V022vBqVLPZacWvSWVp2LMWRfZ2dQSEIsPsbzTjBpivlHQ0oX7ZqE+94OyvarvV/rksGm3N
c5EuB8TnpKvyFTToJ+M8ghrPqiHjQGSXZn9SrOyy/Jv4uDJLRZFsVPR+TnB+e8Xtteu5R5HK0YWf
JaBz0OTYXyTj0xlUOImFVq7HBmsc1daKNd5RE86MRvAvApBSDSNjT1nmqBiigFg+UmUE4z4HiGBp
vErNrGZWD0UoOWMmMqbVtm/x1V5SYaPva9A2VKjidDaBLeSOcGr88D5A1Wg2OWYtmmmPCh+G3Mxj
RRjPagcliFc82F35R+FnrwH4bOan8m3/65E/9+0qXS2PjiKVxHEpeT6nkaUkozlqfhmyiEUZoeob
XxIqme2Q1ngF/h9lDqkyij7r8twmA1othooi3bi0pVZ9vCcCDx1nW73W7fAwWeMFuIAs4xoVpP+2
fVQgmZK8CrIKuI/AcAb+neveCtYk7L7DA3v1NVblmKOoZBGo4aTtj8EAav4lORYViJ4q3YoSFhSa
4YDQEP5qr2/SLDJqnOfWqQ5QpwBKB1UwRzbrAzqNv1jJOCNGCjwVP/hgCUDBgjS5w+Qhcg/NLMPO
05fe6rhJtJK+dHioJBsx6o9t5CoYyjWG11wI/BjFwCaJ77KcRb6177BQ0/y6B3qXKZ0qR58OO0II
4b/erQJPxRZNDaSxTTronMz3YC91O0zbT11ywFSQ+2/9VBcFQNJ0WQFISaFZyfWMmxOxB35VrV11
At/nY654+ya+++lXE9RiWnC7F82IyaKiPybKZZjbpXSWy+eQNVK34TFfLVEhMhHHsBKJh8pe6Gd2
/NKdtNsOArPdK1HJ4GxoANqsO/W7S3w1SgXKNAwiSQ3gpv1kL+DBaob3vPaX+IJfXFm6Ctrf+9u5
UYv+apDs9ypHAaVTn0URwRKgiWvG0IAP7uW74lFwGrCasfrhzE2lYmcZ8UugQPDWFm+KQ3wCOM+V
f/KNQ4D9pTv6aAOEb5zNypaZy6QiaKDJSaSEiKAJZHQ1lwg/d0fF40F4WXisYEN88Ott92VPaV7R
sRpBFYfjYdeLaPVq5khcyzgGGzW7rzao+FnHk2IUAWZJEgiFE6aX2mtOcmfNbmAWEHoOrPFUvDOc
hXjf3sKoIBqIxRwqHc734BpXUJY7p7j9yDN1Oo729Fo4wwOhEd23SlxizygVJft07OK4w1xGxIUO
3/WWBCz0YNSesYTeCLKZNs4ZsA2WSSrIJKKo5HyFTKLLLupEswLjGIAYIol9UJiA1mB/gYyQRvM+
h+i+SgKwRPYi/MbUriEdZO1BD72gZBT8NzKXL05DK7hkYGlYAp2MbhumfjPZ7bn3cq91tTPw5EAv
gTDM1w77qxOJU+x8P1rPd6inLisWhDQlgwDHUnhykTpaE57qWcFmJk7cTl4hgAMy7jxRMeyRT499
NbiirjzWcX/BTfVtWwt3st6j3/Je4LWrQofVCDRWnrUBP/+6QVR4ArtnpncSIElqklxpbXPVq9FB
V+NzCnXbeb6WuNqOwscoS01luNnfqO858lfbVIiqBG4JBQLujaLBndPuqhc6R9YUhm8zghONhAI/
p55qKcxUQ20WgpXrLJJ4RpSgQU+VkGv80uPALhU0NWvZE4zaTstf1cAqEW6eHAUCdTwkWIxv1Bv8
hLFmJYA/Q5AnrMBPNl9GkQAC0dgWgp/7n4dli4oJmPjtVLAXgWPHBu13H4G/CKSndigzCJo23WC1
JirtGFtF4vIUxyXV7BgsyU3nqiyuqW0/Xxmh0oxIHuV80lGc44+Kmx5jr3Ms2Y2cu39f14FTrwyR
XV2lF/kyBV2RowWYBo4xnNGXD6Tbkmc+JzaDjKLKiqqIoLOn527nQQyEUsZ7ltCjq1Z6HPzFyzCp
kjnBmcUItungK2PUNVgLoTBJKhDqNYRV87e+6M3geclbxr3AMkNdfIMC+tdmIalZK4FFLbOSqjv3
CuGzER73nXvb6T63j3Lucc4GSZXh3BznDiNYm2sw89zt29i+CFbbRnn2FAYK37VojOmpafik0IGx
WxuahHj7VafE5azi9+wKFhh/XUK6kHh/ARQm7vi5Tsrvw6pOUx7vXOT0grvYdQpIUuxpN/zBuJFQ
J0uAz2EBMFifkToCqh4oU7ZIuP+E33J4JzS3bXY59f8eVPJ1adTVVadqFajxRyLfodsOOKNyC9Y/
szvjtcJMyliLoi4rQ4KUT6shQxpBv5dfKD1wVX4FMbR9n9nOWD4/GH1bVXWzcG2Mlt2SWcHN7LQQ
LlICi7+KITPsDh746nmmLsD2a2FllUquNT0vSrECVHPGK0V2qqvQqXJzAh9y4aR36u3+Irdvlj9O
ScN3DS4F19mMGLkYR2l0ZwE6geFJ6n70jCtsM61dLYsKKJBNFgN1xkcLGwiU5ZUpgrh7hF5cmS9n
QS78KGci4liLoyJL0iptU6Z4r8f6na6603whlY+yjjF7xgFghDCFii61ygeB2JF5M/W97u0UrNKt
5O9/qY2q1ZdDptDxIy6HPugAIyecNHhzWYJgGVbvjrbgdB7Qlayn5PaDefXNqOghaBKvcwYaI8kF
6ENbBMzFz6FnV/gQpX4BjvEeGsp2XXuMlZLv8i1rX9mlwkmC5ucsD6RehjhNNIdrTGPZBBCyOI1V
jE5mDayJ4Q3Q6NftpaIK9HdDcRJxQwAyWB0qt7TQeAX3uXLizo2vvBDARuFJP2bgbtDcZqonMHyI
hvui/RoNrYr3rdRZMioDAriaO5aaECN00ljfpCjyfAYG0i7bRy5MzFQFrW4pQcMoYDy9tosEnx+R
BuHGRRQEQJ38D/nCmRXqHrG3nLLAkm4Gh6BDl85eWNN1rPBJQ2+1uoj4LIHZxh7s0C9AuladZNPw
Sju+YpXjWd+MCjD13ChgG0V1cw6epjqyMt4SylfGafjeUv7imDR9d1fL0BHNcRpkT3HHy8h+H93m
DKTNv2Z5/mqHii9qqMw8pDyRn+SnaDT5/JVDHVBz9pfDuAdo/GkrN1mAFjk0tutnjGVN+o8KRbD0
BvjdSVb+4xVOA1C5VpZkMcWhJm2ZzK5/LWQMmIgLZA7pzwROx2LhYfkEFUekuqoCzIlhLpCPLjWw
k8p17vcS09EZlxuNRR0ScZGzEr7HQyryWTOh6I0pzwMQxj//5+4IVH7CmlthrE6jspOp5YuJ47Gh
ijnYvNN7nWjmzuTHXnihKObkTOfU7RJ732lYVqlHDwoR4OcJcL/ymd3wb8gY+vT5v5mg8pOaMzAa
k5FTNl3Vox9Mz934Y98Ew/VpSGq5zIWQjojwnb5cqYlx2UfPQ6k7hhBfCZwE7TA9ZGwc61bTyM6u
3sA1n+R1C/1wu3keHQyk3ywnwUbd1I09yIq68UGwCBklWObAApt5rPF0VjimoatSiFjcYaAPVdvi
AE1qi7x5hBsDb+PsksWqwDoSVL6C+n6WDumEK3x+miNfLV9046EcH7mOcQwY1ygNWh1SLhX7EoaK
7jlUn6T50LY3XfK+7y8iaz1UKIGQbmiMHPqiJONbngMPZONu+FCfBTNB6Vv/OZ0wVHhROLPpa9eA
xpigdUic4JaVCTLWS6NYyzqpQLqEup1W8mYX1JbKDxgA0t/iLPu1v+iN2Zkv1xCND+NaSWnxUCda
9IE3eoMfHuoD6W2ztOUYQYUGsBaJUCqzjqMxaYEZR5GpymCbrTmXsSASOXayWRrBCjtCO/DISKoE
T49Wu5nExZl4BM5QKO+rPnX0Ub9XJwE/pL2P4tGcGsWe+NBj/BASm/d+CJWtZG075wqR5ibuJOIs
BofwAomRy9kc40HEeqzQcFct5bJl1HA7EdwzocDQf5CIUx9K6ACENnTJ/+PiqOxlgO7YEiw4KzN/
E0KFs2oyexqsun3hw9TMDRBdEkEyswo1i2GacUx1KuyoFddGmJvDoF4SWBoAyoKsXwxJfdKl4aLj
mstRA4HOOJ5ELbUAC3TkuPDS9Facq3ctyq0wDH+AcIzxuUlw2Pva1CMKXSQt0HtwvUD/zhxVzW3S
+lrKJVdd5As1Kg5Dm1hRyxon/Ify7p+Kwje+z2pplYXHRdo6gaedSKASf5IhbozkjIytZxxhGnw2
9FOjBSWOlmAc+yCElBNg4of9z7t9axs6Jt0MA6h2KghrES8GwG4DjZU8jbHf1XdlarXCRZH5fP97
39Y/BL8/xj7+f3VdC2GU9XwS4AaTfhG5sjF4UXO3qh+kxkWJGdxLdskx8v5/uKM/jVI5nVINOWeU
KEyi3eSJzuKP15B4MYGHBEm1wshISJD57pafxqhUTkqlqEcLC0EouOalW4WpebLtE58GSDhebWFW
DbGYGQgE+aOG6EMIpHJP8ORrA9zbLeJP9sDqEjN3kIqsQVtAyo7A7dWbAT2a1Bn86En+6AAQQVaG
k7C2kOzAaoWDNnHQBcWcZ3Zo7pur+iFAKiDfVX5wpR1JJVlWGM1blkUquGoVZj2yEDdHWFttginL
4Nf+msgf2PMKKoSiwxkFcoePVub2kExnvTwEmZsZDWMhIssQFRW7vtR7qQcpwmSEfrO811pliWHq
GZAInFrwLmdFamnj5JcFVLLK0JJHkcfMZ262Qed0YulqOSYC0tmF5LCjRhAfFMEPjdnQSpDOQwig
ZjaZaviuC4W7v0dkD/b2iApEnVDwecLhfa5iUDOqnGq5kvnSUsBvxZoCY5whmj4oUiOQpEmI4aMO
qYSycyBD63Aai9yV4VYfj5eVI6v8rLeTjl6WUdcQSlHPatkzbkHGpn30hVYmep5TczUiyddzmnpJ
4xvKSyV5zcxwLNaOUVFnjvSSE8iZTAQ7ggyk6iyZs//9WVFGpKJMNSdy3vI4haKnHmU8uqsP6JJo
olrILP5uLkiVJFGXQWpj0HOAg9ZEk1wJIJ8MjgrSlyw26/qJsaLNjHRlhDqNiVz9382DXP8ooB+G
cutN5KPGaxmsjHTTE1a2qOOTKiN4/QvkQ9Ehuo/9woU0TgQacqe1BYuoxGoHvJKtqDZZVcLNmPNp
mX49TcPUK+kEMF+gYP50hiRjeCtlvsYaj/o4lt8ixMoQdZEPpaKiLPTh7JMtOok9+U1nTn7gah5Q
UhDVhH2nwIxe8Fo/5Yw8guEx9HuKb6BRwrWkwwNkQubk8YUgMzhKtzsSqxVSx6xJIgPYNiDPWojF
4qZtrcTOH9QDkEs3w0ddL3fDO9bGbqdlK7PUycuAF67TBchB0GI5eg0JRZDsCUrk9aBKzJPEmeLO
QV/SrjBQun9GNtPPlWmy66sAtjR5A/wJTE+pm2MUForKjYnZDqv/mY6sVxQ5A3sORDx5ZWzsDEgB
C9heAjv9/8KvjccCZmxHstWiyFld2Yn6usjVAo4KsmPQJI6/Iju2wvvEj+3x9O+ljFFQUFVNBbRT
I/rJX43pCabQ1A+fye9K1dJFkBAsz/tfaTu4fNqgNi4cy2KYE1S1J2myB/UqFcAuUhNNxpuwtPdt
/YM3fhqjdq/EXGBXzqip8bLLZ4e2TMxF9ydVcib53Mo/B8PKtYXhh9uVRA1wJ14WBeHbSKlQZ33d
k7pM7Sim4GKwDaPhBlrioaOd5+venu3GGT8UK9RbSJuzOtWbB2FlnzqDhZZlcpajohAa05M2B47M
5ecO2iJSJV507VvVJU/7G70Zt1cWKceJAiXpOaR3NtebVW6Ao93ldCcVWZoKG6y38NCVIcp7eqMX
yUgkoGTO5HL+YBsmKX6BwMWRD2AtfSYjHvUhO0Y3rKfLpuOuTFO+NCdh0JeFAv5Q6XaaRgzBl2Yu
3zb9O6aiGS5EvtC36LKyRd32Ud2lIQcNQLtXZzuVinOXLIxbnvXJqEteD5c5rlVMvUWR3ebnKg1N
iDvF1cRYyuZdp0kq/hHBQrpIqTdRFy45DoOmX+rjIVOeBWaQJHfZ9+36tCF+jVuJUuZRPaDfTwbs
M5e7za38mejcFk7lCT9Y6gSsJVFXa95yc6dEiP3osUwgwcl9I7zbP1DbVcHVtlFneA4lXQCDG1lS
+1q5aBtZgqeCKLGzmkvO7hlfadsbPneQOsDSMnNxQZQdpNYG+6jVLU7agBORJRe4fYg+7VDnN086
MdUNlMeD/DzGlqyJjpRiQr26CA0mjGzzjl7tIXViRaUSB1WCi3c2d4U81g5QbxCeUEb0FK9xOK/z
oqN+zu3Y/atn4co0dYBrJSq5ssSzcNK8ID2rjRNXh//oItQJHjhei+IIabp8MzoKQAP5ZWrFF8Fd
f+B94D5+7Nvb/nQar4nQ/NZlmTI3p3k/SbOCMVmwGtfnMAUZExrTSwIVjvd9U9vJq/bHFo0nU6Nq
jjtCijeDLYEzkf3Y6WUExS87LM0SlanKGxICiYif9i1vHW3c2bIkClioIFKLNBZM2AlzA9SHXmL8
bLiIitLhutnZN7O1lysz9OgJhrLaZIyQlyC/M9XE43qM9TwOxjkqWFfm1lWyNkW9dJpYyHA7Y0WK
WGK0jIcjpt7+ajY3TRJ5WUOEFyWJrHaVo6ZiJ6WiiG6twF8DmXOHRiYRx3jdt0K2ng7y4soKdaSg
U1saBY8gnxz0o+B3fuOA2AdY0H0zmxn32g7lAr2oSZw6oT5BqvK9t/gtxDKPgwMUtq9IpvgXDdKV
OVrpNxq7LA8SiM6JhjXOlcnld8v0HDNHq7Yi/NoO5QcBdD6h3gSXm4+6J1uEhqb0wtqUD/kzoUiK
jtEDSNcW1jD/5k22NkxdzgMKlh0nIuRnkChovfklsXU7eWwPor88cPa/J4EG8ObTTWTqcpaVNO/4
UYQmQ+uN/YWSP4uYVVUeC+EvHvFrQ9QNPaS8npc18B2B3ByyugBUM/ALg6W1sJXMr81QN3Ohj0Mh
hEjmpfK+V12OO3HDy1KdwQ8+5bf7vr99kBVZl9DC4TVaEjlUsyEXeCQ2S+ZWyZWUHZk9os2mlyh9
2qAygEqRorDn4IcfiMWLHrhBySPwyMpiwbQ2n39rW1RgyoGMlPIYnyg5TBfSqfNH1zgSICYraLA2
jopNeV7GehiAinlpBbON36H1ac4A6P+3z0NFJoy2cBxabyjpAF2J0ZYUTVvlZd/GP4S/P9+H7qsl
uPr5JEPSlByQMt1NZmoVj4RuANp9NqvUyNi3D2dZ3RyYD2vUtAVtSaE6Wn7QlUOSWYwFkcD2/d74
XBAVf7hUyQGcRlkI0rKO4YK06kElvXy7Ka3e3ze2fUd92qKCT1FzUsCHwMF3shOJjmIcK76zp0YH
lckLV5wx8O7uW2Sdpw9o/moLS/hEgGwJAJuLmcCWrOiq8jUPt9UTy8vJcdnbSSoU5XkzxqKMtooE
BcCoqy6XTLaWDjDV6o1M3u2vbNs3dAMTY1BI4L/xHkZJMWoCDm9j+OXCO1N1keeLvW9kM9OEHPQf
K1QUj8NwkkCNjbfczfx7sdEf9zmQBuYX9aF3icA4qog263XwD4fs0yq1k7EycHFH7sTxGHiQk0GH
AnPOCE3EGuttt1k0Wa+RCrl8EKmc1CIFHNzuAImVK1S9vMoXcjPFMkMLI+Rn4VoF80zGHLL+h+v/
c6lUDJ64NFEXHuwJowUhmzNwWXb3lEKlyPBUHwIXrPuf+UWpWCzX0TxpHCGbBn3cclCeMNL4FtiV
o5tg2Tmqbm4XssnUyma5KxWcVTBl1AtqYHYIEkjFy/UDW0BhM5f/dFa6PaKrYHEbDTirepm/CjZJ
Tg2rcwo/vFaszjMOrJoXy1Hp6k2kz7wSCpiKIsJqKGC+yPeCN2KQogAqvWFNFkgkPn6PMH+chW6M
qDOKHqOEHF9ZIuiEQRqi03xhVmx0o9xBvcdktDll3TlM0sgcUu2kamDd6WNHbp4aCd1n+bVMRjjV
0JnBnP1ss+TQCpk/BIM/lZpTRpnZNy9D8dYo3SU3q5ftJHt1n90nXApu4f5SEkVGoY25h9SlkAiY
hFxQKrbFy84mT4rIlg/iFVHpqtjSXCwfoQIadLJTwxgHct3ls9kccic4ZCfME5yXIxnMQNeOhXnc
7KatAgwNYUsXMIgnxEum98AjqsyKH7loID/UzyIAMsrxY07QEq4qKOoAS7Ufwxknj1agnpZsaHNt
RtYKYmrlacC4z3Szb2L7Xv/0SyqIdWKggF0K8Xpw9WPrkURSBoMn64JlbiQVu6RCluaUDCHKHne1
2M1VcP0uXoFzxywvDId7KA+1m12KiNbyCyt3+YdM4nORVASLqqIKZB3cudEBLCYAN/GH8tCYjcWe
4NnOJP6YotFopa6jgjpjP+W+siPQYS6iuxhn5bUfWeSrLFPUu1cIZLVrA7wHS8UMISER3Mf6Yw7a
hi63952EddBp8jM1HIcybADS4PymxNErQGCLVPNlcXI7OgYOwxwjWBpUXEmzCWTKQwe/xyw9znlZ
mxzUdJTGnG2gN5GuMzMJkivvxGdacHoWysmoG6jSFRf5uXCnE38g6gDg3DgWFqtksV2x+HQSKkka
GnVUQTyP11utmFL4GIaFuURgnmHpYW0OYK3il0ElSAC6BvxIPhxYdhxQ9ZpKr/hhAdA2SMTFoYIo
JrgK+GCCSIZoavJkx2Fu1rpynQOOw0Xx2/6nZa2cCjcoXE9cI+FZ1IrcfcDzEAQTnKFJDipmf/ZN
MYKnQUUcaJT3efMx9gPQb4AnClchH1V0d9/MZgCV8RZXdE3QZHrwXyu5pJprHHgUj0f+JVies+F1
WI71cllwTjQxroTNS3Bljvjx6lEUiFxRKynkU/uydYzoOS46hoXNsLKyQB2+blk4vs2R1mplcBLG
wNFGaERKlbNwqt93LMKpTY9YmaNu9alb2lnEcJutBW4TuLkOtxO8NKxZMWxrhA5vuD8fijp03ZjE
8aKj+vkxOnuxnAi5LbBaN6y7juUR1JlTUBSslAnPu8kl3OmpFx9kNzmyEEUsT6COUj2OoB/h4AkB
Nzpp0T40XHS379vkiHwLiqsto47QMkwFp8yIHoP6sEx3avsSxC9idAI/DSQZ/5st6o5OepXjhAIx
cYRCR6S/pJJi9p2VKG48g+uEpSLCWBrdhxnSSq0hTYHi9PAwKK9j4hWLn0SHTLxhI7rJkdnZR5qQ
Jmr7RTJi8OnnkRWCGaE9h7xTlPd5qpk82IkLyU/q3OxVX88vC501jcg4YvR8f7fUnbi0GTAMhSkV
z7F0zluvZdbXWFtKBQ6uzQOhIwyOnUsGPjAJiwEWs8X0DlFDQc96vhD9mjfVc3bJOgyMoKVQUaQr
UbHOiNrPPL7I3RuZcJhVi6uuRRYMevsV/nko6Dn/oA5HMQlVpF2/wd1oo9sLCisVNO68q9qTBYgG
0HUsTn/W+qiYUsY9eIV6BOVsBgOEUHvcdGWogQMM2qWQ16zBUpY5KrZoHFA+QoQ1auWlpJvZlJgT
mtmS7hAe9L85+GACF8DaqOj0bEUajXWhxXj6z9NDLg1uHz3K+c24pOYI9Iko+vvmtg/DH3N0FbjA
pPuUAcpuJyKqNk3tNKBUT/n3amLNBG3fA5+WqPy8LsIBaBfUm5v6uc4eOx3TuYM5zrcNph66U80i
jNxMeEB8+X8b+ZHEr1KDVhS7VFiAvZz1kxGcxPQl1Vmly+3Gw8oIdcgVDS8OvkSTIzvUIG9LMVWR
3YLI3GYh9rYfbStL9JHWpgbUIGgPgSHA5UwQtEam4pDydn7HLFtuR+jPvaOSA2gvFfXwQSz43gNx
IJ3iy+iJs4xL7Sj6/RvPwLCynJA6zlwLvu95Ql95zsHT/itorobqQsJQxb6vb0fkz1VRx1hopT5t
JhkjG/L8pHaJqdbJY5fHflNPB7XJ/TCerX2T21XR1Wcjv2nlhXWh6lVERM3TzMyhhQpR88Qar8l3
m0/1HfTAGInDPwTkz1VSmcM8z/0ItTWU1j7G0SOruAsOYGhEHVaySE9Ms5MjsxhLEu3vd/ofqx8F
j9U60TIoVVVBTYE00wsbdNlP/NXggDvKV36wshXWYaCnJMDX0RmxjmNXpZiIcUfN5pRDMFWmVj/E
k4dZ0bi6b4eA4UCMkEJPTmDQJAbxM8A+ShzdyXFyK2jZ1Zj9e251dLY/fYam7eV0dZwMGWaiobgX
ucoJZih8z6WbdrVVDOVh30cZp4+eoWjjeF7GFMAEPv3ZzPEl2kzmGCk2HzbOf7NEhZW8TMrEGBDD
EvVtmie74nk74GOzAcXSvqUPks49f6RCSlAKQxUWhFNjIbfnc78YviG/Bhk660PgzEJ+HGcIs8ic
q8Q/pzCyoqD05fKhCXlwluReo4+WHubnGhchAFhQi50to7s3hFdQBzxyVXIKyymzoqo8qdNzBo6v
hptvxwEKvRJ3u2QYJh6TF2jpMVa2XXxaeQcVxeYqTECEg7wSvW4b+moOhP188LQ5qctKI1n+TgWv
vIujMdYMtCGMp0H2E/V5KhkBcjsmG6IIgmpDFuiZmgLs1NEAnAfIKa+C4VDKp6LwW/WXAIrzhoXl
3/b0T2PUehZRSkJpEZCCZBanXxq5K5TveIfs+95mtqiIqipha0SFBtePddMK4oxrpkguhO4gFm86
dwhTUL+Bd3Pf1OYHWpmivHzhOYGHNhkgTJWlD5d5/kNg3poCaz20w8W1XGg5HvCkUjDdt+RCsSuf
Oy9nEKKiOl5e5257SlgMJ9uevlod9bn6qU8arcPqDD9+JcrXOci9ZIiHo8yKhgojOG1y24krc9TF
2WcT5uXRwrGH5+bAvWGKxhIh0BsfOPABFGDfbv9iQG5lkH5053FQz1kMFQZecRf9PsrtjsWURLLC
b2Hwc030U1sWJGPpyRCGJDzyAUiF/4YxYr0Gkhes7v0GwqGzMaHskoyNM+UCdAV1l5/f9/18M0qs
lkHy1ZWVYezkqsgAkhbT3z1efGBFKtsrrnOLxyplPVQEljWyqStrOZ8mZbXAEaSr2YJoLPiyumN+
nPzUyqCHEJ1Ip6T2C4+ZuzHO87fHtJrGWk1qZdFF6wiu6NSXIZiLIG2oHck8Hig4mY37zaC42lsq
hpQzCv1xjUpTBx12pblptJtgvJs4Ro7POs20/nVbLnUkq/H/wojk5k7sdGgrGB46Xb+YO8kIWgoV
Ozp9qotCAM79Y2zrpgQQQrzmr4KL3i7OEJd36jfwel8KDDZn1gekYkjbLqpW6+jr1W1vCkJ3PYCG
vaue948D41TTvHjG0AyRMMNKqxiY2CxbM+hF1mW5/XT5dAyaGK/O1CjJR5Q7W2e4IHgZ3Y4v1APR
NEzvDJsFO99O6lf2qFCC3DCXJKL/Xjuj057zG+msoCJd34U2EytG/tZOXKQp8aS5rusoIX3JJrst
q5dueE6qoDb7/KR13bkpYLcSHZ7jzlGv2H3MqrswV0sFGWNUAYEYPgRXUJ0j78LFzEwIRGGSRWU1
f7YbX6u9JX67CmlLmEiRquGF3YACcLEjKz9GV0SXcLHCa+n/kfZdy3HrTLdPxCpmErdMEzTKkmX7
huUgk2DO6enPgvb3eyiIHpztfecqVbkHYKPR6F69lh/741UpgM1uo5FWNrnAohPQseUJvmf4bLtT
IGOqcYK+M6i2hr31nIIkjcI88laMagNa9nT5jLCTdukLc1mLtMRyZJVorTFAC5vb1HbtodmJUmSR
GS7OFGER542lskY+w82YhxmAAXkvTE5EDssFllSyyskumn/QtPEXhq7K3frHWx2hE2KrBGGMJ9Jr
ZqOOKQBznk7uzCj3tQyij0SQ+otuhA/EefIwzZGu/ROj68iVIsfyGUey5obfi9f0+2WPEB0CXsW5
imwzTZmo1+i+caji7QQKpiNUKz4vrhnM+/Y7ikKXjQpCNQ9uzFGnCHM2BzVgAGQO95LIz7evb3Dw
EMu0ZPIWxVcnG2Ic9lAuCnCNeOFacnfsC83tp9kdM8W7vJaNvEhHTVpRwfCvgs2I+ejK1CTLjZ6b
neIRE1Ltfi/5FhQjui9FjwGvWkRktPXugDkbRXCQDOk2L0k15h1cvoU53XIZ7CHxBsibYEAI2If8
Sf0xe6oTg/dW1HrbCs3vDHPrtACLHlBFg+HK/UfuOXXnzGXPDjFzt9Aal9tmUVdF5ohlsspZ7sfB
LDnS18EHhd2+EgHvNg72u6Vxt06iIFY1VgImTuWpye5V+Vcvnt1l+8OF3ndGuMtGmiBh1DTAwQ0B
I1WDIJvmWGAiYG9F+0FEgCBaEnfNLNKs570FzroCgLBk/BVnsyMXgoxrI518tyTuNpkXK7LjvMWS
wkMl2Z4K+H9Sn5pGDhpRt+mtVnpp/7g7Zc5UrbZNCXzWfWg4SRcBsFi9Vrb8RZrMW7unh6GR/RDM
aUqOI2DSvRaWpUPZ3FcM+iNSxlD0i5B/xnvbbvayvNwA/SGIBsLzyV1JMyUmtecax+S6t1z1aAX0
mIJUSrqxTwAcTy4I4W864Y0r+N58x6pZqkit+g7gq3R8UHrVITrqA30bXA52G4F7/cXfju0q2NmQ
IrUbpmWS9oWT5tNRMwrBk0hkgosz3Qx2EqUByeEyT04+Z6dczXeXV7Edsn/HUP52mE25j2kFv5US
C8IY0UGfmxOIpTATYe46gspGJkTab8xhvNs5LsbMVtr2bQG/sMBqfyJXkT84uor2w7ST96KH3sb1
984YF2sIAQSnw3ynZ1VTUNn0RtUbxwqVK+B9BfmK6HNxgaat+04aNThe1xYPNATTw9QKPGKr9PBu
OVycSbuKjh1AYLgMzGPuQ+L3ioI5LaUOYOYgpjXc5Ch5UNcJMMJ32VVEO8lFnXa2rRKaivBGax9H
sW/Zj9N0oLMIpylySS5s5E0ydmYHrZuIhs4oVe6o6bdjrB4SlHzzanATpfj0n5b2oTmltUWIqWbF
UyBVleWOHPsYvZRL/7IZQWT60JUC3VVqJzCjFU+F5mcNCFxSAUBZ8JX4FlQfNnUUUxxoo91T0EI1
QV0fZxHSeis1X/sh34JqBwuDJC2u8OzEkpIJUqAD5ioYr5YYbSo4WHwDKmmhyCJ3s+Kx55pmZS99
uwg8QPRpuDCRWrUxyhGShFDF+GH0liSkyZfL31+4a+zjre4MGip1vhSIEPM9vYEeH/Dj5Hly24Ph
0kAECxZ5AhcqjIRaHVp1ipeAy9me8kBTZMy/YuKmEel6GexMXshIVC42NI2tZpqOL0QLcmtoyTWk
ZXwQqb70c7Fv7L4BIi26auIfXYtxqsF29Lb8qUFYWCvbb0pVO9ASP1TRd2sc9woAm44shT5tvuU2
EsRJvZsi202G+NuYhY4kExdDvc3o1BVwwFFzS2PLdNSydfU4vSH5Sx4ZgRX/0o38SzemflpmoLJA
ba8sdDdNJr+wwG1R2G5hIgeZsi9GptyjZew1sfkcZWpgWMC45F3zCTKsN7UK4oF0eurrFAAp+wja
N++yW2y6t6kQ5CGWrCk8Bj6aQZkj1ybuYNRytfRX2woMbPvdygIHrcmsJWrBTaNAxRP8GntlH3rh
3rpncPS/0+58Fxu4AG4WfTOXTLSpAawNot/u8jI4DUSiCj96FGHDRTciz6AAhohaoQVcD4MQ/gJ5
KlaQDw+K/IZoyHwaxNcGcA3i2QVBzNC4XdUZKHJakJ7FSuOX3fOgTodlzAQfb/Nonb+dye0msbVw
yPMJlUgUkIqAwWOlnbo3DpedcKuaq+tnO3xJx6QGzVNtULzoU+8zJrPwQHfFvjzpgXqV7US885ub
tzLHbV6vKUvSNSPuKWuXEvQWjpII+y0ywaXPdVaHjVmxfEx1NPJEu6MV/rq8a5sxdrUK7m2e0EWX
tLKBPIDm50XuFGOOkTNIQlFBbilaC4shq5tjkZJZsjWkDtFyUNBpt2+kRNCaYPfBhxi+Wgv7CSsT
M4lUrUkjvJPnJNCk8RgZy9fFmA5jlN4W7fR0eeu2cEjvHI67DGt9aqhWIJ9k6FdIAPq5C6pv6Otg
JLQ9DNfZTjtIACNdNruZXa5Wyd+KmpIP8oQCh5TR5yr+1bWmS6pyvyj2XTHpDqoDgi6uKPryygdk
qbpBoTqcpAQJHOaprtQDeSCu+tkO0lvy8/ICmSdc+oxcvMB7m0ZabmGBmDkqn0aRKK0gHvGjp6Ts
in4mzOWhTVEEw17bIULsRXVzgcPz86YpzTOqxDDTYm4Xcm7AFZj/zRX4GdMkIs2kGYh4BC9Q82ta
f6WmE42HIYfYTRoLAqxoQVyoMJuyz/GgV7yw/LHogGnNDjjKL3/77ZLL2btt5hyrMzzpQ5HXEbJ/
8zp7YohyDaSDTK/RQnquezagEfRHfBQdKpFPcKFDztMyMsOa3VHNIUWRJ30b4RA2OQSHlx/wtJNJ
S5oMX4yphpZHGaXDyNce2Ey3GtQB41LEEDvIHCrRTMB2FXa1s1zcWEAGRVP24OmCJcCQhW+Ornlq
vXhf3CuiKqzgWrG5dHpZiIWSLyokBckcWwfBdgMstNsN/mV/EYR8XndAn9V+ysAv5xlp79T649C2
DjECCMS6tlBZcKu9sg74/FRkM2Rtqg440vEhv5Feln320vxSbqxdBCn5+Gj62WdRu13gMPxkZN2r
sZKxYDhn+r5uY2fpgV63BqfCjiaRcqB6J4gqokSKH42cwlIiUo9kW9qbO0yvXNkH4yaMHWvH+qiF
24h8U/AVCXf6yqrHnN2A90Oj/lqWq9b+NKHe2hGws+X7yw7D/qsLlws/H5kZBXRnR0b8QbPjYDM6
aLu9N3tDBMUWGeKOG2Y1dFOb4JljeVWPR4jE5UJOWJZiXloMd8pMXQL6smVXjN9/qoI4APPGjmk7
xf5fELG+c33uUgbYw6i7BT2cHFRbTTCQwFIPVfVTrndWL7hoLgcPcM++vwPsXqkSkqDiGY7zPk2k
HcG/wb7harOAIkhkicvhJyjzysBIoOlhACuPkmNtuIv5qDePl71OcKRUmcvkR00uZ3XA9mmPM3hS
MIZ70A+j5jB4YY45eFEOJchNVZm7rOtI60yllPGo3GmBcTV55tstCmK7I9lFh+yGUYLnlqDCejla
gUbv/ZcrSzo1Sz9gyDK2rzUTCku2FSTRQydrTmRNQd/Pgnoy+x//fAQgy/7eohF1JoZjkZqGIICz
y+Ta6jOBPvr2A/33zQlC8/c2Wi2CqhHee+i/DZ/m3vjcQjHC6u8TmjuRPDlhRZ3cPGVlfAuWziO4
hdzG7AJagfJRM/wxHRLXJjl4xEXTOSL/5YJMP/dFYuRIJyTMFFq909uHyTplxbPAfTdGaVenX5W5
QFPKQ0T7UmEpM4OaSL6GMNM44qRZ5EBcmCmkoalnghcvTTvU0MA7kzWtV06xFxUgWs+ar4qpCV6m
gk3k220SeGFUysqMQ7cbWs9GTU4xndIUxBrBK0rl+20V9G+yzm4QyhaUC01U/rrC1yIAGVCVc9B9
9VR1fNFD6kmTnLulZvkWSGUvf8qtsYH1p3z7lasEW8bzysxLdP2UMP5laWC1D0u/lKN7UuZOY1FH
Ico+Nk1njiNPNxCtJuq3/S8dUz1d/tPo8z1g7nukk6BObY5y9TKlBCkB+JY6mqBfG73My4M11X6d
gPYDETxG12MsgG3OwejQym5lnABe9OdF+nx5bX/Iz2zbNIliEcLv8FTX1lK+Pbn8yYOzepjTvKNQ
AGL1pggvcSIU8P1DWn22yUX2ZexaZUlD3PPgd0X57Ir4+huva3Etej1sp0lnU1xMT81eiuwUSbWs
Xw3dXio7d7SeCSSZI9FU1/Y5PJviAnmbptE0VChudXLjd6ZPQVgRjk919mAlkWPogsrN1pQhvPJs
jw/jFUYKVAMXh01CV5WmYMTdVEPe2lQWt6fdrR1p7iIVd1YsurPemlYXrpC3u3t1IkA6p1Rzhiqo
4cwu6u6fi6B8bfbqgZ7kQ+cvfuJLnn4DDUTkVcQrflz2Wra0j+YNXZMJyCQMnnIWXN+N2hADN3Vz
0uddrpy6SJBQbX/Nswn299UKRykPoVesIaqWxE2zjCGnrqhiuo0t+UYyuUBpCjIB0aq4QE7lIS6N
FkXfCpgVtKNSY3aE7ajtA/F7XTzhbD/mtE5UnL1BSw8qpFUatXbzqHRJVr3Klv3r8pcSbCPP/IG7
lpajjb6u0sxuQncDDfK6ctP2IKm1A26uy+a24KU4FOflcaElL7JssU0AddMUvXC9BPFX1iGRor0z
DriDkVaYU08dQ4quEjSPDINcy2Hxy44Td04A7G8gfQia632vmPtRH67DoY4F31n0CbiYlJhp18cm
niBKC87Lu9xsnLJ6kqLXyBSJvDGXuXBQdC4mpW0nx7TB12Z0nukR8ux4j4pHwrbTgfOuc6FIS21j
rllFHJ+2kz0LF3XSBXP3Kvi6bGcuLYf9jtWhbHG/F0TCuV96h70I4LZQItO+zoEZYPYncshJNMqy
nSyfl8alizpp0i7KcYHoxc0if5NFqomirePijKLkjUQKJMpjGX5WVXTOmDROrnTHxZS8y/snCDA8
hzs14y4xW1Xx0nL5qUXytSkrp5J2Aoy3wAw/waRPWVFbFrZsSQPV8LrqcUk+XV6JwK/5CaZYokZa
sgyCDXIw+hhWexTjuP+QHf3++jy41bCSbs7DkdkZZycbnMVTnAJ4EZBYVEh4B6CSWZdR1OAUeIXB
hQhT0wepYl4nRbtY66Aodp0nX2gqYB//wzPtdw7BPwUxliVFxMSB+qcdo+xrB+RvLpNNbq50FI7l
z82D7Ege7QRB8A+p/dk0d5ZVwEFjeymRme2WIN2Db+4ucxRQrlbuvBfRaG+H3LMx7hRbXVxJpYo2
lw1kcr18Gxcrd4DKQPMuGq9moufuZQfd/oBng9yxhnh5SysKtKacdl43tc6IbBDKhE4ci8Dkb7Cb
j1HxbIvLG6ZymvoKqT2q1NE3glaTN9+Yx/ImdqkvuZ1jxJinSMDCaP4AsGrymY65WAdPsMX8kzCG
apxkGKgqWNNjI10p0eiUsSe3jxUe2pc3V+S2b5Wc1T1QWpndVRmOx/8w+257LA6M/iK5ne+W43xr
7QyQ6Sa6I2p6CL7rWy9mZbnOcxOyEbBcKb/CFE9ucx+RnY3RcMEStyPc74/6tgVrQ1PaV3YMQ/ou
3NWfDChDhx5ZnPRZvWP0k4OPFXoENProo4taEdsR/Gyc86gx1FpSoSLnaXPjdFLppJ0/pIJr4g8F
vt9WPgDwQhIqMp6CoJfKb8n82oWTr1TAIQzzIdXj/dygW5aF90aoZY5c9fu6k1yDTMHlrRYslgfo
UdKnaS3h3WYDBZb9AxVvlM+XjQgXyyWmJDLjuYlyho8ZPPqQ+8i6XeNG2TGETPMsQnYI/JSH6qXt
WGjZgirXMMZ4IM43khQ7VI+cevkLudX1O5QH6pGojgZawlOhIm5POxDhu8bkZDoBvldQVmRR80Kk
U9mnXB2K1k5NVc4Rxhu9dSTrNTXu5rR1y+VKSa4m5T86BtvjlTUDUPJFCeGfyxSk+fc8PeWZ4AIW
BE2Vu5egtaSHcYlLkEAfcel3snalK8Bntalj0qfLLijyc+5KkvucDpGM75Qan7UFcqV32t+Bb84n
mosbprzESxfj9YUSVj2ihZlFTlQrgrtVsBAe/BVS2UoSguJjG95BlM0h8rWeCDZruxkAsSNZBQWp
DdWX9x+fxG2V9gk+PhtXAcTRT6/BnR7IuF5MIB+MQwn1GVG1arsytrLKXiMrl6O9FMfxguZKeI0Z
I8iSpm56Mo4quKMMQf1ocxdXpriz1EhlVS8jRYbSnCrVpRISIqFu7WYRfGWEP0JZ1LdTgoehfAyP
NVjuOkfB/mGYVdDT2LwuV4a4g5RVjWSRHIBAaME5C6ZmbVC8y3mQ6j+W0S+0F9X4q0bCyiR3nqAg
O2g0QlW4TiRIB2SDX1r9gKZK7+SF8Xj58G7xUECV8+yP3NFKwqnIpw472XnmjmmBZhhAcakr3bMH
PWCtu796g5wt8pgfM4y1WalQ4xvlXUzBQnGUQKcuGgwRuCEP+QmNgejRiEQ5BzfsYFfPpD9ZkfJw
efvYuflwcazWwt2+uVTGuWXjNEt9HUgG3YMn3b9sYjOUr0xwASMdO01rGEQqn/datOtq8AjPh77z
Qz0X5L9b4uxrZ+ARPwkGJIYuQ6WQStVJHp4gNuMDbOZXWuRA+vxHL1UPpDY/a63mKkPpVO10M8qJ
16b0ky6px6yFBDstvtakCBLAnjtLDXIVg8pDH1CD7Hu7u5sBbG3baH95lzbzktUucVGHWrEuKy1a
/HpxJ4VfqPXctxBS/HzZiuhbcGEHJH8lUUK0xJp8cMfCdHo6B1IZealZ7WgjErkUBB+bCz5KJ2fK
GAOAxdC6TJvM2JmoRojQs9tAr9XmcRGni8JIyWfAkYofbLAO8fSgXBGXYrw8hna1/Eb3lAkVwUXL
40JPmlpSF3VIHJIDK7ZQKECwYouIElgQCXhEvBRbRQc1dQXUjI9m+h1u2iuCM7qdhZ93kHDgBb21
G1MZEdOiT0wGDXyJt5ifTMGvr2GwVnoSzWGL1sTFHYmqNtwP9ixpuJ1sDQphYGYHU+hlfxeZ4WLP
OJlROFpAH02tL6HLOIGSqXy+bENwpniEk55mcrcoCKFycUUkfKTGmaQ7ewzK/vWyJebGF4I1D22a
Bh1DEzY2TVJap5578JuOThM1uFaRTRqOKZTzFu0fFy9GKdGnXIKHR5X+OEXPehRqjk1tQZLyB/cz
LA0psmGavDqdCQGSoWdzWqzcxtxv+Q6MJkhxQwedhpu/oA3HNXE2x2WT/dA0JK2xkYnuZ9Odlf5a
il2Czbz8vbZj+tkM291V0qrGUZc0tsZGIl7NdK/h8+ThtRX/1dVxNsN9JMVqJcPW0JEjmnQap8Zt
lnhXZ/RIOhHsYBMktto4LqBDynoeIWOPQItBtx7UxdFh9JgKGvVEkOftY3VeFRfTdfDvzxl0k704
ugkp+laNN1f7PK5QPRO8nre9/GyKi+N6VliSnaOq82/G3QTOwBf/82mqTFC8AIyc3WkSaKrIi7V8
JrXsXna6PzyVfq+GbwGYNMdaFMDDMtxKUH2+WSxncpdfpScdqBA2yCLox5h0tsYF8nxRO0nv8Vqa
j70v+0zFhzwUezbOnvngjRVFiu0792yPi+ikS2JQVsOeeo/d+xmfGKoUJaMd2Em85ab93H/B3u4K
P/4q8khRlOJ5wkfGh6JluIjJ+FJKN6pyldqHnn4abLcnQaftoZ3S9bf97Au1OLZr2eeTx3OdmUon
mZEEwE/zefBUEBIpGOxKAsmPfOKT69DLrnpvAlxEATdLtZNOxujID5dda9uFAYdhSpgQLefOCaFq
VoLiavGW8KhHPxPb7+2dcKRCYIWvl9cYPqWtDPgGla/lGjPP93F6CEUVs22UiK2aCmKIBnFeLpTJ
o1YrkYEKU5ruVf1G0dxK/9oZARAMU+VW+bdOqEnIzsKHs7IyyYU0FTSrYQazKJ2wb4iqvCfdRDsL
3lo9i0omm/FzZYz7WKWkLlGtoq6azoUz5o+JrjmKfdXH37Teu+wXm3nJ2RT/IEZ5ujfaFre3MZde
2dLvRT35TTQeCyvxm+YnhI8FNRrB4vjHcaf2VWiwaSnIKxrtdZTcSZanDYdWxMG7/bRYrY2Lb9CA
mfWYZUCsoRr2XvQavwx73WGa83jLXGP0zIt3bBb/++VN3e4D2qasm9abOAznoNKQy1YksSTlwApt
WcDK4sY9e2EQTxXE1bdJ+I++ebbG+eZMRrBfxsv/NTxrNzoSPz1OV28tT4hKL/60UwNos7nGXQqK
ObN1Li94+5uefwHnsHlJxrHDTnhLcsrCoIAraadsCLRI2CYTmOLvYnvpDbs1cEXWPus5pDcYYTlG
13gSe2ZAod0ke4kfeULh3c3L0iY6yqaIO8rbBbNKCBPoPdMpU1kAmDHkh7GZCUOlUCp80K+oN3We
kPp7O+ScLXKZbo6ZFnuIcVCyU/kNBJk79D2P5Un2iiMNRDwIm3nUanlcvqsnaV4VUQ/8dPJIC8/O
JAeyOQI32Q425xVx2W5Do6ENmaMS2XSU2jeTYxfHHiUdpi+uJmESvw11WK2KO4dq07ZJF+McNlAp
bH5ioKt2qhcdcHsLaFA27Wcrfik6/ZsF4pVV7jxGjWL1dgRXeWPkvCb+GLBhDHlf7y8fuz/EmfOG
cucO9d/MqAmgHNLe3oHC5CjJSCNGT/GZ9vkiAvNtn73f5vjmZptWk66OWFhi7ksq3+UAhTbx3RTK
AdAGXy4vTmSMK2sUYKW0shjV73T8WsQ3mVV5YX1I8n2ZiuaOBM7/FmBXZ9tKKlvtqkL2uvyLnuxM
83k0dpdXI3JFvnmZ2KlGYhNviDeqtSKwQndw1J+6l6MXMh7SWzN39Ov/6iF8I3NodasYbbzBipMC
JtrsFg13DI4dFL/ZWV9kEbXO9gvm7Pt8NzMPl15j5H1vZcPqFhkuDlrJzF1Lf6FCqusrW1w4qWWz
iQwNw5poxOysq2HfB9pRc2Vw5YG6RfA220xtV8a4UJLVhqZ3SEm9pXusi+cp92TIC8vfLrvJptMT
E2LylmybNo9my6k2RHNs4qkwLrfTODrVrH5t1caPMco7JblgontzUWdz/GVqqmVmhWxupKqcur1d
ILoASWUq8P3tRTHFa9MGgzaPLzHCRIl1BqzWk31Bd9N0ipXdAnmC8OHy7m0v52yIC7xl0StK0iJk
zFBegOpCr6JVABHAdvp12dDmRQYeyv9bERd3c6maJsuukDXXT3382DWPSf1DSl47+SosBBn6dpA/
G+OjLjXkyWxabN8/giO4xJ7DgM0y5MH8XSRfL/hWPHBErpdYs1t0u21SO5P2qqgUjyun1V4TUUFK
sIkfou5gt2aRIRuID/pRx4g3S5TtQ/ksQfEHGtAa9J+Zqkq/T0U1c5Y6fciYV1vKVSLAKFRTneWr
Krlpw59F+OmyfwgckY+6Y5dGgE9haTMIPY1Dol/jSE8idxd6Bpe0USleJEuCGXlnswHdvXJj4vYH
fzrgm0KyUNGmsUWvbsnFgOx0yCDeXYC5DDxr0vsGsudgrg6YRXorKtqIdpH56sogPqihZoTt4vCs
Rk/Z9LXOv6YiMPT2zbxyBi5qDDMpwyJkj7XT5AEnijHnxAOrhfU1uWEc1V3hCo70Zr6xssiFDzJV
YUXmXvXi6rpfnEZ+tsb9ZQ/cvojPNnhASZXGmNWFOIvXFpi4MG8kuXPIsDiG7NaqH0HU0Q5UBbUg
Q5Dki/aTZxPKs0EbuhDVC33MbxO1chrMsrlVC8bMWD4Z7RAUYXbXm7jgms6TtNnLpIdON16HxdzX
Wim4uAWbranvvWhWzSRP2XB01ngxiLrM6t4i6X80wgWUOOqbarRRRhmK/qho6WveQZSqMAQXHHOM
C3FLY0d0dSIw+6gYJjsRQ8AolP5/Rbu3LgFDhi48hKyQi/Di58Av2DLU8jAJZYRQzvWKdg8SB1cn
O+vnZTfdiilrS1xMSWkn9V2Fpn8JWgOzLR+I1gjKI1vff22CiyKgXpFzdUSOQ/NdnLnDcp39DURs
bYKLIDKgMVpX4vEskxcaPZZN7RhQMb28VaJ1cEHD0hU9bmzUVjMoOWNc6JCX9l618sNlM5s45NVi
+JZ1pJapXBUKK7CYO0agnwR64pTX4ODdDRg/upUDRo4Y4p8PkQifs71I0zRVUwPPOj8joIfaPHcj
SnY1uTGHp0YtIY4q0vzedu+zEe4U2REwTXaB0LjEeHPpjxTrm3u8nSsnF/Kcbl1ihnw2xla8PrLz
PKFFCvezMDZ4B02Ax7T39J+9R6FGwHDr8X18LRZY2T5YZ7PcwWrbUZOyDGvUDPMIVjkvXhrvsqeI
vhV3sJaxzUk9wSFxn/la1blqWewyDKP9NzPc4VLHVAvzESECqqfLEJB5byki1PZWb3T9kbizFbZy
FOsMplGcbIxglbtw3546vCQj4aCwwPl4RRM6qQXeQqxkgzDeRy+m1kdOYd+M6rewEU5Cs3uHvzBW
C+OVTZqoIwtKpgBRjK9gQ/cXzf4aWp8qKfVSrfbm5tssv1rK19jSFieGDFljKYMgcLEP9OE3KGg5
sYI4bhWukNO0JNamEXNNoYRJnO5GDp2kuJLHe93wFfvTZW/Z9PuVMe62T1sjVg0F0SsbSm+wYyfK
JEFqtckRaqxscJe9Teeq7cDj6yEeI5tKioAU8rGe7rP+XoHJERP7MxkcydBSR7ce8lKdMCujuLVS
YPpgyd3K/mKP2o3ZoSOe4Td2yk7SFLdMqNs3+m0CRKLaDk5nyn7blp+TunXl7hqLO5qg2x3q2qH5
AkAC5rZqKERRM3zJaXG/qOlNmEU7jbT3tdF6qTJLbgqClsZIQTyWHGnb3Ub6j5Sojh7Zh3EwrilA
2nbRBmZCnmkhf8/mDnd+thzstuqcpq59xUpEwlOir8T+vgqKVhNryjCgI9rL+yRT3HEWSW58DE5E
1W3FgE6njAEdfggMxN9DQig0mEpcIe3XZeyd+d9jtt/b4GJsFknDVFYAy9rtiYCGScNXNu8v+/NG
E+u9ES7K1iD5M5SogOzYCVpB34YDo0HLd/Jj/LLsMPJ/CJ3i3jBcoTLux4vrvWEu7gL2OddVD/VF
GfRk7af8AcqFgG5Hh/Y0/5ADzVdf2v2/R/e8N8oF4rFs4zTsQY489ZOjY8hZxfx/TMej0QnBFh8j
8TtbfLM6T9JGjzQb/IL7yZN9nGTWUQJfKIWqdzU7PRpKOSSZRFReH53/vV0uHraF1tRhD3EWMAyb
6gsVjclslAXeG+BiYJaEcaR2UATLTjao1Zd9dAIPIJA+zU48Ird90HRCNNuCWb5iGet5IS05EExF
fd8bxKk7fxZiAd/uiPd3CFvSbyt8oZIMWl0b0gDiv6+yq7pA+N72O/AkQDbO9kAMMzitx9o5ybWG
qUDxrb19GM72uW+WKz3N5hzfLJodLQy68CqOrntDBILemNBg67R1ldiGBnQDd9q1gqBJIAGkxSSN
w1+FV7+GoDyc7rXd7ElHkAw8WnedCGqpsmP1cXvPZrmznkttrWstUFRs9pAB8ZF2M6UqZwQuCC8A
r+uc5NH2MAyF4WDZyQ+N07g1epEYF/SkJ5Hq/cZkwPt94OJAX1HMPmCOxQsnR5Ju7cSPl6CIiYN0
0zbv1PKJ1rfKeOgV0Ar2z1T6Igi7gh3hi64YhxwlK4emOuPN0n3yPX6EMvgjU21ivTwoZRAIWuMZ
BCY8oQL6dmT6/Tn4jKnFp9CXxNA9+gsEE0+sNprvkKABhNgHo9c+NS4TElN3SiXI1UQOyBdljZQk
pk1SJr6Ob/+pCOg9fR4c61pxmVYVBQGKeDJcaJXLqCaIFddqj88dl/D7yUN9pnzOMQnSQsgzKIP+
VAdo6gT/1c/4Qu1cmsUclwiVoGVvfzWH8dpMHPmA0P85PY0nw5WvRFXN7YB5/rjs76vcx66NSW1Q
e/GGKZCiLz3YMHVP4L0fO9Dvjs/brMXKxjIBrtgRdgOApysFGmSE27AOtOiu2YyLmCUzoRYLsqUP
lSIa/k+eXFNnEG6qx66oj4NEd3a2CI7k5olcmeKyLVqrJJJKaMgOgX1kMneNz+icRIj9DbYV7B0q
D7Jiy7Jl8CWIfAwppP6gSZ5mqtOpnTPbxpVcqUjn7cQppOmKJNmnGspD05zvRnXxiihxNAVSAIT6
kfap0kdHGnpHrjOHjJIImby9D+ffx+XOdZ+YkPu0NU+D0uCyC+lVUTk2aDlp/C1dfoRhKYoJm+Fo
tSOcxw6jlPYZtD6RT0ye5BTedFUEYBq20Eeu/N7Dk25v3PVgofEv+/FmprQyzH3yRcL8kWogG0xl
chgVcqySf9/Wff+1uQtXHSpdm0MIjDaGX6E6PPc7iJqT8V83Wt+b4S7YttMykNLjQCb23gJhci65
hXKSRM7L/psP9zixLUAiLd0g/MVhtLmS50uO6E2/EQ34zsXRjM8k7VDm2k2FoAG/7Ylna1yeObdZ
lpsSEujIjlxVO/aSBtWwx1n62pWuKt+bIsbu7cfQan3cPUEaonUjcJhALCsB3vgoKTiSG53uotcB
smuMt6R6tSoMcYjOAFvLpZ3lTt1S6+U01og+GCTz6b4IYq94AUMoWDujQPRC2D5w543lDhxiqEXA
nKd7lfqrDlWfglDJ6kCiea+KnnnbAfxsijtiY9HFilHhldcg4ZuPVnlskmvZCi4fZNGCuFOGN13U
ThHk6E3yeQSJRjMXn4tp8a0cmzfXsuBrbSCu2XE7r4o7bjIm5eqUaSKPrhKwZx0jeEcJGw+70MO3
C6Jd60m7zGearNbd9EXMYMm+0SWHYYdndQWbOti9dbyYPFTcZqLdgzH6EGYQ3r28s4Lvx7f5tCEN
2xQbARkZCfwdKK2py9FGQbbvhqfLprbfledd5Rt7lBT/i5WQSmocFAV22MzQta7ZPYySlYiXRGiQ
HcrVHiZVgXNgIcDM7uy2N0wSk/jxN8Bo0d8WHbrtN8dqeVxwKW0rjmwbbzwG20v96D535bsKdPOK
3+HhHLqLKNve+niGDECMBli+jqH89+tTyazEC9PLSaWXOL/OZr+QbnJbcPjeMFe8K67M8B2duBgW
VYrAnXwFQTA3grTotHe0PejxXOW+PALJ/oZQVD11n+0aLw+qVyn496P5RF3/CO4FLaER3C0VAujY
P0fp1VS8mrN32UG3jtzaBOcuoTaR3JpQirB706tniD4n1g1kdwX8FpvFiLUdzlHSrEjHKsYta/8/
0q5rOXIcSH4RI2hB8pW2rVpmNNLMC2Msvff8+kto77YpiNu4nX3Zh50IVQMsFApVWZmyElumUOyz
SLSlonDlpvaLibYqxF1eNOeSpOeoal9TUuylVKptXa6+N7l+mo3+wRxqf5k6m8ziOQhBKNRlKqex
wdsR5tYSBSmQSpXGwfQQAa4BVkteEkD/xC3nYu4q8GYPJMYmo4Nb2hkxrJIrn7yV1az3mx6jVRho
6nwuMROnQMp1PyyptSznIXUJiP/Ah2AO9m0v2owDa3PMZYXuYDaJU6U4lWlVe9CpO81LccyAYuxc
4olWYfOEXTlxwGSuK5NEQx6OiHNaeEIz2SEYQAUuepA4l8XG4Mz7Q8gEnFlWJm1Q4bmjPbrVfXyo
jpRmML/0u9ubuFlRum6iwnK344vpQ2fglZuIxe9OWH5ALuzQy31kmblgDVoBUI9SW7XcQgcPIxiL
0F/gq1YTpU+kM2qvrxPIuoaOGGOoZ+zdnrYK0gSiaYC+qeJ+IqYVtK9C1njzNJ7EHlMdAQTOuLyw
m7fQeilM5FIrNdJ1OqOJaVD6mjYg0hF+Mp4WtwNDBRdmRaPHPx8o1Ljee/uQCEW+QJEQ34iWpTHN
4QKk5tFsJfZC508q7uvVMcFMUNM0UnoT6vHq4JLFsIZ0AdBasSch4sTnzTLP2hYTjpZONoQxxk5q
lnkZMAxX/czQbK0AmrSA8G6tDAy72hfeM3ID0kDdXoN0uC4D1KIxJ3rUFDkxKuRi1WvnJPe9L9z1
gmWGVofpSiQvFlzrTBnkQm/6cvsgbB/tq2nmaAdjWGe5iKMNthG99qccb+ZUeb5tZDvMX40wxzrO
FnFZZgRILbJy0e7F38b447aJfwgdf9tg+9biTJapgFo6sqMG0KOBjhWhEMpXPebsGNuylpSiKpQS
NbE+jYA79QXyJSuPCo/aZGMi9J1TEOacRU2giGGIhCQpLdAZ4mAH+x8Kcco98k2wIIkcvOvWG0gT
TVEFQgsTRCwyXhiyQJYl1JUqgJCq0jIESNQYjhoCdRJzThrPFnNjBmJZiTk0oSA18EnVnnLlLteg
kk3utcDj+MX257ouizlbS6QupG+wrPBz/Ki6pY9Mw1Ee0W/tISnU+OSRJuvcjtAGvpF+vqtd5mCp
idaOZYyrTPXzOzrOvvgCCBIp8pWHF9pOca6mmONVlVIr61oAkBo64mEXPipZy6kPbZ/gv02wz7hW
aiEeQcNENR7V1AH/v1y5t7/UP6StVxvMPWYkaVgWOpLB8JvsF3sdGN7Ow+D3Z3Q8MYjcvr5pTn1G
dWo8lR6lOr/9A3hrZA7crKYTysWzCvmMwlbS11T6rPGQeDy3UJjrzAQsX62UUgF6bbYXqJ2EB/Ge
ChZR9cz/th7mNgsi9MzGKUbpMPdG7a5u93H7dNvEW5vpYzJw/WZ0T1ep79jqxqzTG7N2e2hkQ7zF
h4bsSdnlNp1gk+xsF3u60+4xC8BlbqN+fcs4G0WgJVyZCY62qh01dAOJGxVn2YTS4GMcHke5sW+v
9h/umOtqmVjS0Pywj3FPFyBWx7i+XZUvVe71YWppuiP1ol3EtsKra3AimMJEktgMqmbOcbNF8YmY
d1KMGUG8iHmk2JvuL1FQCmQpTIVV8FoCMyuWCpf0otihcgzIc57xqkEb2GtExZUR1iezJUMwRp+c
1jBooau2S7t7MW0M4uo+JqWOwqdq5Hy3zQ1cGWWcFK3arK1zfLZgQuusAltK8tjn0ks9jpwjt+0h
K1OMS3a5XoikQ40mqL2wPxE0B/V9X+wW9VWRnvPAN0BpzfFKGpc+HIOVTcYrIToVRypl/0j20U/J
qu3uOHr1SbFliw5Uc6zRAHXLGuONkUB6UkmwRpUBVZBFDKI1WHSoM7Qh+1b4fxSWV8tjbjdpMLui
EyIKR/nWCLZS/ExN7/aiNi/Qv02o7GMwItKkzzOB6wtAK9WN3Y08kOFtHwTf2vtAuciJXnUCfFDo
7KSXQY723EHPAgWC20vh2WEusbJMR/TmkTUOs9fNn+viFKlHpXj8b1aok6zCfi7XmiEGiLy5Hjrt
hC6uttwNIB+N0+L1v5liIkZrSkso5GgAdKEDOknDuEv0g2nySp3b6fbKB5ggMQlk+Wv+dXqN7jUv
89TCLn9Q1A5I5Z7H77yB/dvhVmXFuuRq0GYgvdEqUkVbIBn6bYo/BIV/e/s278jVspjggHrKomcA
uKIrPZwKyLkpPr2MefWU7aLUyg4TFoxQLfuUBr4WsuCAAPpgkHFyezhQZFf1IOz/YLp2fZWoLGNM
Gg/CKASwaDygyklhZPInYLucZJc60QMPFUF//z+HPQA233u8HOlBL9Oi26gcCrwWSm0nCK+D5owA
vUTcdt4WQOJ6T6pvaeTqgC35ggmKMsdoS4E3rN7bavhDjdxudoLOlRtU4c6dwHEV3hKZ0CHO1RKO
Oar9cqNb7fggTs9D+GXUvs/CBbcm51LeLltdPYYlrJBHtVg6tLeB5KFd+9bOzwRQOQqnCb2SU2im
bn7r8zFRJJunVq0NNPhq4xg1DVDPn3XpIDZ+WHTu7RPHiyRvOdDq2xVZ3pdhhLdS42SfKBNH96J8
7R3FBnLne2ALnKXxPhuTcsx6qIPT3cDS0sOSW3PxNOJWyRq7xMQj4dCZca4XFv9X5jGpswDGzNEr
9IeGQGr7xEV5cYIWy8MPFn69XBQBngh51QD98sGwEiIiyX4qiC3XO2H5rx+NyTIytYjJoAPGHO1p
NzZ1k0t4zqx4L/jDGZw4nAuU89FY+N6cx2MiGDDXLAgkhniKtUtfyJ65hHZhVJZZ8ppP28XN63lj
sReTabZlUAJJQqGb8a720WU+BCftK7EMq4B4WOgEi8UrHPAuBhaw12gmBnPpIy3Zm6/zBIXs1K5N
a3buyi+JC7U7wn2m0UB147CzVBa5ngt9FL/dRRLuovyACfiDAVKl5mHc8SIL50SwCL14NnQhr3Kk
pxgNTz/Hmi1kdwHv63GyBbY4108g2ha6UXHyEVTyVhvsJp40BCcJZjF5aqiOSY7BBzTK3Lp9nTre
24i3BiYVkTVjiCURV6j2RPzGo8N7IPyguj7SA4Ygxj0gbNwePSeUyPQgroJxJJvprM694shvZeFp
J/n1vvP1/e2gzzvPTPjo1C6DagG6FJB6s+YstYQCbEho9+hgfPMSoebcnpz7jK3HdWM4SD1QuM6Q
fAv63JbAhtAamBaUMY5QcnBU25W5a+hggRVi3EfQNUSVp4VeZbqLD/JB8ZQdAbpusims/UvoTyC4
0uwcLYqKhyjkbC47IV0oc9pEC0KI0tlgzVCV0JaW41ic1EK1mpKXfHH8lC3RFXkPbLfQ4jVoPJtB
Da0Z46zBj6zbLsNLgNhh6SUbZLU18QLQAGOHBhlKgZRcvtyXTuzxnhvbDqOBYBEMuDoowt6fA0wZ
51NLUAxskZyPl1B5ipUTSS9pxykQbB+4qyEmiwTziD62C6DSb+RSbzBY1eN3YXjrYV6ggZ5OVd6G
mqMrxAqFOyWRoLkkW4l5XIDJv/2ptj3iuiYme5QAeM91CldWkz0Jd+Z0EeuX2yb+oTJ2tUF/wypQ
GZinM1Ud0RHaF5+hNOBhzPNX8GmAP1DC0cRNuKSj2+fKVDSFwC0gofTepDi1ndZEyMD7orTb7Geb
4jZeTEts0rMWRdYwZ5xIsn1Z/m2RDVt6IIZgdQVwMAGVTz6CJD8HLLiyJa6a0j9k4VdTjMOTBKTj
w5D8le5QBbnsYjid9catiJo0D2i+7SJXc4zbFy2yHLA9oRA+LQDpnkvhG/Amt32EZ4PxeaMoF92k
nfcJmsbElppHnSdwyzPBejqZMYvdwESRBb+BP9/1Zvgl7XgEojw/YJxdFNuhnegYkawdo/SCyU8J
vI88jpHtUHT9JvRXrI5UJc+KlGW4JBXhazb8XFI7Sp66xSqLnTT7euze/jybIUmWdcPEKcagGf33
lTkIscVSRAuVFXiBTC+vpAPmptvE04SA8+bbvjtWtpi0RpnjIRcGQOYUJPMLCjtU5SXHY6WxZ4vX
SNo+SytrTKAIykhPRR1DN/o8fAbXnalrzmxOezOX7/sS4mHLFFkEQQTclK/pEHwyCQAxEa9DsQmb
1f7+HWAJfr/DqBdgGt0scYm5xoGA+GH+DJJ1J3Qfw/PUWHTwKTnkIjoJtJ/G5arb9KeVeSakLEk6
D3VDR133mgcZA097mXbqvXQMnPBNDHM4IwUz7nKvsGUec91t7wJK5f3aQaDaxHKu4uUNgc/61Bhe
vtzXkS8EP2+78WYIWK2SiTJLHumLVKPgOgG0Wx+VcS/1nJOyefGsTDBRRpUCowzptAGOf9PtBWGy
xdZt8AJAfTzNOLc357AAaPN+68poMkg7IA6QMy3tSrv0DEkpX/5B2awbXreJt39M1NFbEE8soQ69
geIiCk9LGwKyxPlG3CUxsUYdszkKaBuZjv/lbu7rs1O+InX0Cn8ZLXnh7eFmQXL1yZiA0xRps4R0
EC2NX/L0p4xxtNjAWM8vA6P65pcMIEQeSRn1gg/P+JVJJuqIyOwaFMSRh5eXWE+ttuFE0c1bSDFN
YqpEJODpfu8XoPUB5mpETwYS8r5iiCBakY9J9R3Tr/7tM8WzxOxePkEOOhPggWa9I4KbU50+8NX0
X26b2YwRqqKCUUCBCAXr6JEAaJJaI0ZkEeY/Ayj2eeASmkRfDjj+sOnkK0uMk2eisMRKjzxhGV+C
UHMz+dWQvv231TCfZ6qqIZcK1Bplrd+39aMi5C7SkZ1QN44U8+o420dqtSTmG4lJ00dhiSu1c0Qg
MwBCP5pvOiEUa0Ieb69tGzixssY4tzprxjzSgXHVXy5gut/lx2Kf7kIIji5gbQf7vl3sqMhQvxd3
XFEjeetoXa2z3Yy2iUGBKuKR1rqSp/6KHMGWn+gE7fAc3Ane7bVuY15UsIWCy9JQcG6ZcxYaKiR4
KNYWXIqjPw+7xACjcvuUGY5o/BbKY6heGi5/wuahW5llbpkmmcU0KWjZAO9r8nVwhhOQlS5YlMge
RFGar3rJAUKJvKf2Ztxa2WWuG1OE+pemoFanBZnVxndF/EeVtJUF5vT1Rh6qeYr0Wdh1juLRYccM
MPDoZXqbfy9BClG+cD7itstcPyJzGpdhGYKxATykQbsGuvZwVCR/Hm3XjDvz021rm4EMOQ5wy4aM
XJrJtCBI0TRaAWPt5LSzbwRe03nSaLe8wa/tZzcRwSGniArRVOZjyR0kluYCWxmdKMnn/Aw2sb3+
IGv2XzzV4m4Zbb4QN3X5D3fbyizzBRWjrOJgAIh08MJda9dnaB/FNpUUK70YDPgSjxp7G2NMVEzz
YFdVk223SWYihhIFIMwPs92dUEkGtPjuTSfCJqcR7an6KdthcP+XxrmVtp8PK9PMQazUAPqxMfCJ
wm7xqKhyrlr9lxjq8bknYUCSy2G1HcsJRkx1oI0UmdVwkKSunboa22sWllK8lu0pkM8pKFqmEINu
l6E4pc3eTI9Cy+mPbd6LK8P0FK3egJCgGvuywS6XghtlpjWiI42p3dunYzOwrYww8bQOSayECzL0
AFy7ENhLVD9tH/Ly38tEosO+ssN8tyiRmryhPf1S0l0jlR6nUQdfFQ/+vvkaWJlhjqDYGplcGsha
SDtbS57fExy5LpEtbal2WQpltUx0bu8g/eUfjh8YrE3wGGgSYUlh0j6FkHmNG0nXn6XqSeMNSdDb
+8bfZ+lglGGCzr2M9Eg84HhDglXxo13u8boO2ydLVxXZlExTFNl2LKppYT4HDbKINnbqOLVSud/3
fWO3grHTxGC3DOheZpNVR9JBL56EQflZ6SPH6bd2k4COQCKmgWSaMH6yJHJddgLKA5hv0ebZmseI
4/GbpAdrE4yPDEVelTKmJ5zpQlmmIQX1RO5bFM1/k0/00gsxWS04phO0ViDapXvbXTabmGvzTLgW
pyJr+x7QiPI3FdfInO47BJrsHxPALdNd94vL+UsvONaB1gaZ27Za2iBeaLSW/dGF0O3O2KuX/191
Z+vraSsfYvLeNAqHMJ4RncNk3vV15ndS+52zf5sRa2WDyXaHasxGIUfhRvR7t/mU7gDXgdRNC1Wp
nmq8AdWCa4CHi9+uF13Nsl32VpfbODCxixSrqIOWowCNnGWcpoNkN3eUKUfDUE3g9hjf7fZHAVCv
PwNGrX4Dk8oMgSYFgoIie+cY0BBG1copbXWPaflPqFZZ4ZO0v73Zm1eQIcnQgFEJ0Vl+kKoO6kzA
pegE+d1snMrpZeB1yLYz+pUN5sQ3eLUnIhqriG+UjalGLazZvVXdLrwh603XWZliTv7UGYGYEHxD
QEHK+me4+BLUpmUesGU7ZVjZYY54ImQFen5IOTtn8ar79JD7qgUBW58cKYL99jfiLYo53hmgf2mI
F7TTN1ZLXgikB0RofHI8Yft6WK2JOdrguixAVouoSUEtsr3sJav0FTg+ZohO4pGH1N2MJCtzzCmv
QTypVQoK4It5ToenkTchwnM7dsara4epqWO4XYFGdPglWHYVICtG9JzrZw1MV+0hGk+9/uX2x9p+
I1zXxfZO26LD8BplGkz2zb61pZfcTm3loL8xeoBr2INUCscm5xCzw19ZPxlAACIok9kuFU8AlVzz
dHtZ22P3q2UxaWQut1HbBiOtps9uvtO83i996bG6l6zQFezgDUOegdWqdJBQoCsN8MwucCVOw5i7
vUwwGUspUaBHjoKzF/it3T8H9zJYfI6avwCVFBdW8kvhzlxyfJUwYUUmetSJ9AS24C8ZpNZVk5FT
XuSZYCIKEKtmRfqQQrF/o0TWokdy+wtuG1CJoiPaAy3KXC15bIZK1CI/r/WjMRyLmTP0Rc8rm4Ro
xvXvy/j31WOm0wOIKbW4SagGNW0xUeyMvOMlO7xlMH5IwLjfkQD1kmAGFIgYTmCG3u2d2j5O15XQ
n7Bayby0iyBBhN0RK1vJX5Xcl5bX2yZ4m8U4VCSWgahQ0JncZFYN2bcidyogu6NLU4Agx2+TP8IA
mRIdMiQGqM2YSyTPzWlIo0x1osBCS10Y7/Jmr0wOGXiOtlmOWVli7pGurNMpFRHYm3YfDudUhsA9
JDQdOXNvb+L2LQylaVUTVRnTuuwuqqY4jpR8DkR7s93stR0GeRO7xz3cXjDy98ixR33rg4uv7DFn
dJzMFGTDFOsjWRAndyfkoXZmpQOaiXR8BjpNnEO7He5WJpnPZphRECU63hK93dPq65tWZ3hWL4bV
WDLYG8adYd9e5vb3u+4q8/2aGRNqqG8DCxE/N+qpBn2hMh8CY9fwUoDNl5K2Wh09JquTloykV5oe
6RpFmS5OawH+fEw8qCo95HviRYeuc24vbjvLuZr8ACoZwNAEMpO3b1jt8bLoMJAEvUV4kPP/+4ab
4WRlkQm8EMcyoCePkxcoBGrYgZ/M7UnpP3EWtvUIXO0li3tDx0qtyhRRKzjPYDlddh3lN/5Ed5Gn
0bkZg01DMSAdiVooO/xn9ELT9jHu4Cq/hMZp6TjAn20PvP59JgCTUsw7UsDpi/hZCL+bcuwk81cz
u1v6luPs1Jk/HumrKSaEjGSYyymQkU7o+3jcayDwIIslZZ8T7Z5wpxi2Asj6oc64QphMmiCBSAR9
nHhHiYu0XeLEfv2jc5Nd/kRMjrdvbeTaHnMnR31BlCxEH1Zvs8OsBccphk+kr5n6KUtbTjje2sq1
Mbr41WHWg0Q3GgnYZqG8mMgI8xNRjpN66ZXQCoyRc0lvHuS1OTZMyaTRzQGxg7K/UPa80ofKhkMh
pplLkRUcT9m6slGDh+QblZhDEe398vJ6hry4hLG/v6CKVK0Gsrs+D+y0FS0IVctDuRE9axYXVM2i
JuglcvlO+ixUIOXvrJ4nGLb9pa42mK0zm6EpSzKg5zTfpcuzlNZ2L3/uRWcAfcjE6/5uRYv1ipiN
m+sh6RZ6S5vhNzN+MMP97ch3e8d0FucTEMmYlFTEg0tOvFGXvSQDL0pScfLbzcsKuEcgm00JKTT7
CCBmVtZTifekuSMPGSgv3rQ1su/Z7zde38SKHS6WagtIsbbJZBwRWN2TvAC25q/SSXsGTRTgSsmB
Wxze/Eqr1TGJRlBWTTn29A15puprxaW0qxfxnljyKwW+9MeO15jYPsErk4wbxkQsJ63BxTja8mFx
Ure0Bbs5DjYVkxl3C+fpuOknK3OMH0JW2miiDBekMHsVZqsGPxo4vVb6OdjbZPW5dPo5VyGwSCEZ
UpUKKjWzbRoPSfrQgz6EizDm7ZzO3CMCpnPitME9QuWbRz8D553uZlZwoUKogS3+AdfFelnsNYJx
xiLE09eJ0ZAHj4IVx+LjkHILhZwvxLb+RaSdeL5Q4uxTsQ8OxZOaWPRuREQ/mJAANAF154V1nk0m
1xjNOS6XENeIop3CZjfUp5E3jrP5TlnvH/0NK7dQh1SZyxZ8sn+BRWgbtTsijvgFGKJ4YJHNO//q
5joTMnpVrSodfU687ErXDAjo+57qWr1IKF3M+eL/QfCFMAkCvIFXGDv+IAS6LBkjbsVJla1Jqx+F
+qdhVn/kgFcrzEcSlHpBTEaIVzDR0Zbmqc9PgWS+/Le1MJ8JVCtxoA+14sRdc4zk1BurCVMkPBTB
dpC4Lob5QHMgLmiNIrsd5ifd/LKMX6fWagKeDPQmuwTuPiDWDM0wDJZEIB+FWGiTGSDzARoT4zkJ
3WQOrDaaMY/8IyF2g8IZSR9ub+I/xKarWTZYSEI9Z9Lbm077Ee5ovT98oGILUFn5lh14o9bcZTJp
Z1ckI3qNKFuPkIYsMdNaNS8CIOKt1U/egP4wFDfVHWeR2/fydZGMQ2L4WRZIAF6LXPwSl56JdlTw
a5FVa4DOQHieY7eIPnNsbvvN1Sbjnri95KmhmtvGc7KnfT4MKz4su+YoPKenwYU//Qo9HqPyJkn1
2osYbzUNMR6NCdsrgCo6QMoT3FMh7EK0gh3gPE6KxlRlJxgo40mlbRbw16aZlMSQRnFOTRyU/51B
tZHhu/leccUjL+umd/+Hi1uW0Rs3FFlHa/p9hB50aTLMBS141e/2gPz6I8A14NHjRMvNxPtqhs0P
JrHIZZXyU9flDxm0EcpzjOSA5F+GbF+NvA2k+3NjUWyWULVTLo4iprhI961XjkL/WxG/SbVgZSHv
PNBD/dGUqYgoZogKRKre7x8YPkSlDt/yVHKIbAmFuNTO96IDmJCd/clLTL4aY1yyDhJhCCeQtP7f
0Njo0bFCnk9sX9srO4z/dVo6UcQZSqb7xdMx/5zawa7coxHrmk7lcI739te6rorJhuVMHYN+wjNJ
PIA52dMuwIJYiaMDEI5hycJNLwpaHPxh1O1lwutV6EOo6MUyAbSUlU4YMyxzTNuzEs+HYYlsVWke
jCLqLa2s7STVUuA0wBY0BhZY6hLLLNrn2+unEfODB61+BRNRRa0ndTGgahxmT3J8J5nu7b+/ub2r
v894qFj1ojHW+PvC5LWAf5QmhgkeSbX4ifDjtqnNQL0yxfhnNLRSlSR4BUgQRpzayhJD4ThEOVTw
Os5R2JzTJytbrI8WbVvUJQYBwwwl1L/a68YeUgKgdc3uRk+yOxtgn5fbK9zeTBA/yjp0TSGG+P64
11IVSGqIB0GBsSwLJJF+PJRfcxCfan3s5SJvKIN+nI/O8bc9FoE8L1lakUGDhFAr7bAd7rI0Xpu2
3u1lbfvg1QzzrOrVeEr1EalzXLXQaiuPSSZzXoibO6cSEKQDRwYgDeOGXYH/LzbAtvTa0YzcOE2t
RLgvY3dIPt9ezKYXQuMLlQpZAScMc6zjZhTDMkezokhOS39Ip09AGrsGUNW37WzHj5Uh5uTWUP+e
DNCBIhwDXewkF/mLdqZyc5Vffpcfb1vb9ARNgc6rBgAX6Ofee545JIWxQDjD6ea7MfXF6lMou7dN
bH4iIBkBZ9QlETJt702UnamNSotnQKt67ezkpTtDDUaWLXn4fdvS5ie6WmKBf2I7AclY4xO9TWnd
FeanWXmMpooTJLb37O8FacyexQNw2r1CU7gJFIvk3AemLUyc8hjPCJP2Qx08SoveoNINbhL5c/BT
0ThRZ7sCt9ovxqU7YwiN0kRgnbz8jpJJR16BTKNyAdCCbqTg5ByLvA/EuLa5jAOJFrh2kpeWkI1W
J1X7TroAp8VpefC2j/77qkSQyEHTVwUq9ZGEvqkv1+eEN5e+mXyudo8udmUiWrIuNrsUWO6htxPx
UZsulekK4kNXe7K8v+3anEPEtpvTCmDgIMF6hk7biWJv621t9TmgulPqCUr0etvc9lthtTgme0pS
aUmmHM2H+Hc7uVA0DOddpz+Q6HGCKEv/oJYXEa2+21Z5H42JFEtgaGVCeW7LMrYyNbem4XnouYpV
1K0/3H7XtbFApjBL5D6NsZfS02zTJxhJHOWrutd8yaUDANy2EcftWQiTWJQzkIIYT897xWq61pOW
L+Cp8mQ15lwePEtM1KjkgOhLjx0kmStrn0QjtBTkSQ3P9ze/FAFEwNAwaw2Nkve+n6sYNIItgNPV
Q9QcFfUp5znD5swEWdlgXLASwzHsAzxXKeY4/qZ4wwWqMvbyXXChTf2DlBYGGKDQA30A8if1MaIQ
omqSoaMl+355EJnFLZIjuZWls1nsysjtNQ5se5PWhaxsMOEjj7K8WwSEjw5aimljdY7wA09JzFOL
XwBwvkPn9EBlWeuT5Io7klu85yw9TR+OAcGVLOILahBSe7/IYgzVpasmhBTAcmXZGzrIKUZWVe+F
5RzUrjL6t4/3pnOuDDLR3zC60pg1WqjLvTr5HEbPpfqtKJ7/wAqmLxUCAC4KEMztHLRlM0hI4Zwk
hqD5WY9t4zksdreNbFflVlaYgxb3mUEaiGfDORdojVHFr2YHbggIBnR+dubpMGziVsjKHvOxNEiz
160EbwnOEwpVtd8dp11w6n8MLkXfj0ewIk6cBg/XKPPBojycwrFE/wBq7AfVbc+Rpzwuj+IlulPc
eSec+mPIyRA277nVOpmT10pGVpgyAosyek177MHfK4L1cS/xnHEzgq0MMccvKLrALHJ0r8YcNHA/
JvkigEGa4yVbZU0d+lo4XTo60Gw1H7MZQZvpyK7FQ7evMf44YPARifz5TyDNa0PMlzKLSI9NCqgs
gJGNDw3SbGOXVZykaiMrgCgLDRV4aYmmbDBhf5iERhomxMXOkTxKrqhDMwrCN/0+OSy8gjv9ze/j
03tjTPzPjK4PxBnZfJD+qLJ9kHKejh/D0fu/z2Qbekf0XszRBJHnfSntdfFRjr7VBieP34gU78yw
+lqh2CmdChIjCnKr9si1QRWC8cZ/A3L7mOC8N8mEQBSTsl5tUdnuD4s37TMvHTBLTaxk150Bwbzn
HVrOTppMMBzytFeEFhiwuNKOi1JaE5CYrdn7ydQ7t4/Ux2P7fmlMHFSXGpNdVKylzV0dFCTFqVb/
9QXy3gRzlhZBMLupRWSoamgRVqjufhHT0qozjv/xlkL/ffV+IOWSVEqCXRun2Vvk6GGG7kdoEs6O
8Q6tyUQ6VCBLYYJQpNPnu2H4FTSXXPmdXuLBHUcr+6y2R30U3NufiXN2WdQN0RXg2Xq8+c15ApMV
JE1FzkWxAaB//5mY8FA3QqzoCz7T4Ene4mC4HPOtkNv1pp2J2QAML3q5j/9aA8JT/SQccEvu1Efu
zfwxxr//HUwYaUhYjuUAjsMlxGhHTQHUAuC5UCNI6u/zkrx2SvU6BU9tmvGU2Td6dWvbH3S09GXo
IuRxdDYC9wva4FTLmQ7W8xotH3PF94aYiCJqYYIGLhW1g2xxMh/J+GWILkMIHaj7LMPgx/62/2zU
Yd8bZEJKuFS5mQMcDCzL4lF6vtglghWexZ+qRZWF8DG/6/uy5ByWj+nHe7NseFGXtptkRK9Bbiyl
+5WDYD17jIBmVWXOA+B20ESn5/3xrzI90TPMFThm9rXEbSrYanJqeB+OnoJ/vkQVtpEUNX3QQGQK
mWnkF5EXVbuhsaXY7oTftW7d/mi8FTGBRhQqOQ4yZN5FcwARiiUQtOEnSyu8P7BDMHAq6RBJ/TA/
LJezMKQqgkshEduYptGa6tDKVe3Q6xXPEalnf9jAqzG2pjgBEj9PkIF+g0XqIJ4K9t2h3FO5Nd6r
cyPfhvetbDGnLNeWpNE7OH1vVycFo/rpGUHMVh5bhwo8dL+COx6t1uYltDLJnLOmNUZdy/AmS+RT
DFha9UD+PTnf+1UxZ0pa8q7udcxIKNDrw4Dr9NiFv297xEZX/b0N5jABhbYYi4HnkeqTw/zYOZjF
cGg9U97j6p5cHaUdaDP6PLTEpsuvto+5w7s5NBo1hcvPy67vVCsYj0p0qIzPnPXRz3DLC+nvWOUK
gVwZITHh8uQrVfpJD6Y7X3qIFOeAcAX2bWs8n2Cy/HrQstqkBfusALftGD9OhngP+AuvC7V5qaw2
j7nBBWHoU72IVGduH/Piex79TKWTCjK3HIi44XPMA87y1kV/z2oT8zxelAw0OQ4BsKTQfE0drCj1
b2/eRvvmnSt+qC4aQmQq/dsbiTJ904BhomBl+mDWf/r37773xpiIMcxd3Oa03hejxTy6SbGLANzm
OQTveLEDkXVhaAFJgHzIf48u5RCJLiOGBSmbePtq+vOrCiKa+Gnh8aZsppFXDyFM6FDapSG1ihS5
kn/O3UWQP3E+1uZ9vzLAxI14rhfJjAbkNecKOtLQ0ALaorYDZ74fdj9KyPhMd9Uz71LmOCKLfNYF
s+30DC6iD0czr21DcSvd5NzGPCNMyNCLHOIEHfJjM/PG5FjKv3KBV0rftmEaKkqlAPuwddImXMRS
KFEF08rKjggE47qHqOy8219p+yNdrTArWTDXF5uUbq+RT2F/IRHWVPgdEH5K9njbFG9BTOiDalmQ
NlRjrO4vY+d32j1fXWQ7o7guhwl7fVfpTVvreBvpP8URyaz+IkulvYCXv9S1fSk+xrN8SsX8ful5
rUveVjIhMG60eTBaFCMiCOdWTfzJCL9lQ2ktxe96br/+p81kKx950kbJrBfIPYmv1544n9T2j5z8
7700mfgXxqaolCnaVNnoN9WPtj3mvJmff8jKrjbo3by6NswlmROFDv2oZ+M8nIitHCPDMh/DU3nK
9+WX9GLc6T//29YxgW+S6lHXKdnpLL0aRY95ext9o91tIyrHG0wm+i1jtxR9gMqAqWP+QsKIdLEM
Xq29JEZ50MC1nRNoxOWfTb1/CI0XJSlOeJV9SwtiacFiKyAAD6vgpOuFH5kLaJDiX0ZRQGVWTiHi
3HmEdG7ek4sB8t+iLSwhz51y3mt94yEF7EfT0swYD4RlqK2wKb3MiI4DoCJjrDnL1Lh1TXZC39xl
tX4RYszfDfG5qiY/Sl7zcXBu78bm0dcB/cE4EoFiJ7Plg2hEYBlACqmb9c/BWPCgkH4qA68mvEGL
git7ZYfZ9E5o+7BoEJepVC7YbDzdojQzKnhtwPr9P6Rd13LcuLb9IlYRzHxl6G62WjlZfmFZsk0S
zDl8/V3QnGPREN041/M0NaUq7wa4E3ZYy76yH+2vxdWwt4N5DzJxoHQBT+71352V3cVKpZswR82a
zfh21uwMqnLsi68A6/PPS9lUr9VJOb8dzyH219g26qR4C9gMB8DAkF1Kd4skeKWxO/uUHq8kcW67
J0pmNSPuNEIPq9bzQ1elgpbgxrDE79+Nc9v6skRpSNlLyX7Voh+ytZebIK2OqbfvyouK+rLlJY0T
gQdTBGq7XUNenY9z2/Oy9PkE2u33VqhiAZEoBpp6jo1pKEizrxkyxPlvx77NmRvls1g5D8tSXpAY
AVUqLJ7DEjPDUeRI85fzcja6vL9dK98br+V+rqMGZRBtr1zVT/8wMRToguIdcIKPAdRH41BfCkSp
s0Bn+Jx2BCYaKDfRaYowRVGPWbDkpUBnBAbAp68ySRZUeXC2xg5k7O3HwM7RyqCWO2fpBeWk7Vrg
h47wOGC6rfRyG6MW2EiNN8rEDQHZO6Qgri5lZ2l6V63Dxyqp3IymD+c/okhZOHcyaRmJRh3mF883
tAqU8nEcL2z6dl6KyAINzp+gU99bJAxxwreudMKv6ZXmAp/uML5kZG/vWUlGFCK3Xz6rW+U8izHP
RUEoQmT4GD0BQspHHZJ6qKIdErf3ZK+B/WPx7SgCxBVdKedtDNVSCZFwpXJ7ssYDWLdiy1MMQXPq
nf/ps5mjJ6+DdBxbmFz+ZJV13OcMXGd0pWsakB0mOi6B7+YpL2DMfpxRTEY7ey/f2V6HtYTCFQ0h
/OGjfvwCLruiuTb1GkWQkLGySBhgwSvbk+x36rEE0/rUeaJt+z+4nA+RXKQfF1lLR+ylYvHD2BuX
yV2FnkH1irLeKTwx4NHGYZ91PEwiG2WGcO66udgPwJAeU+NIv4ceABuskS/VbOzOM7HN0xg7Bpgg
vuNtXfo4L2eeiqZhzJeRePbD4jTkrm2vZVVyZ/WvCsDmhyDOQMMe4x2lzqpwINXprycliFQ/G27/
yg98iOFsMhyAgllYiIZsU53lTVl3YXmtR9wEwAYOw5Rr+915oSzCnvtynD1qLYosZfGetTFMSbbQ
wiLvX1UGVjfIBfoxKVFpYbVSozmV8rGtNEcVVga2I9+v++MhO2JrkswZM8FeYb4VVnvRNa1oUIBZ
7Znr4jmryjqJpKka0Fuvw8GxcsWJ1flngg5HqSSnabQQkuSxcYFY8jWUUOiWw72NZsv5jyYwNx7C
w8awkZSmKDAW/T0ddln+s5w097yM7fbqxyfjZzyITZqhQpXKa7zymwIo6LDYAQPFZ1NbVSlQQ9GJ
OAdikLIYCHs82M1zOuwJBaOUQAQz0nOfjvMWURcBqldCSTEGz4fuZUlgKM4y7QXXxpzsOTHsZ6ye
IOli1ImcIrACTn6XHMhhcjrTyUARxOwK425Cty/SSc5tmBZtEz1CJ4chrik+RqgO8/WMEUK24p08
nz+f6ENx/mJASgTgKMCPGWCnl2fH6Pf5lDjnhYiCp8q5i7mlYwskHHYka89YXFXZsYLETR9qwObr
QS4EhPzDU+SX89BYO3z13UxNqko2HfnPOEvuR+jvO5qjMwKY/y18bVfUPyyMxyM3yom0bYrq87Br
AuIl/oRG8Dsg6z7yRODn2+WelTQuIcGkjj5FEV4++rXupU/GMffjnQFU8nBnOIBu9CohRonAIWtc
QtLrZTyojPxxjkbX7vOHPB9EqQfT7jP2pnGeozCQ9hslfCEbN00ip3b0C/Oq8ftT5zAsVvebfLBM
4ZCpwA74/ZwxH5WxZN9utKhrpsoNUND9ziofBJawOYWx+mqcO5lMqZxLoqJDUf6YFi8pK0fVE69V
rgwgkHd+DIZETfUFUgUu5b3AtjKGuO8lNL2xY8jm4TRMZaJZe5UExFcOoSvC29hMQbB2rgMjCpCM
PEpUUuKE/QzHrDYTaDgAnws2LT3+HqLKpsiNa+c/yowIXMxmNFgJ5dQmoaWizWzvAHvhnhFhUbnM
3HCc3UEqBLe5qSorUezvq8uckprEWDtAbMtf1MGNzZdEFuUlm1awksGrCQEMVpdhohVQ0vt/hv8j
P3cbRILmufai7zWqbdadLZD7jnX8yfpWcrnY02pNFSb5u6Jgyfa19atA8yNwU2vf93HsDj8Rbo/U
BbDqNT2KFm9Fh+Zi0TibspSyiE5BvVF3IAC+LAxPTRTXHAUPym1fvTooF5EKYo/pjD1Hz7xXMRed
HJNHtric3nSuGDftvEV8YiQr5zlqjRllTLa43CMpV8EqovzFljlKVL/OpPPADyCumKeoxaCoIRfe
nJV+gu2lEe9xGg9eEeEFV8Teec/CPsmf9eUT3xjiT9iA6g6lUy3dS4ovD5Xfgodj2puGZ4qoDc8b
OVbLf7c8w5yMdIhxQLM0r4mdA/YhCdSZ7jHaLPAn24Ndq8vkHIqSRmQsSyhjf8xA+jFjoyO/nYCw
zthMhp/YyHbng4g/5bwFfOIgy4YqVTsGBjtOmacOb9V4iVVivcvdUH48/+VEOsl5mDJutLqO8PLJ
0dnDWqp6IUuGm45XlXqvNocujP7tjXK+xaZLn9gM/0Q6FEHx0qJ6M+MVfDL9zg8dXOdFuusvZJHc
8+5alzmvgpItaHBCpqKYLKveYulAheCSm63SlbJw3kRK4qUGoCAj6TUYkIRTAs+KQUkoBxFgl+A4
/Eq0ORSWVbDos2BGtL+sYx8R9rxqbBeePo7z/pRcRTgjmatiniFDd5qTjgpQhCFVdNgec3fKHeNe
QbENM1I5di9Fx9vO21eyWSqzkt3pPWDpGhRN3sfQ33E6U7djefv/itMpMLr3X7SSOJexPMTmjNkU
+76cXvQ+d1QpCO2DIuKcF9jc+zNpJalW+qa0R4utWUQHNhv1T3HmL9gEfgsE70+HlZwsBlRyHWLL
IrzMbsrb7D7fR3sjdsad6ionNnWrCbGuNt/Jq+/G+ZNGllqLFmiiq/POqE9oSjqK7k30fonccd4l
ahD2x7A40ihQzSeBwjJnfCYMvVfHVwfuNG2RiQaFNb4WQez2++Rr8yx/x3bmfzYlc2cU+RVRhHi3
opXQultKw5QwUwdQz2+sRjpjWusVqgqgPnmH95eb7eNbUeVNkLno7yQoK7H5nBh2aeOsrKqYHMzX
3LVdtq1jvIpxiAUX+54vroQBJZXIA9u8Lssbi15oIoQ5kbnzhf20Go1FY4DYUuxkp3Cf++W+uqgO
0zG5Ae2GsFEicJ/vjYbVgahZzrE0I7GWyb6h12O/N3TBvsR2h8tSdWxk6qb5CXK7lxt7LsCtBffJ
aHfJBcMMBbPPtcjQt7/OhyAutEURWBtSILEBsaCMHRLJr4ok2tTdrt2sTsPFthmrrw1Voea92X+r
u/SoZsm+T8ebutU9XaXX0fBoWbUnp9odhq/crK+vTVpeWdUcnDfz7W/367h8r5e2WpouFUpx8VgH
vZ5e1PrPsRU1sUVSuFYTadQJXw+lS4qYp3yL2YCFqMjBgthnf/VxEi7IxVVn962FakOKXt24j6/L
LwbqUhF4ZuwbEdKhSB/59q5RAAuKpNB55f35wXim2PZn5KWCFG87kn4ci8uZk8k0JQoOPa8pB1ez
GiexMiezL2j0I6P+eWX4gx/8EMa+48qSdSXO+zbDSNWYPNeLUwwPY7srrVNBXqToJLXfjPByWI7R
IAg2LJCd+3ZcoOvSZprCBoXFeZjRw84cnRLUgfH/i+i9s93V/bA9g0uZFTum/diiI6ZdVif7HoNO
R8m3HkDG4S1+FBhOGzT7zF1ezt+t6DtyfgVca0pdaAveBglol7/FBSjqzFfaPslI2M+LElkb511M
pZjCZYRuquaxWV71Ap2/8d/J4NHXZCUK7WrAbkm/AJgM8w0MHDHSRU9GwVF42DVjyNI+L7F7RHTq
zGESdAV2g2MRNrBIDOc7gFzVtwu1MQ/Sn/TSNwGROggeACIR3DubErVOQUWMXG44tsuXHGm+Kag0
CVTM5FxFibFiYjCm6CKpDtig8fWk/K7M2WNa/yBD5v0rLTPZgVe+oo+6xpBjBmxBg7q606xHfRR1
ewV+gcdfNfq6N6QcyT099X52Y7ht6hvocXS+6jbH+CgDNHE+6N/Pn2y7DfDhIkzORSz1otkFgwRm
dUIGiN5fYu7j+S0PWAdAO4jb9H/I2X55XpNzDyrmKmNDRlKYBfUFKxH2++55vNEcZVcD/ElUFhRd
LOci6hQ1SS1jw/UqUt5JBfhTt7O0dhfWycP52xRopcU1jUpQiCVDyi5T3dvWzigetMTPSeZ0Ag/7
h8fDrzvk8azoIBfjwJZ3R/B7KK6NXYUsdoybBBDBWBykB+W5bt32YhA5XPZxzoQvi3MfkpkPZWfB
FMxUdrrxJqm/FPL1BGS8xdfm1/P3KQrSFudJKlk2Otqg5tM2O711sVHghtIhDm/mwsnLE2H/kS5L
BLFeYI8CH2ZxDiY3s6E3bcx4xKCpUhxVvYyaveB0m82cD9vj1wpsLJNX6WCiVmG96Wp5jMNlZ/Xa
l0WSZceUtWOv6fjDm90IBvZEKZ3FJSEqRWYwUIPxCL3V2oXRj/6cnMbBrdTIzXRXSlxZyK/JDO2c
6nCupu1Rm29Z6WkGSkQLZI9/KlzCF+52Ne3DNjj/Uo06GQG/zGxDdoeAXrMCkHpU/WIvYuEWaQnn
W+Syj3NpRqXEwhaD5A79YyxKipminbk1frsAdE9EmdjgmNkeo+h72N8ItHC78vLruvjdAprSpW2Z
fxx6ADe8sxP9B7hBBXVkAxjWvxuG+1B8HkjBaGRVDhOoX+fNI5i+DbQUwU2tvZgIdwDQxWh94Qhn
HEU3yTmTbEmUbsrxrkb7yQOouV+AJBMzaY8MUD3F61q0TybwlfzewRhOVQb8LbxnlsZZar/Va6BN
v8jDzdC/aFRQNxDEOZtLUkBCuijobjBs6cvMfulooKWu1Qj45kTveR5mwdDQYwC+J7IDzNQr823Z
Bxa4Ruqvc/KoAqutD/LKWbLFSdq7YQnKZHdeXwVehIdcmDWSl1b4vgIbHuu9FrDRlkq48SqwbJtz
ImQOaZ/1SDDn4gbgGGF8gYbY+ZOIRHDOI8F+iEoY/WKoFgfGaNnO9pMSW4/nxZzXC6Cu/p68Fpke
5eaIpKTWnTC7iJdXq/GSVPRK2mBPZlXj//oRm28fpmY1TjGQ/j0VZStGYKw72hGDxEfbfUcgdhmq
LCtRiMuM2zdpyoqq48Y+EbplpCg74MBANAU6Rh57uTF5oy1EzWXJzWdf/CGHC5tNNFt1wbjKx9sB
NJK5Px207+lp8gsWWw7nv9sf8uQPaVy8zOXYLKg8A0rnetpFBxV1QCyzHXpv9kqsQ4voxP+QFHzI
41SehtiHniWAmU966GRAZouPte4rmEG3kOTVj+m80zNRhif6dJwRjJqeUGBuwGvNgIZT3PAIhJOr
6lB+sS+RUR6S+2gnij8CmfxgqAJiDS0xwAWf94pbS3cFOBuM9uf5z7dtdr9ukx8NNS3DpD2DozHH
Z71wQE/iyBXWwu7Oi/lDivwhh+ns6m3axdN/wCTjgMEulZdv/Q7jW47siC9uWyVt1bLBPmeD0Ior
brbDUM4EO7IIoWSH7bfELx+j/eDPJ2XHHql65Zw/3mbMXgnkTpcYkqy1Mtp5dY9SoGI6odhxsX/j
k1WvZHB5waCgRE1yZCPTQlwSPVU03Yd54iWz7FOd7CyCh7DaP0mD7ZhR7Sj28nD+lJsKufoF7BZW
3zAOx8zSGHPonAbFSB2S3ox5cF6G6CbZb1jJINVs1kaM+kJBvLQpHC3/cl7ApsKvDsE5R10jM15r
KGS2MGVdnvZ6inRgLL9OdiF4v2zdF1CAMAenKYb9ieysBkw2di+hhkVzGFOn0r429eP50zBnxysF
wGoUWdVk2frE2qVOdinlLZyvkd1Y2lWn74ohwjqon0Ym1rIF5azNbcm1OO7yKlhcqI0gz4xPbAIg
PdIHdTf/yC/Vg+XVHqvUDn7j1NfYLyye2LhDsosF71EWT84dmYs3ICuOFSlHV2HKsMSMNc1ldszh
ZAPMOhXR8W5/wY/r5WJNSIF5KrU2IulyiPufg+WS/uX8FxSJ4CJLkk6FGusYWM+62C2xXaBQ2Y9m
Eb7RZthcfTq+PLyocZ4M8vhfmvrloAWMbGQ+iL7PloFhGwp0CyoUHL3y3y04GWc7UWe8X3rdsdO7
1r7rczdPRC53M6Ks5XA+txzUgoLQCGS/efIYYlm3UjUnw8hlqfX7UQ2PxGyCqcycaFqOFfYezEo9
nP92m4Fm/Rs4nwy4ij7Gg41tG4Cu+4pcNIfolJ7gn5Hr9wf1u0DeVs1AJYDBJWAURA7JKctMslAf
8dL+z64NMruL6FS/wx9JAlvf3KRYyeIVBttpC+bcMM3O+rugzLvPUZ9g9db8WoRJtGnSH8fiewqg
vsqXWkVgAfe4Mj/ETey2w7MVOmprCbzHprmtRHFaY6dJA6xfpP/Dm5Kqjj0flkEE68C+wicPtZLB
aYWGWRs9qvCV2AAMy4cZlLVyEPXFtw3tlzLwzYWhUOZk1JGTLlHhJPJ1Ux41OXabvwGOAHAvdhwR
xexP7DdtnKYSZciIPUovRWO4+bx4libyG9sKt5LDBRctjXMVe7n/KHd3szjYqj6a+9KrHkXbxptX
txLFxZC2HMoFULAYPFZ0VyPKqdFbr7QKt6pFW0/CY3ExRMXmiZWCjt2Tm++t5DTG26T6RncZt3uz
cdvxSs/vl1jUVN1MDBiDhM2QYD7R3gCuvQonvNw9zP8GqvLWpuRiVCeHaNj8bxM3Q+QUOKfNS9Vt
gklYSyGfEKzrsJkGaQFKBhvZIcD7mi4ylHaAwiwnDqPRKrBTjsa/f17u5jQ3MH1/yeXS0qaVxj6n
/8GEk5wC5EXWfggYoVG/k2/iKwvS8x3mbLxsL2I82fQnK+Hs76t8tW3Hkra5hjqTEQdK3Llmkj5R
SYS+u1nPWh+SMw65WQwjniEnJEPtl5UJgOkUVUE6XmllutMpfWlSxUvH6HbSq9Ch7cNsNt+aHlA2
s+hluungVofmzCdr9FAJC0xA2MmjPdxq+SGMe9eeUqdUMsee/FnEWiLSLc6IJNUo1FDH6KlWxXcN
IT4NNbcgU1DGVKTHm6azOh0XZDvT6NSa+Tv2eiwCzDCCurVq3fqxAnursivA2Gl0ToQKpiOqbghk
88M/QxlWYzdj9rsDUuuiZ06cPJhF4oQF0F98AOqct53NBt1KrfiXcpdVtaUxyu4axWb52/g4vdL7
7tA51tv8he1Mlq+x4Qpd/dZbdi2Wi8Jx1VeaHVEG9MVMdQFGrILlP9lL2cKHwEEITJQfDBrrPi/K
GAkpbf06e7V6N0wEo04C9eTRHirNmCZtRIssb+zrQQIY8jgegZfmKgndCT6ZwPh4uLIiSqpJSdDa
bH0ZfBm53/vRYb6UrgZAIOCteZsEyo7t/okLK5t52odl8JAP5gLc+0TGxEwdX+rxi517me1kkzfE
gsUV0X1yDkatLGQDaYVQ0pZuhHq9pvwI9cYVMeBsv4pWJ+L8SjbMA/YDkA7+w0CdHKsDBnt3gK4Q
WJroRJxTGbqS6rIJB0Zj9UuSTH5G5KshJ7dgphbou+Ar8Yl7ZpM2L1X4kJjKe7vOrxqdak6TxHfK
DMQnUswilWQJ7aeE9+MW+fxdT+GJc0aHQK6No+GaaAubjvbAFhkR90EBGQqbcyyonxPJeRB96WMg
R2B4x26CxDxZpkADkSdtSWBVG82wNVRXuHdsnZudJEUtQk65XMoydRuqRw6Nly9mIx26LHeWEqWw
SQaM6nwL3rOvkxWfSCJd27XhhHm5J70uua0kX4Z6fKiUEovvmqspqERqMUY70GCYdH+m1LHK8CBl
sa+3sd8UC9bzTc0BMFVgSD9ba7rD6L4XRZKrDE3o1ErslXZ9GJLMU7r2bZ5rPxoKBy0nv67G3WA1
NyQuC6eJ4pNiDac6DPeToe3nQbtPFWOvGMNOLaRvlq67o2QERQMo7Gl+jtLiewIQcosoV1I+XqmL
fh8Z5DLV4zdFBs1eLc1O0vUX0gh8kjF8aabo1EbtC5WlCy39Ntv45PII8MsKNUr7YBVGUJfta5x+
Lzosf9bPw4Tlf3k8lkbjyZ3pTWb13W5fay1zZQkD7dWXihZ7q60xVhn5GdD4NGlxMHIPdqrEASuf
SxfZaSbzKTOJQ2riSwnxO21wG2P+rprxPpFKT8l+hMZ8MBPdicFUTia8I8GLQ2zw93XLZRlRd44L
nzbTroiGYzJovlyPbgmos2V8CVFM0yq6y+vsKZ6Kg2z2l128+KOe4XlFvKppD7S8NBtQjMztoVt6
JzMRNwlGP2wgI9nA/bRT126sY6pFJz1tHaujF5IxXg0GBl9r/Tqv51OZFq6hD3cNfuXQZXdlhjnc
uXSMEWphWseuLZ8z2hznTn/tsjdLQhsTIHQnammyQ/pHO4lrR1LkwOiXQzimfmtkwBOynUYDwb1m
uRGqxIrdeFL5PHfENbLy3igjRymgxIaWfVnK7taUmqNULsFMf8QV+mDK93paggY6Iy+iGfitKAw0
FcVSDAJXIXMuXZGyUM46DHnG4KoaAiV5bCdRyWLL861lcN487KuUjmOCOYdLxhaJrihQXXKfesmP
aC9fL+7yNF6PB1VYi9ryRmvBnHdfSjrmeYOYHEu7eDgqxgtddo0eZPGuG7517XOHHK4FVSawpjry
UM6Ckwsu9z3MrV4hcTfDIRZwwHjVadlbMh71aHYEiYfgdvl9KZRBY8YfiZHxAOS+HvzbheSal+Zd
hlGu/qEBE6cJMtlwEQjeyolXl/teCFwdrrcakLiaTG6ne/Xk0bpxwvDYqn5ZPvTC7unWt1RXfp+L
LGmqYbqVzV+wZywG/UEJHV12QMJgiAr01vZEm+Tbb7uVRK5eJCt5vygtYhmj1uquE19ye+r0O4a3
lnsSdTI3ej7/MTfTkZVIdgmrOzViLSklDAd74XidYIGnfp7UozQIMpHt2sdKDNPblZiia9NUzpD1
yAACb67DQMM9VlcdoBRFb9LtevBKFjvySpaZ5mSweqRybJ6KgVepz8A2cKIbFLkvtLvz97dtC7JG
ZMOwFJUvxFqIYHaVoNYRjcBqv9H1xF3kh7J+mGciyK62PhXSj/+K4tO5JVVyuWZJt9acGusy7V56
/a5Gg+X8ibat7EMMl+4oC7a3GzpBDEKtuSSABw266oqAgrK6KhE7z4vbnOhdH4szM2LKs9W10MBp
p+6a6/SQ+FHpSjMGQ1sguSEHQt6IwRnhQtvWOONaMG9tdqUr3QJrY2vqKqDj9D0rEDXC2RzRh+Ns
LC4lQPfEGJhhaI2KW2FnrwI5npq4gqtkV8XnwusTcVaW6HOe5CmGgJjH6m6oNx2ivbmnB+pUe+Pu
vLTtUPOhJ5yZ6XCPmGtCU7Mub0yQaBVvKpbazsvYeuKuD8Ssb2XKoaZqZZmhPKAZo9dVxCMkdYle
7RYCbjxa7vICI2rKKBhNEx2NSx+IPva2WeEVX9PUW5r4aHaZS+y/KT6vT8clC9Sao6lRMCwwGNc2
eWyznVQ/mv3D+TsUHIYf8i7AvzCWxgjXG+oYgEsPZJoPdSEC2BeJ4dxGRKRRrwaYca+WgUraezW7
161a/ncawc9zpxUmP2uGZacXX2L4Cv2qHI/V5FXtV1V/tf//dL8gvv/wuZ8GukmCPlGDUy3pbkwT
Vwr9QZxQbWUaaymcg9B6OyV0xHuj8wZQZCg+vTduMKQI9zd6AKHfL6KxeJHX5We50yJDS9sCEkJ2
kl2srcUuOeT72qNX5GsZMN6A8VCLQrMgtPBj3IMhz82sIDtO6qu+lBxKkCsaiZcuQd89C6lKRdfK
eQ9NmvS2VDHAvdTKbpLtwzCLeM82G7/rT8e5CoBXEFNq0dRh6GWaW13HXvTY7ywndIbL6F4TTJII
HKLFuQxT7oYGxYh/YhYA7d43bdOdcCZdYM38FPegFXNeTWilyBWInhZvRI4/g453Hx/IbRtQJ/Fi
0KqIAtj2F/t4G7KftfL3jZmng6Tg3TbsRn8JCq/+MTnw+LcWGyjZj89CQ9g+6IdELootJol7gmzR
a80Leb6RkHkk/nkHvKUjaM6igCTrOtIZniTaIPFUViMhrEhaBTmwapvnfnQG197LJ2yiBCJMvY2E
4zeBnFLGCiokUs7CpdJjUP0+sX/oieKAAPv8yTaSX01XVEtTNNsG4CWXQc2NCdyF1sbBrPCegh6m
iPvrIkmdHMjyKcap/p04zk2mmZwSUtRY7NVzNyHDVa8Pt2ovf1Ej5SWi8ut5cVs14d+Ox2mjRrOe
JqRjOEbTST2k++Uo7fG9PJG5bSjhb4I4JRzCbtRLxSReR1GoO9HuThc5DpEIzhcWytgrpTJg8bSL
/YKi5FY3mVNO+Fjnb23Dx+MspmJaGvCZCd9IaqLSxrsZY/11iy0WQCxa3YMyOFV3PaNVmU5v58Vt
eIzfxCm/e4yUZlK46EANilM1dmQzGhw8o/fnhWxf3seZOD03SyNqsqQhQJraV+A/L6Kd3Qlyzm0v
sbo4TrvJ0Gu21CGfNu8ZmQ8yare40OH50Mzd2dh3PH+mTR+xEscpd6EMtF7URsG4GdLCBON5Y7Gj
ALTOUVL+d6I49TbLLlG7CXYUWW6CMZj2lDXukAgaK6KPxGn4GKtmNtKJeNJ4b893NmZUEk34xNp4
NP6mb5xr1aWCVHXRE9S+GDoqw/tnCx1idDjR9+EiPaDNCKGRCp2TTpLkquqXuveb8N99Gr6mYFWJ
mRZhDBXLnhKzcabcdmlbY6JXEviFP3jTX0bE94aqXAvLYsH3adrGGSrVJcNTUUu3ljJckyxFPV12
U6VAq0PI9StQDZNzEuVU16lkwH5pkN2Qh+I+9ugzyLKxL5YASMSn/vgXXPXWWlFMzmdItZ6BeXHG
9xuHi7gGq8icO9Iw+udtayuR/00O5zYGoyqVrqlxtgRgXG0LtNnSZQtxxVMH54vTpTvrTjSeIPJW
/Ip5odmDQTrMZjPc0nfw14sCC7Z4szCcYI26otFAQVzh983nBEAlmoJzdmD5UZeLqUM/ZWqcVAfy
hT9IAsNg3oIrpfx2rZw3wb7+VBV1R0DT5abD4MwA0gUVRnhdYTjs/CfctHRVBmmmpiE7VDhLpynR
cJfI1sbukVRBtHyp8ntVSN26MTKq6R9i+C2Soq+TJazgudgYp+K2DutxmwBvwpa+d/5EWyXY32Rx
xQBDr03wTUeyh6nb2ccoogSVNE4VKNwcrHrIDkDHzovcNPHV6TgTb8c6U9IS7nLR3rJ8V+N72ZpA
xqYKqhrR2Zy9ZfGrfFNrd4WuwY1I+WVFbyfQMRDETgVdxMq3CtElbqrgShz7OavHEH5EY5MQR7IH
e3RaUGq59mgfZl26aafcT/XZLYrXRR1+VNpwKM3upjUT7D6FL13TuX037cLQdHpFhGWxedUGAdeF
QoB5q3H6ihRF6qWkR8s7Ga/GWncHfTjK9f3ffFBTtwyA6poKP90SF1KX5FWOZB84D6BCy7DiPb/9
hQzU0zFCbVi6wWPEGyOIDEEthV4uiZym3ecR2HFLQUtuU2tg2kAHxjvp0/hA3CoDQIPx+pthCaGb
pafWfqLVkw54/f7n+QNtdZA0fSWMM4Oqq6ZowUI50sUMzbnUDz0l0G7QlHhnJOoviGgde1MbVhK5
OBf2jZ0Qs8K80TucGb1uLsIAmD332RVbnkTOP+aOSAU3TWMllAt62awDUIIhNk7qyZZeovIxjQHk
/lO497Ed51aS2PFXRjhomqFhz4qgOzH7+kHfoSnnh4fwnoU5qXJENeHtNGklkEuWF3PSrRAFK6/S
vg/GpdoGU/uzq57y4SpXg0XydVmQODN7/RTqVhK5UGcbQAxVSzwNWR/kf+fQ2M5UVnI4fzZkktnm
yGo95RJs5cupurfvtMqhT5X/D7tAfCm/qiL9ZKpw7nSctyL2rEYT46ZEmRi8bvorZmV9K35PVGQQ
z4d3fzFmuLbB9y+8Uhk6JcpcZfAqpu7L3UsVPg0i+O9to8N8tcb2hz91HUdpogDxxFXGiiv3t5l+
k/9NLQ7H+CWDfxokrVVGOoVazBWGJ76iw4l2tHEqGuDe5N7RDqTdeeclOBT/QAANqoRIwDzJeE+R
oKh3U3z4dyI495hIQyVbEQotmNNS7zMsJouAQbc908etce5w1JIsN4BV7ZXyXjO+0MJFTuYUyt5Q
g393Fs4H6nM1WZMFR2Gkttvb3+PqZqxEOcjmc3elBJz7QxOMGItaYNr8EpDQSBmVGzYWCW5N/y9O
oxNVlRWs/Jsq54Q6RrQgYWLIs9TuVbVoUKlyUGm6IIXbzkyh1lj6RWJBZO5AVl9HeZFBq6PMkb9q
R8xh7pI9NR37VvY6IXHQZvBfieO8eRcVU2roKGjLeX1Ix8adJSvQKcaPsvCCLeeaUyJKhdm/+cnj
rWRyVzk2SGNkG/lZbrlptSPTNYYII10wF7kZNVZSOG+eTLQZsbEIUwI6DjmwTsRfgrxr+koM577t
PE9RpISWF7qfxN+T3CvU3GmjvYLdMEuEj7Md7j/E8b5bGosm7ioLlXNgGGCHdpe7oFy7az372O1t
4PsK9HGL6Q3nsxSWg5omSqa/5xexpEp1OiDNpcF0akGaBZgxzwajo0vQuc8QptiLiX4N3RQL8paP
4rN73vL+cOaPn8A5koiAK9rGKgV+ggyMmewes6q7BtMQID67MIPk9by8TTe/OjFngQbAOYeppqqX
gKov+pFnO70XEWBvrTP8dq2c3RljX83DguqmCZSxyyYwd8SJfCuYMCl/su67J4aAAQBXEfHxZrax
Ohxne7k8mC1NM0CJz9Yd2CXcIl0Ehrd5f6vnF/e2XirZJpUOFR2GL2B0cFRUJ4SjdiIhXKBUxmbs
cht7REqxL5ZXwK6PorfKtuqvDsKpfhkb7aKxtth4HDy0oAtvumCkf5FfPbeesssO1X58s/cYyQH7
nkr/B4CITVe5+gmc6mslurdtjp9gzG6OiUX6mtsvlr07r/HbQWclhlN5WpMwaimzMGx1a44MNtxW
eenroHyP3GbtpNZPHdMzci4ybvahPgWDlWjOEGisVdKcQbRy2WG0QD2Ennql7gEuD0gW0eNFpDWc
9keYtg6VFqNjloGxmWfbvpI0QT6/GVD/j7TrWo4b17ZfxCrm8MrYUVIrWvPCcmTOmV9/F+wZi4Iw
jbk+L1Onjqt6C+BO2GGtzXmosCM2QybXE5LEsMLswJQ6yTDYw6j6JaBUJesBM+ce5+txlEQjOdIm
nxe6qdMM9FvRlDY+odfphwdlFz1ZtSP9EN3Ui1z5ftrxuGk4d6lRZj5GUtjnAw66FrdS59YAo+ZN
V/2LXmLdRJVMDTUtKrjGbYpMqIIMMrwA7US0W+5Ijz89hA6XZZPpG5H7/i3tQ2xtpE5QB1WCtPa0
Yhx7PWIj9QygUJ8MDPNZG1nEDqq2kUjdodLW6jqbaDx12I3C5CIC3A/pBKQIF+Q3GKn9JH81sJEt
7nJnfL2uNezP93ZYyoGK6rimUwPg3aZ6VpYvE6kV8hSTJ4NyoNK6Zgb4U36h26z7BMUew5HvJn/B
0BChupL2f/To2Nwo5TCzcZ4ja0XHX9DvLflzlZzwROX4LLa9mRqYb8GODEj59/ZWy3m1iCq+mgQy
+yb3llly1HYf/lGFEXW/f+RQriSXVTkZJGi/CuyIqLm34uZHJqwv1xWB/LUfHfCbFMrGVEUvijAR
AGIjvpaKLViG06x3YXHJ5Kfrkv4loP4WRU/6Gc2Sx9FIwgxKf6Wreh2wcaMAZIf2cIp90E47k2sC
stZwez/fi1+40zSsOW9Y3NufQFlcuFjiCIgnks4qvu4klwzscj8pIpZdzWspsh3KmzDKxgy1X6cR
uCOuUd7m9YPC6wGxq6mGZKk6eZhaKjHAjefvVjR7RRU9POIfu/vSr9DZsnUssqf3ZI89rxzeVO2/
yDRNyQSMj6HTSLlKKS2tHMGoh0PxHO1KH2MnhpN+GZ1fsG2rYq8P1xWH/QIw3mRSFxlFySAoBs6Z
nvJHDNfuCrwAMAnogB3M+w8T+kwL38ijHJehrnGRG0hhSVJC+kO3KR4c4Z3uth4hDP8hvPJSE55I
ynHp87IuTSahWjI8gRD52KxjUKTLjZTwABeYBr85HKU0aSVikTROMWkjZbeT3NhitjpS1e7WsMjs
KY9z+/rnYx4NWIaaKmqqLtL9mELqw7iZsCMb6sc0uwByYFn9UOR4ZRY4P3oYmo7yjAx0r5//vjGG
aYyxm2IkJNqoh/CQeOZki3f6Q3nMbbLeWfnlU5/aK5f2g1043kimHHWVGr2GbvqvXrN20vwWDfzR
7j3jQCB5AbrnYijn+qWyc6ONUMpv59WQmF0IZ9p54FYA4GvmaBl2cSZkzgD95nElMWP5mziaeSZq
pWapBdzulD+M4mumBbx3PlNNEE91DKrraNxRRidn+dqAQQW9+uo4tpOjm7YmP2hCwLk44uI/BLyN
HMrSmgmrNyaQdbANu74M5J2vqLYRL46gYa5JDO0iBWlrn/vyRJqn3Akdpv1ZmmUZIOO0NJpiJxei
JExk8gR/UC/RTjzMLplPELz5svhwq58Il13s8RwM2z42cikn2kTDFIIsFqWjB+MhuhdsbMY5gpP/
aF/ADXgWAfxKeu0tjxmEqTkbudR3jVcz1zINIbdAOVGpKnSEfSwlvVz/rCzEN1XbiKE+ayZFALEV
Q+lnlyjDhDpapvFDFMwwjfZFuuk9ySHnM1d79GPPuoNJpmdemZhY3Uflevu4lHNt0SPoUwnlwF+9
KgBUAH/5P8w/85SIGNPG2fW1JpjgN8ab76twUh4AHum1D2NvS/fYcwx6RKn5JnGHI6/rwpNL/n0j
V1UyM28wRewqINWY52fkAeTd0jxrEc+fE724dpWUVzW6RjLH9icw8eI1l9ydsRPskP3Gbi/vstDl
nY3tUjcqRLnUIVmFKQeaGVzq9MNAmiE4rVc+g+kb6IA8GiCOWdDjLvWsgVl8IJX3Jr43I7DBGf25
bCOXYxfErK9cI42b2ui5PlUjGgqYalN8smNsefqp2A83mTfupED9RDLFaVftNHvw0iN56l7/E9iO
He8sxUINGXMp73VmRuGoVUNoiqDqnhYBSDWqXrJh9Yf+j6aIrd+i6LUAfdC7RhtgFnllj+Fr0mFV
dOREXpYJ6EgxdAsTNjref++PoyRhowkKHI3VBYPua+ZlMgJLP068+W6WhmwFUQYw9cZaYDkKDc7S
S6RTVbs6DzKbdxbq04SVHI+qBnfVF0lQ5bswdcNc9tYe/e/x8boakD+XVsTNcWjEIFkfcisVcBw0
MZy4OxvdXTE6heGFcWln7ct1aZzLo8e8tWJY9NpEvy6rb5TOMZebjFs25cmgIupcVYaWC9C22rJL
bEUNT+NL/ALGcHe9iAimdWDVNm9YmfmE1UVdEUFoJ6lQwPf6l3aTGBqkwigGYaB6AFXYKYdfOOC8
lOxnLvLxm73JosJMrCuxGFVADzGfjNv1G2lHNt8LB++9G9SH/fAxdQunRmSNnPl7+sTj32U+Nrdn
pWxNjcwk1EhJbjiol8mTnewoAcBVCqzYEd0C0Od/FAR0EWAqEpmPxdrI++td9VxO8h5p6HTRAyzw
XdQ7AhswneAmUZi4rqX/csA3aep7aaYhx4Zg4IJRXJdQkMhvo6cqMLwGSFroq8Xe8MLDy2Tb/JtI
Sn/0VFbyMIb+xMJf3WrnY2JrUmU3wE3RecvTbAt5k0XpzzDnNdYGCOq/3t/3aKVVbRhMkcW5Rp4Y
Sk0wuFNNRQ9DBDCMmB5D89bivZqZNYitXlDeuBTGdpRUzOkoDwTHqkNSmewNbwDzWwEsMO5cECv9
2cqjXHNq9lLSkmWiX8UyDbyiuis/DC74PHbTMeEtrjKzH9SRJFBkSmDDpD1mo6sgRpeQKBCGYdmJ
nfIWW0wOGacQ0Wa9rvhErz84FiCbS9jKki2DnimeqlBpDVDJu6b82kT32rS7/vvkdj78PlBAZYmM
LZv05GSKmcp+SFDkkAvg8Si2KT+oqS/0N6H8bYycicesxDSqjTzKjhdZnwSrg3ZgqyMqvvZ1IK83
c+2X1dP1gzF7BpgN+X0yynzTlAxdKahNLRcyJj26xbFF48w4xq7lzJrdnLSzDG6zMqg4d8q0so1k
yphV06izTOlQ91ZXN5JlX1Bftf6P6jjbA1LGPAMTLAzJVRKQEes22SWHJGg+xS+kOkyaISn6Bjma
49cvlnc6yr5zqxN1bIgTJtrHBaBU/eoNE2fUlqcllE1bmVBJgFqQ3NIKlnC2Iyu2TTPQoq9qE/Pe
T5wDqVRbME2N0sIyney2ruRbwMHJKgdY5IA605DwW+6IeREuTB3Ta73piErV12sRmEoiQZ8ikJTi
uXHGnX7qXKwlBtY+8XntHqYb2YijMrBcwNZFaU1YErNMbzSWJ0FPL9f1gjnwutFHlUoIQCHY9BHw
awEX5liaVwkJ1hLdMr3UlZdUkOzowBO9LpSjKCrlTtau6kWlRhurWz2jvujV5xUkAGroDwtPFM+h
0E0Es5uUrm2gJ2TvYnV/rueAsLsAH7OTnUg5cdlJky3sl3vh8foxuXdLuRQxzqd2EGF06Z5EHGnX
7rK9jg4QbzuHZwyUU5EqeVk7rIOCqOchjU4GgFHH4PpheCIoB9INfSGkJVQfDHepYuf9j7B5uS6C
nftv9J1yINU0DcIY4Q2V7oVPXZCc54NKSB4dgJHy/AfTtjCrL1qaiLVwus1prHKYFhlGlLrD4Cn+
FCQegG6+zejzmJh84YN2ko/9IWZvBFIX2FviPAvygl2/6BFQl7aR7dooskeBY9Hkd67JoS9RqFAi
GJB7EExQ4VJk3qA5WvnDFJw0+nb9i3HORLc8BTHG1myBmNlGnlz7HZClpdhWrdfrYtjJ29vd0V25
Yk4AWifMWF6EswcWmGvu5X0P/F/4XVfac6RxVIMGOanjpR7iCP246WAG0ZGU5jIn3K0HgOD8BK/+
k9FrfXM8ygcjphSzkkOgUF26wR3Lm5W3PMW9QnLoTWnTmgSyqw0/GO9xhaCi0pDchzY2+Nz/0GIk
kemKEtL4JgZYpKdkhUPSHuq9gKXI4ilBtbHam0eB/6hlhmUM25kA+5fRkKbuz4TCGyPWRFzx0ruk
aRu6uhuC/mpxcwwach/RTBMzsHwF1AVMENC9OG21CqUR8ayNbuR7DURU7d6CmsQuulQmqAjxiOmB
l/9nE146VvvxsJDBNUM3kbpazCOzBSS2Ip0a42jlPxRuYZpp0xsZlKJIISauGmskOU4YZEe4RRSl
X9W79mcdJPwyfImfIm6qw5NKws9GPbMlBHAi4MxdLQq04W7pvLE+9RPH6zOD2OZs5K/YSFklq5/n
QcbwXf1cagRsZDe2M0cICwhfxeQA6qeyhSoW3QLLiqFsuoHszp0J2+4QVN9Nd72f/OhSHwe/2bfg
yZy+6F71bKU2b4ia6b020qmkEUNPnZ5YaMClnWssZ0XhYODwfp8ytrQ3qtycYdrd8Fk2nuvc47hf
pu/YHIBSwHjp81TWISA8S37tz7uv0d4KNDQNc4eXBjAVYiOLUrslEYURMEgoeyhONl1mKZDkh+vn
4YmgdC7r6rkHzh10LgZufTsBQF4GF87oXhfDNKDNSagUsIhmQAkIqNsLgMqKE7tZ7sbpsyHonNyd
2WjdajeVx7SrpJcdaSOZOch2SMclCwCddt8CahpgDIsbfRXcDlUc3mwOSVw+xJTNCanEJsLOQ14S
rGfSfCwOWaAEw54PF8jRb7pzVS29LpoNkvZKqWzVeF6s3fUvxZyO39wg3bOKu3YyJg1Kt1zCc/kY
Ow14ZcXUNjo7qmzRBycqwFXtAQv2nI/HURKF8g1llwPqnAyvG/oXK7mVUD2qjAMwVq+fkCeGchGi
YohDWSgo+3YHpSxuUOG2MsMWDB4dBbts+aYTCuUr0BOXx7GHqyUkvaqTIYfX7hNHtzFlEMRPf7RZ
v/10lL+YR5DmWk0PhKxP9b6zG0e4AcxOIPv1IeGvhrBmObbSKNfRVpU4yDNZAwjq/XSD9X03Ac3U
cMtvDLC9lKYohFzIEOkuZlGMS9KTJ7kSntPalcOvpdVytO9fvtZvIXT/kiwN59FqkWXQ0e33WO9p
8OQy94NPKiixyZ8KYd/gm0Ty75uAv/TT1FcqYsnoFze1XwT9odqT+ZOI+7WYSaH5JoqyLXmd5ByZ
IQh30od1/o5ibDn91VaebF5UXtWG7aPeZFEG1iyLuk4Z7LiN5qPSzZ5orhwbZhcvNuehTAvzbhih
ljDXJs6e1Wu2OdxavW8U7qw5hnIItZMlc1ah2QWAjUzKvKpayooVCbc7NmBbLTA0cCwxsdubrtY8
jFWQml43OIXFeTJzlJ8mqZa0ZRgqkdTA5ltlOGTrbHeSc90nsnthm7NRAVqzBmNVM7hCEr4yrzj3
hj1fKiSDmSu8po544Q3Bk1/8GDDftISK1J0chsIajYorNHtzPuhrsCh3sbibsfp1/XBsh28aqNur
iqbSQwNVqRftIGNPtbTO+nfNFMBf7lQLb12PRRqNzPpNDnWitC96MVMA2Vr9yJFE7apD7K/387Fw
htqOwLdSoVclF3bmq7vS4b37fobHjxf6Jp7KQOZJBCI5RkFdoxMG2wqbi1ouuwLISWh0OkmCAVpd
t/MS+P5LXuy1UbYlWXic69EBwYmXF52/CIbXh/NdsiYvLfoNdp/P+1ousEyZHXPdWAFMnDmpMNtm
ZHllKz8mFSZbZBxPWh+X+CmJYo6ls7X/96noyYV06mt5HXu81ZV7UDmH8V8tD532X5zJmwzKDw9t
FzeKjqRxOoRBdQjh8pO7PuBze/NURKfc8CSnqVCh/Q0QZvkM5EAX1Qc7+qv2Y1++S07aTYNyPXID
3UkPvH437yYpt2zoxSQKOfxIWU/7HNDgg6IfY7njfLB/iaNvt0m55shI6yyZkPXojS8fDMzFR09t
sR9RoCLVZT2yuYyX5NquqD6NB9MOY69GHZRE2NVY54wOI4Zxfw1mCC63aM+TRiU+8hDJgOzGcFy8
vChdFkTDI1AJZguzxsLkDAPqVwApt5KbMY+cZhn86+6M3N+1w1KuWm1zBXUWhPLITJ3amm4WpeaF
OtZqP9ylDMQpyQCWDxXqijIDdr2ITHIBOaW26zHGDfYGvGd46JbMw2wEUXepzROo8VLUczCX0FmH
VH25flnMZ9nm96nLGpZ26qwSyb4KJmLMaQcTAPn4x2CLsUQDkAeo2NP9+8FqU6kw4EFyMMERmBQl
IAvvHe9xxswYwa75jxzKf5SL2A5JhBKbgEq2rgh3zWTYrfg5TGNHhbYtumEbS+aHwuCITf31+mUy
h+3B7vlbPOVC5GoEUQPQYl0tb7+UWnzR2/lQyo3TxtXDAs6ZqK/s0JJsLQZhUa1iMkkbd/XYnlHH
iBx1XfbX/yJmErH5gyhfIy0j4jGYztx0BKa4TyBFl7px5+k8YJ32uiyW/zREGQVcsJyamJx4n60D
6C1MQAuAibPmMk6W0+l/hbzyGEcG/bxPstpsm54shA2nMH7qdUcYOdkQswBoKApKw0AFA+oUFe0k
Tet7c0Ixk5RQS3fdkahn7OZd4ozYmiAMLQ02rEkzweK+Q1gfzNDQidYN4HYha31/iaMZK2VFnqhd
4enqndjZlhJYiZMmf6KrW0mUqRSRVhmi9HMBcvHIwL2KJmfqjjtxX+3hypzswXq8riHM8L6VSdnH
AoadKo7xJFbP4aVHJMrd1NVu5ot2T3r/yd60dR9kwuBtOVY8n83yDQbZ85FBRgYoJUo/9UYF/U1D
jNOePNFDivuEDcyAJJ283jFTTbHXDOMCOIVJtxjMqY8MNYQK6To43RfJyVR1Dz6j69fJerMaGMOS
CbeahC3k97oyF2IJnBZMA/bKtyVsnHUawDfirtXToH7qBI5dMAtfW3FUKBoA49uFE8aWiF1M5wjN
hfhWvstzO7kjTImA4r5Pv/PGPLliqQhl9U1ZqTFmzabD6ud3RGPUu2L6xeyDMVZtb5wm7Otev1ui
DHQSsT0s9VaZhlwFTyzKlcXo6jX2Fg2vGmsPqX6a7hrFS1XBvS6RqTObr0mpZ6fOk7IQsLQMkVHw
WvNB7jkemnyhK4f6UMGRi3SOFiiMUD7mHQiNCzvpdh2P0J19d/CfoPUxLI3uczVSoUvJiGL2aBXn
KamDpsQS35I/WeXwPImSn7WNm2l/VH8w9De5VLCz2jYbBwLT3buGHR3J9mf+LASkRcqbU2Uf0TAs
XccyH+bd3psegM21SS9R6iCrurVPdhXIu+RPJhENRIJ/xFA+uuxL1MwthO9sGO182icWBxGCqXRw
e6gbSpou04VDJZyaUO8X5AdGcdaTb03cPk11zDEmthRTErHeTECqKEdlpm2mFRI8R7bu+iGyCyid
9HTdfNh+AuOh/wih3FMlLvGcRigW9l/JMHaJtTVAAaEwv96XP8jEu/qSuNUx4TkopiqYEgks8LUK
PZOdmYqQWWSDRIoEr5xArTMnTm8lO3lugDp4N7fWY5XXnCsluvzBlDdSKV1fwqpvuw4KmFR3mXKT
GpzfZ7oKwJMaOlb88V9KwWUAYc4tAd6Mu4NWnqfGxFX6jcADG2LmOxs5lIZH0VJHK6jp3HB0ReDp
d9Jra/pC8UNYePyCTC3ciFLe26yc6fWUEsgCoQNLY7iT5R9Ztb+uhbxroz5LFlpmPTZQwiIG6I6f
K5/1FeDwr38gxcIOALYATB0f6f1Jyr5Z+mZCIU1MH1LVclEx8bLVxLNa+ZOIsZFEhcFyjLVENJEz
VeKjbD2M6l991No975XLvDasm2I1WpFVk65PzGE2jcDkA16Lij2zbIH9VPtJxjxGx+l/M6svCEq/
RVFuwuhBKx/GWG3rAEtQv2KnaC/uV8c4KB5g/L/nHDtiPgkNi+SBKvZiZHrY2+zXrlzJsHfn9SeY
q6cYNsHsJGPQGXZEaldweZOnLJdkisBPBsywKOk06W7cKVaka4jz4kHzydwiQdkXd7x9UtZX24qh
bFdfurDWMxytV72msbUhxgrtjaoPHCVkYnOY4H/Bip6mWGAnfK/vMqCpI1X4ObiLbctDcTAPGDEH
pGKH1uvyCkSJG8AquuWT4pi+eiwD3btucMzy/+YvMKh5Zb0ctbXrMcurn9WD5bexLXgZaln+6sn2
8tI+Ad6OY+TMgGaKFt4PCghBFBrVMS76IVta1COXQ4cNo34/nItgvmRned+RxQ43eZB3PEtk1nq3
UimLHzNj0A0wabqStrq6ZN6Jk+lH8nTq886vGyGzl6H/EU8q0P8tDjobW6HeTkx9Z9TnxQakMRhz
r1vHKtF/a+10BNak+df178l6OSF4EjQGQwPOEBUKFjGXxwzdYLfB5HK5+mkyBFZ3irUXKTzk66fr
0tjasxFHR4Uxz6OmgzgyxWwABdl8jTzLU8BPIp7Sw2CXPHQXVqzbHpD8+6ZzOkpxBA4M1ECn6jlt
H9TpJVQ5nCvMj7U5FO1IkxrV3HwFcsZSeVr2mhqCHYoodWm8ijkr19kehgp3mm7o4P5GklqAVLPr
gQsY769/IeZ1yTJKLkCSBHgMpXhlZ+pVPiLPHoGaNAtfQnm8gKP8T2IPmJuBfw8YCRFjy9RX0Yoy
lGukigX4Th/JJCzK4A4GRgeXzDoCFZh3dWxzVpDEAbXCRNSj8ripCCu1Ja9nkJ+XoV9gi27uvUjo
nelbkwZSeUxT3jOTGWNNsuhj4gUo46Dvz6kA5ioWTRIY3BlT+5IdpjZh1ehOZHZOcFUeHSn5PnQ2
vBVIOS1xWvO6aDEeKwfmgZSXf80kDLvrasJU+c25KDUxGrnLEh1pipkHmuh25cls93rIKVSxDwNC
XBUpg6jQZR0pyyZTy6Elv2AasiDbE5YVXq2ceRgkAYpk4e2n0k+/Mey0rlCAFJaultM2YAjI/Wy4
WToe9S7TuN4E0VUHKTRDKAraQc2kfqvz0quN6qlTeEwgbK3byKFUXUhjUWx0zBGnFYZ6ZUfFkiBG
iR+VQHHae/5+LO9cVPpjaEZhxAPxsVlnK+gxZbLghEL+J352cywqVg26KZZKC2MaFSecQqcTDuL0
Xehur+s208luxFAxqhLaoRdidF7Npb9vdIzo98WfmM9GBBWUej0dwxIdeLyUC0cpz/0ogOQM22zW
j+tnYX4ZnRiPheoowJ3e+x+UmWatbHGWJDcBsnCwREzLTZf/TQgV/+SpKPvMJA8JBePORetFWX4o
xJxzaUxvsDkL5UuLcS1aDaj4oIwE4VJ6M2ESv32osODYxfYi34XLynmy8CRSztQqBU0pyItl9Pt9
FxBw6v/SEuR9JMqZ9pNRyhJq424knOLcUXLdiWteHsQ+C8b8LdMEKAFdnMGzbByNAcOaOgj7zOZG
UXdL/tkyHQ2dcBMtqv11pWDOQJmYwAP3CqD84Fnfq97cdZOhLiAMJvzp0U6ypaMM8CI48AvPgTPP
thFF+Z9E0ZcGm3ekBhkGQ1AE0Z6Az3BfBOR7fwiuGzmUA0IvP+pnsp4WPQ8/qptfA6+rYZNBTeMg
+mDJqp1d/cQVTFT7o2CwNEj4duBDpDVEMoaoD+HQJ0fyO0/Zkyd0h06V+ZoBY28ESxHw7pYX3iAI
E1nChNL8LZjuMqZm2nRlDMHmOT6BSxV7hxFoR/EeclLfdDs3ukNCtRs90RVB5qrz8kSiJFcOTo8Y
a8JYGl1JYB5AHtHd/KQV+UTYM4HVds9RWGYaYJKTYrceJQrKV0ZS3kp6Cln6eYHCli4ATwBMdawB
09QHAuoTzUPp8J70TN0lmzCWocmYOqN0Ct3PsjMa+Bj1d8IW7wqfVz9nv7w2cqioZrRdPmsJRqR7
t3qWfMXNMrv9Il2mmuBqAhsbdFrp6F2/U97hqCvVrVlB1QxO558EjqD782cquIejIpDUGKEwRUhH
W9DIqU6H7m3/ZbRn8BUBUfCBv2TP1BVLUi3w8VrkP++dG9A8y0xNkWbHQvuYD6FvCM/pWLuhwklG
OILocos4aFUn1sDCXvugyO504zlSvHl4vf6deFIoX50kciMnE4YJ1uUYKgseYt/m7KiB2eS6HGYN
EANH/9wbTaFoiqFqjHoEuox9u89uZC86SDezg6lAaCCBUkl8Xv+SK5OysLSp+jzOMD5Kli7HPVGO
7AlfDP1uYK9Cbs1lGWRG9M0xKWMzjUZbiwKpirzs4+RVAUrHvL9+leQnPnhGQBPK6IopBhou7zVQ
UcDKVoDvxF3Wc5g8S2tw/feZEwoAqfgtgEp+2k5MgAI2AV0VkD5gdPDD3u07pz723uo5B4x8THZ8
aF5IU5GLnsS+wDfhlH3JUxfGmYRBXMKPiv2cPQEVj7+Q2TLFa89xYN7z1mWZwf3tvDQQgxkpjTpM
OG9t7IEWFreza6z7NP1aKHaLzfrr18ucrdlcLz1bM+ohKF2S+ReP4rgPzyuIQpKD4NQ7JBNB+Dd1
Rn6JzwT17X+UTmVMcxuXs9FCerXY/Umzo+df2CT6HgQKO9WWHBB+nnSAzv2XtVry9WjdtVAMQQFb
llSZLjrGQlT0s4BRvvTnDNy4I2Dx/LDAUqKtGMoK1S4BQUiKCaJS9er2kDWPKY8JiqU0WxFUgLOi
SOnmHEWlGkDwtbWfom/h/BDKN2l/CnnlEFYWuBVGRblGzsRlyRDCdfkyp74YfkuGxraGk9Twmqrs
qzN1LAfrliTSZcAZBcKqyEh9p8Rba3xdhZPec6o7zDKFJf4W8rNitynNmoue5aOAy1suZrCCsCa+
BafaLYEpE+3/wFDD/lhv8qgol0rapGbZALWLPAIER9bVRrAK3iDR0++SoHOJaPAjYOKZXyRhOezt
aSmTC4V66sMIr+SiTvd9UR7UJeQ5FVa6bEmyJGK6S8ZSNxUUBmlZUitDIcY8m0F5iu/AU2wTKEkR
KAP1UUM1UANTQerlT+F/AMtkf9GNfPIFNl80NIdyzUb40PCvkhBbH3V3PJC3EbZS0d3jDRwwwQC2
56XCxCLOi2yS8qoa/HycBJFXOLmt2+3Nf3j+kS/0wW29nY5GiYjEUBQaC9ksgEfBc1Fi2CU8zQ4Z
d5l2vLka5vt5cza6Xh1XiwbQOegLefMR4qHqnB+toPTA28oJB0xr3xyMUs0lDVOxqnGwOgUedneU
9SeLt03OSMOQSpiGAvRf4NGbCuUqx1oQ03lF6leems+ACnzSKlc/tWTtUCWtSt2RU6cNeK3Zj0b/
XizlNFdtWX/h08b5CYiBtpKATyA+5VJjF9KX3vCuR9aPVg5xloreiSaDOop+GOTS3I1VvqruAPAL
8bNo+v//3wdhLtgEiIQPEBFiWBSlhf/bTc19od8tLafxyEj7LHkrgAqaC5AkRSU2MFFxqF3TmxzC
pVSds7PxlDxhAJdMiWI3IwRGM9ecPz5D3sumVKRXkikcI8gmz0XtVg+g9jvpft5lzuzkn6vHyhcw
sc3xmoz2MsRamLlHaQXzZXSwy5O0TaxUw1ylQzJdwu9JADOjc+ivPyJHtqdds4s5xWzGm/WdVDr6
DeUwtUmrkcOS4eruCeMQI/r3pMJouJU3feFVc1i6uTnnT4+z8c5Lo4DSV6zwaZdbzbhJGo7uy6zv
Z4mA5JR1GLpCY1QBnE2TBAOrlola+WqLPZBh9AaltMcsujUllKmSWDqqlRUkCsaa9eHQSOmnqBWP
tR7tq7k4rmh3D3FlCyJQfvrGN8Ykd2Z4JpRrnKgfPbWSvXI1b1Ux5j14yDvwvXvHpP7mr6c8hSrn
U71iYuRnr468OtLYDk+jY+JxOp8Ft+B1B1muaSuQitZrgnBdhBheaqbeXuLBCbtvoRo7YHHfhY1w
SvhcP7wzUgFaWcgAyYK5ggYh7GeNy1dfSYFLwzs4euCN3zAC9Ps7pQJ0iIWOdUKvGaYlHwgKxohy
mnQAbxjGpHkmxb5PTOiZQKyEi6Qe+rqsClkk4wPKjT/GnzPAe40gODfOjeYBC/G6I2Y84MjR3qRR
jjJu6ki2Shyt81JnclbgORFyQN1RwJddnKMn6TA/T67m6ADr5lLkfHwLQLoE4lFVVzTxw3aEpWhR
aqm56qbhbV5d1OxLK+0bwV50HqUE06g3kqjkYDa1Mdf6Fbgfyb4dHTn6HhfuGD9cv05G6vj+QNTH
K7JC0uMmVrEQQYBbpR1QzNzOJ/MABVJHblXoYzL3Xh71+RKx65sZJVk3LW71sfRrYXZTJXc0OJhY
emkj7bhYq69Mo72Y39VR968fmH2tGJjWwfMIcATK+DVzFYehQP2mxxtuSPPjsIZ2h/+tVCVPVZlW
T4az/5ZFWf0wJ8rcLVhtQ2XPFT0VxGma3wTJU5fZhMSs/UFIgZKHdAfA6J+zeNEXnnGS2P3Bu8qS
AiRscKl9WNGoSixdagke41V6mOfjIuzz4f76lZJPdk0E5cCtOUqnVkfGrIV/ARPPSefLdQG8M1Df
DM9vkKUtEBB19622F6WHrOfYAVMtNtdEfSpNUbu8GOGgsRce9y9jcVSk21XiSGEMw0D7N2Iovww8
Tq3VME3oWg9hoOysGxWPpuXEfzRxzkOPPKBQvg5DpsJL9p8VrbOxJOSLsWeGvP4m5+Nb1ONeqfu8
brCIjp27fRU/SO3z9W/P/n0VA6xg2lY+rHJ0RjeIU4iDlO1OHS8yD6aerVtvv0/kb5IzK10zLTXw
++N0LI2LDGTWcX/9COxoLL/JIH/DRkY4JamZrMjPZp+w2Si7yskc/UEICj8PuA9YptfZSKPMMVWG
1mwnbKCSLSmVrA+Ccnl0Brd6RAtDw8QvF9f2Y/2DqLUpI/VEIvdhGaUbx6arU7wx85Nlow8UzDvL
IU378cx7MzMD8EYUFRaHSQpLMINjHtw8ls1LuJw0y20x0sPrzTCzmo0gcs3bj1a3o5HmIEBqBDMY
O/GcmqFb6MB2Hn6s5fc+ETh1OWL7H9yogsajCMZ2zNxSvsEcZmk0EtJZwLbXJHp5dRCRgA+7CPQ8
607KP19XS6aLeJNHuwg9rhJjFgtEhs6PK82WwhdBqW2LRynFtOCNHMpDDMMslFUBC6uFz1IW23OU
2NdPwnxJIvWSRB1ErhjepwJEGkMxa2X6NVLfgNxMnBybDJ0DSPGp26Hj6qcHXoWD+ZK0MB2HDV3w
nHxYKpJKNS7lEPD9nWcGymiTLSzkE354u7gpyAlKEGe5nJMyLxMmhnFssGN92PWZ10yfpx7h/O8G
zav8TRZ+vl/jI5a73R67iTxWbPb1boRSPlKrl64vMoxNte7ozifxKTrUeE/Y6c3yaXJLb9pJ31bO
XhhXKOU08yxNk56oDan6gfrBDd3RHo+EU4D0srEyi6IELz3lXS/lO+M5y/q2Jxvk5q4PX+bSv/79
mN5rc5OUoo5yMS/6AhufsK43+UVXO21402dubHKnEZlOGbMNJpY+sJNG7+iYgPRLNBW5RkJ6TQTA
RN93X7WD5vAZt5hRdCOLSp9GcGbkEpmwFMyDmX/JomOj8jaB2Pa2EUI5yEwt+ikeEUZHX/HDxia9
yfLYeqIvHMhbJVaBefcH3+u3SDz43geBpq2TNsPQtquoX3Tru2hgiLg3bRX4LFWmPl4XxqwBYjHo
7y+m0VszZiwri9lA5c1zjTT0brqZnmLfctRb9ZtuT/9H2nc1x40k3f4iRMCbV9h2dCJFiXpBkJQE
7339+nuKu1cNVmO6vtHGxu48TCyzC5WVPs9xIyc/1EF67FEV4Vmz6zeoiYxfbXN9jroQNcAo6d18
EpxI0r1C49VeNp3O6oiMVxVHQNwsCZRSL2+ztrQH4T1RwPzN1f7NKGgliLFZYOqoJV3QYZyFb/Po
L9l+Vnxr8SftW4yME/3dIbeXsLRrMzAnzjPfjB1WwhnbJWuAbNITHeWXXrkNu3bfp6Iz6lidUXpH
ELR9OvLq/Lz7YywXKeWlESgfXIHFnCwoF1weZyZmA7oTYd7qWIz16hfFSnXA4bmKLTqip31HLy8w
3fFbBNAWLBREGCNJAwwn7K4/jM3IaCWXsS5ZPPRD2+Php0CNjRxB9+bsh1DvwQBjV/WTmHJBjHkS
GVPThiAPVRu8huEg3ImetMsC9al+Gw1bBjaFgCmM0snemgLVtMgVv1w/7na+cD4vW6I2ljk1azqm
TAvjQKxxi0B3KTyZvIt83vzFpstbCWPCM2VaWlEnKAAp+nsU93YT/o9G9OO4q0habgpNWEa8Bn2k
CyY3pVHfL2ltq+bzIiTe9Y/HeXpsMVIwsPpfUEh5oT2Ymq+RCQs7Jw0udqBU1hInaN/8eqitoPWE
IPBi0XEYDWykCQKuiuyy5D2eOT5h016iN4KddUlHl4RRRMOIKyBJod4oAVRQQr6TgxOlVnalYnBs
1nYl8CyKHXlLGlnKgY6CMm6gHgBeAK3DLjkW/dCcJ1+nncwZMt0+Gti5MYMpYi2VtSZdJUgRVQvT
cAsVkChYKzAO6vB8XSE2GrqwWsAn+f9yGOsxWPKimAUKqXQgmq7lz8fQF31oyJ7Xy9g0GytRzG1p
WbUMEi1WGJ3xpmmyI8VWUHRqEFfxfQZw3q58EXReCWP7hAALpzqiiobIuJsiKpqpwMyPK/StPWUP
Y+HPKmCmmiNZDlN4KLDpADTWmbeNtO0QVoLpFa9edkhiJZXrj9bNCPQe3amCdpfexW/9UQomV/Hk
nYCul8sram7Q2eJOV4IZ3ZlSwVDicUDuCjZrzdcPZJ947dt8pP7ovZBtBe1DLDfflR6gthxQ0fi8
gImKuEjXDcsAFiCaHmDU/nz2KI0jcwSZAJxSZA/zQchtA7ttoMkg3O+8+VRWspjgzLC6WR4sPM05
HL02Nh7NuPNqpbXLeNwVUuLEVn9aQv2ENp1ThrU7LeNim0vmogT9Atwz2wSZpXP9YW1GHKsfxYRy
ZUmIITao5EflcQBBn1B41cDJAnkHZ6K4VIwx5zUg3dVrp0CtrD12PcIbjpHdNn2rozAPSJRLnCPH
XdKV/NgZbqpfNabxFHShWycPBoOTVmw6qZU85t3oSgK40w5p4NzVdikSYH+60/yzGBxlfsq43HWb
Zmkljnkt44IOa6gXoLfy0/vFMQPZIfvcjby5sPXHj7mvXRxk93TEgIeXtnmD2B/HMJupaReLrXOR
qUlq0DJaQo5RVHiWsHhJBqC/qea09rdbg2hCqjoWbYCKw5yzkWYsxGWIE8k7IH6O2cO8w07cafH/
w1WC3udNevMfNqDF4ZZmNvPtlXTGz8hqv+RDgiXhUpNuUcq2MzFzxE7dSfMU5NFiS0ZtZyGw2+TI
nicewdJ21LiSzzifOlFC00oBZAJR9R7Bsis4fYT+ghGgucS1f5uDRdZZ3sVYVj2KGhFQ9KWdQ4qe
ji3blyjofMqvTTGyLZdX2960udiZN0FeogBBmnmnORna2ooQbYXFLRnRVUsfRdmThMaWeFDtm0+U
1hRNER4VjI+fzftk1svQ0b7AUN3Wli+3pm1N7qg+luULCsF/YUpXwhgz17ZDKmaoYgIksXQkLKaC
G/IkqxzMga36giLShV6UDlXgVDEasuhVM5YCKr5CLu/DqXaytnWntArUPLwd4uRL2H4Bp/jebMZT
1Cl3ciTt62L0eiM/xmbjVfKvQU4CKYUiJxr59yBNFn4exTJFLwGhNPN8sc4qpzIRoVBh70sLAa1z
hZkCHozcht/6JIZ5p8Tow8zMZuyG1w/LKNoSwZbAw/UL3bC4n2QwX1oA/XxStuhShJQioW/RszTu
m9KypbncaXl1BC6EI9Xp1+tiqZ4wMcla7IeBXMVj6aSp4SRhNkLuBLsHCU5TTpyEZ8tXfpLBxD26
lBNTj3C0HmsdyqnBYloSqO7oaAd1N7zx/Mf2bQGJkiYJ6sUueiPrkR5TpWiqY4fOQdbtrJgHDL7h
pBRRUiUABqDqhonMz4+dzEs8RQ1mwvLoNi8CRXPyfNcVHK+/LcXAcCI6ZdbFvjtWl6wh6mCgu+Vu
BurxgNU9c6f3MkfO5ieT/shhGztyFHdokGGrKG6HwyAWD5ZW2UbMG7nc1HFQqWLNVNeRYDHPdRyW
sED+jmVq6TQpj40U1Ol9CgBwxIJWCWgcZXddu7fyHCzqASAe/TEFQE2MTU5zIyEF5WJUgYGjetVX
cV++fsT5Ls/8b9zVJ1GMRS6MPOt0lbLulEdhBPXIS1kckMhdP9G2FOgDRsYNGUhJn/WuT3UZ9O6I
O1XDifT72LztO7svXq9L2bAKFFUf9QNERvgPI0UrowSItdAHSyy+tkryLgwdJxfYPMhKBJOgTFJS
jaMJxzyUngx8ZfMuqXbdzCGI3Rqf+HQSRgGGKW0RTEGMlvljdKuL34e5tUc90NTvguzrPSYHuRMO
G88JQg2Nbs2gDsOOqSolNG6aEOfUempb6UOTnXpeMrl9RX9ksBU/KdVFMaRIDqaUH40pP0bASb6u
BVvxoapjBggLCshWL9qVoWK2atFiLmD2aTuowK4T+dj9A+GTzWukbbkJSMM308CZbV00Kqt0qcc8
AzwgrWHCejtkJzglOPWEQN6ZX3gUiGhoXfo+lHgUsOdiQM+4wAucOyIsIJ6TXEmZvunJdNTAsaCp
7f0I0jvUjMUvrVw5iiTbXVu6o6zb+IFBXSkOIsl9L7S9b7bZLsWwTL6owSJKd9Ok3ZDoe1QYiBCE
L4M1npRGr+06f1WM0C2zQXfUCmMWkXzItOEGJIwHQ293RBwPo1I5onYyhNYfBf0ejVs7r0ZHaCLQ
amI0V4qSwzT+aOXm1CXqr7aM/BJjvLYeDsFo9o2jtCpYll8quQ4SXfIm440MTSDH40GpSw/rvc6I
jFvTh/2gGceFgHOUYNVDB55TWL7HLeltzSxfqsa8i7pXc1burRYMR6H8PU4ajISYL6Ah3MkawPSw
byQY7b6c3qJG+gWEXT+bfya6dSAx0npV+JZbdC4An3b8ZY7EsZbspitSt8tBydjMfos/MC7SXR9F
XmgudlEJPlH6Y2iVj4lFDoLSuES0uDD/9Ll/CndkeB5FN8DaqCGqYdv+0zhqkRH1IgrLbt3vKhy5
0F2F7NLkBcTDCwZRMdSXqzdmNdlZ8Z3zoC4Mg6xjhNYALoChSQDlZqyRaMZiOE0zYHiQ/nSe6BAX
d7ebaixAU6rP4s7ibstfaDkjk/77VYTXhLWaEKMRXfRDdu38VhOJt4lA3QHzVT8dix57JQIDmUo0
mRZxW2AnNcTODur9jGnsktjpgYdTfRFEMOehjmUlbAFBkDqD9wi0opTQydwrQfd/IDHYvCqgKWA+
XlatiwElMalmIH/XIsBEy2DoVZsoQjCPuXtdJS7yU3qalRjGDUIfMZrcFaJbmm9F+Y1oWGElg910
vYOh+uuyLu05I4xRv9ia674oQNwUPVPW0i6IXRNQQ4s7B3zm0EvXy0hjFK+wJmkiikLcSf0uq5W9
JJFtiZ44fxtVezQfk/jYapwOAe9zMpoohZUZj/MoulYXEGufIdZcrEBsvGbmeUeeKEYP0ybRyqmi
CqKHdoFcFw7GK/vxcYm+WpX4+/rd8aTRf7/SegF7PkqptaI7Ta9Ialxlucnzn4P4JU04BdRNe7HS
SCbZLYkU9toMe1HHoaOYoDWKao4ibh8GNTeAwJvmxdwaAN0I6Ixy0W00kFK/ZoItl15f7PuMB2W6
/Yr/SGITm6wyAaUzY6VAniunHTFiWIHIQuJB1vHEsPGynDWhmuAVD9FdMge9eBjn4LoC8EQwhkJI
+jQrOiiAjEW8oTKcTO/81Fyc62I2rSsQWIGqggz6Yi6uE5JQnXoRV2M9ltG9OXVO2O5CyZmrxB4w
oaNwcUrpRMyF91iJZBSuUvteXfQOTnH+oetOMbyl888wccBZNSY7dH7LmPd2/8ESno/JVFtCRZsJ
VjYRB2ChOdslBxProaKPcRlsy3HrvBdRh0R7iedAk727SQuLCRso7jL2X7NqcGJTO0rq4IpS9Csp
emeYKlcd20AXnnWx39XSQxHzoKQv3jXzIxjjrwFmboxlDCaV7U2EtSyVN+tBT/HpHj8E6MhMsb0A
bmzmm+pwB52pAqmAxu8U2gUzywEgq0GRJgDE/LqeXjwHCYmCiIQbdU0AprF13UqJkzi2Iky7yg+l
VthDDDRpXpFnq2ANOCwJSRwlN8Hux2erCzuVWGKuih8gqPk9LVjPu9yP3XcKvEBe+688HCWq7MxH
tNCIEAE5J2I6lU0d06RQh4yC9C/jW9KL/mi8K6lwUqPa7qzFHpqC41iom7oikM0jm4WokTovoivM
MCZlDlo5M4lFW2sFWMra4pgxzvk+CjYrP2bKUY7/Arpp0oFiNNwOJVyZOyuHpLkxZ96Y78XhAOQJ
kjfA5QK6QsMlfr4/IatlrWkRglSaaOdda1fDdyF1QYt8XRsv3tZHqPPHnLCEdk02DaSd4dCI/Bxa
Xyptd/3vXw4yMgKYgzRZUixGj1Fyiq5FQD74Smmqe9v4USYYtgCKNdY2Oa7gMiFnhDJma4mlZZK6
D6FmYFWYVo594Xn+qABIv9Af5wmkp/iki4xAxkTF8SDrxIK3TvfjvryLXSxb+phhAsYDbx6Aezgm
OtW0rF9SgvCtd4nf7unnVG6Ig0wswFS0/6+rg8zRqD1b6X2rj1WsGJnoVtNXi5w6fadKt8PICawu
9R1eW5XQqUHVDkrPSBmAVVmHKfJLq/WI6M7FXlR26C9e18bN8G0lhf6K1VnmppSVcUaMkIVeFpp2
3SZOPuGfiVNzzMW2owbvkUQhiBXFYk6UVXJK4gIvi06vm6pdBZmDfv6T7s+/on/vVegtraQxJzMX
MCGYCuI4Tf/Sq7vZdMTy4frHky4sICODft3V1xtVJU+0hp4oAaeT6oSmVwX9SfXQFbmpTvEu9Yaj
ECyJWwcdx05deE1GNv1tK9mqVCVdphrEDfXJlep6J5nWTSo2nFvjiWEiATUNpdaccMRCxtzUjOnn
rPJBwsDRw00xmgQIQMBW0iLe59OIzZKIgognXBj3fXk/YsSbfL1+W5djQ/SLnWWwsIrWhI0eIAZR
w5vcKvbgaX4XJAhrgNKC5VfdIUdQBT80+2KvUGInxbZckZPUbp8TA5fYIQaBBts2KVqjKZVeRMWD
PIr9TWXc9DxkBZ4IRjHiDqVPZUZ2sah+2RwU4WSMnFmLD9d+Yd3B/UGXSnFhLGpjjjhrDqMKMXf7
nBe+mN+K8qmMD1p8F8WvcfJsANw04zy3TVu1Esq86KIcDUkQcH99+JrF+6V4GcxdMfmEt7O0/QXP
p2OetdWlodnQZS+huqmy3G4KJ+Qt6fNkMLdkiALi4aYU3VDEqH8lHlI5d3ORN9e56UVW34x5VzFI
geK0hxtWqhs9fO5yXwRbMG/GiP6VC3WAUQcVnIkRcRZlJjHVKUoW1Bm6tvZD/W4Ymt9xqNjNXD7o
RL3BIoWDUg7HNG37/ZVYRiG6ekmXvsU9iQ/EH14pxqDgvBuaTTw6gfKv2zTUfqzEMWqRkA6oRwve
rowuQD+9Gzys5cschZHAKEUM7uvImCAh/6iHFgHNUsajdgNoOsA0gpsm4CZGm4oITylid1OCW2ZP
pWM7Valxd2rtKPFJAEMELxHaVMKVCOZYrYbVBJmKKEPMJOrlvlsA3lAqD/PAGXLhHYZRdwyANdNs
4lUt1jcAXtoy8vPp6bofudxNo7d0Pg6LWRgt5oA9HVStJycMkNsru9gVX+LflEJStudfoWM6yZ3B
aX9yPiLbx41kIwIPL5S9im7Aa6d0dhXtrDK3r5+O3sXFUwZ6NFIt8DtdTBPnQmOMRB1EV+o6aPlc
BmIJjHRjMg+69BiG020n5pymw/bRzjKZd6xkM/gyCWIMLescNcOWtEw8vcEMWT0/Xz/edvYFUAZU
6jUcz6AatAqbYKeUydKQI8s/Fkd7J27mZTeV5nTu7E1gHS1veJPu2zp5lsicDvsOStkOAqxU9ign
jgS+9/Dx+qm2L+0sgnnDsywtLbIFaKQUqOoN1hc146EcM1fWdnqrc1SEplOXKnKWxjxnsGHGEjAR
kTN0zxhmRUP07fpxtvXhLIB5xUI/AAtrQm9j0tHafMiTu9Dad/Pv61I2ndZZE9gJRpQYLCPBEKNb
LE5IiK3LR0G5qeTn2XSF8Hc+767L2zwV3CPd7sasPjufqulFkgsFXHGR7k1ppwsBqe8j3prWprat
pDCXEw5jVU810gIgKgRi1dtENe+Xuvf+4jAWKv4YxpQwvMIUMUK1q0t0+VFqwnQt0NFjT078lrf0
uXmYlRSmajEnRM9rKmXE9k5Yn8zwp0hijjpv3stKCFOp0JYu1vIE8bJm7C09ULpjT+5a7dv1D7ad
/a7E0Fe1MjyL1lWSUiAfRb84sZNduASxbzhaoPs9AdA5t1K9dS6AZoDQDtNg2sW8Z9e0ed2FEnVT
mME40e2Xwht3A6owi684lUspc7loclt1n5VUjdmZFYsIXGUSiiPK8mimd7LyZEjvxXiTCV/T+b6X
vET4KoNQmvN1txoPa7GsPpai3o4dXIiK4aCwyjt7SfVTiDHWuCxPpRy56Zzdq2N/q07YG7wufcsg
roUzaqqbbVuQBV0POJx9Tub9krcc43HJQYegYy2D0VJQeKXmWEF94kKJ7Ump7apBWaEFoHadPcWY
W1FC5UBEkNrXPZxA/mgus98Q/Ta0Zh/56CFUyWES2qArpb2oZ3vLiv0JuLlpq3Ms62Zgvv6xjK5H
gjWFQ4fRDOyp7OkKIyBf7f7Qe6AW3lkub4lxy5KD2tBCDIt5RJOdBCHpqGdCi7A5Ez2SvMuVV4xv
nfItyYBt2Zzwv9fvm9pQ1gEiUEZ7BJPh1gUxxFxIcg5QWdHNSe9o0ynRh6fYeMvywUE0vY/C7P26
wO0PepZ4UbrIZWuECqBljLfcfBlAMUVRCymwP919X75cl7dldzEmpmFlA82SS1KGeMyNpU1FN4kx
vwMG5RKj4pbA84g0LLn4jgDGAcEnJhQvJjqLKDKHUY6QF0SBYH4h2dNEWntRXwUenMtmzI5xfsBe
YwnlctaSJKhIRiEKFkD48a3RDg8UolcB7btyiHdm/wGFz0eU2NQUyr0JCjT5cnpQxTxm1MqYpumN
vUB+TklQdXvdfKpbO7Y4Lnnz0jBbjIqMgcHcDx1aOZghaSUV1WRMhLT6CW7B1WrNn4r9ddXY9Cor
KczTTjErgS2XmbhaLtplodltsp9MoHV2j9cFbc6cYB3gz3noeVfnMcdmnNJOJoDq1A90tIpyXGOE
weE9503zvRJEj7wS1CR1Bh77kbjNIAWaVruJycvseXfDBOixSMQmNnE3+uzN+n4efKngVBa534uJ
/AALo6MYgmNI6r6NPQNeYSlxL7sU9AvENoGvvcgcbdhMp9aXRE3z6tsl9G0vIS6pBwdI/pIcYJgw
AGfa4ysdzS4dXgH1cs2LOsLzbbFbDkuvoD8/TwSDrJKvghxnChKENfM3wVHt8M469E50p+wLVzzy
VYX3kdldAROcUVlT47yz/EvVfWMO6tiLsGfbulF/Nwk/LK3hRBe8b/wRGqy+caw2RAJIKpTnYXZj
B4S639I7yzFurAcQXRxMYv9Nb2H9jZlgo5nKpilUPPIaO7X1qZYO3Hh4+9FpwKb+WEa6SCCGiEgL
xkndqUygofWNnDTudQuybarOIpiwzCiSrpuoptQiECVPpnAIp1PBsx7bT/sshflWRj0sY6dAiib9
bjs3r3a1yMNQ2JKBKR6Vds1AacmCg6XKBKo5Ad5rhCtprMZJm8FpeBtiW1eyksIOWHVWWJdGikJF
ad4pxqFYeCkQ/RSsv8eaDQZmsWqjADHhs7EYtBR0oA3CCro8ZOo2xXLHMKaD6jBYjI/C/q9yoLVE
xrRHy9zHoHVHNvIoH2QsT9uCE0veO3Fo4JS4OZyJAHLQt+uat/lksXJhwAtjnwjQ5J9PquikDWda
rMOanRmoXur2RyybjTY97vgKyM8Db1VqS9vXIpmPO4KZJpUAJO5O0U2S7FDSiqw9EAA4J9uKaFTk
/CqSfmzp6czJRGwx1SidYD74fQQHtuWTXT06xrd5BwZP3wAJwKv0THGGJ5v30jb1UwZxLXi4FTwC
xtcYgzWYg7KgtBE+auqxGjkelP7/L9Tzz9/HounnS1tUI0VDAbZ9qn/K8F3LlwGwG3roVkMAaD57
MDmWffNZrwQySWsvC4aYGhCYNYstgz0CcmROm3grxkbU+9+Phi26z4ea20mdSIyPVk7NMV9yX5sG
O5xmEGJgLB9g29f1g/cNWWuIRT55tHCk8tTv4amOFIVP5JICbkYB62MxargMRjUrBrRd10FJSuD5
sVlRA7zTbBNEWFgxaZddLv1A0oh42AQfVOP1M8b0q+VgyempsupAnOFE89oXKnDhYCrLuf4pNpuk
69/IvMgY8Zgix+hXLgfFLzw649N7sp8iLuLhYm4+/tUtM3ZOj9K8w9AiYv/qPakdUf6mmsGceddP
xLtcJoo1myxMywa1RUFffkgzFFaqXosyP2CG1c2KMggF9VaI++C6WN4zYQJbORtGU54QjUiC3017
rNiEvCmHzc6bqohIeWX0BDD0+PmZtLWUyTHaDoB8Kl7VZ8qMnQHszSkA90ThBqV7VJA4CrJpSlcy
mUuL8+6/vdm+uOslt20OMNohsE37QPyrdwmvC/Ryk47Rse8yVcTOamC2FWIEJP8xZpKThA9S6OEN
1ULkJLxF60t4GATqyOn/iGSeaKe2URMR6GTntTLSD7sD84+FRst0GtxvJliuUq90eE3aTXu3kspc
5FJaHUhXqRuUbuT5ySzuxnxH4l3UPF7Xys1UYH0+5vpqvdYytNGQn1KYHxmcGXINkKFlul+66Lup
zAcEuCCWNevXMep4TZh/EE/Xj7B8JKPy9Vlje1Gfxx7M48BDrG61HY2kNCTIMpczY/P5KWdBjAep
9LivU4MGnvKDYj4JgtfHnKhi+9LOIhjtlCo5SrsaZ5EJ+OEj0VaazOuGCLUggFdbPJSwSyiED9U8
y2NUUyGAfCcVLHMDkGSMCx6TW+ODBg7Mo87oxbvMjx7BxYYIkffoeV+T0c+oAj6ZMtPUCist7dcw
/doorxzNvDAs4AIBEhTgi8GsjhfPfM4EUCOatQCbRwwGT/HHk4QNzMpR99btOxC9ANCBs/lGyo3Q
LpWSkcx82D7vAbCgA+8l6jUPcYDdY/HEiHSvHKyjAlYzJU2DWqQMniXHS1w4J0Y082HNDruOtQU0
qnRP57oygBL+X1hPL+6PigFnDS00W4Z60T8mc57oGcCYSk33piT0UUcFejhvoubCoTNiGOMyxVjn
xHoX4NGqY1O9zlmIYpudm41zXVc2v9rqOPRlrmoLRlNNGdFVrAXrk6Opw1dZmV50DOErBvbeF+PQ
V7+zPv96XSrvIzIefawqIklCpLpmPfml2JwaFO9DIeWYaN5HpIdfHS4mBHR6E95BqBWOlt+VbQyO
794dUt7M3WXC9/m+2GZykpVpUlsgKaD1ZT3AfB8md8z70Ndtkts9mJOll//pG7IFFGEc5SmrgFox
EFsOfwrWs5a410Vs2pGzcpiM5ddbKyEkRCV5xhZjelM1P8zxMc+PXXcvpZw8Zdt0rIQxRqszaqJN
oEfA+61uwXu6VzCJSSmnuePi9Gd/yvOYu2KMVLIMedpQDijNHl2EJ3b3q3Awfx+A5PQrjwKa9w0Z
sxQvOgb+B4CyVMJ9OX1Xp6d8xoWZPhAl4ujX/3ZhjNUgczHXakcVvjj2woseyU7WBY16E5O7uuJV
pS68NvMdGdtRTXM+qtTYW9iaNMgvJZZ3o4hqpAWY93HhzZxSBbh2bYzRGHp97KQKOIe0ehQ7uZ+p
tgWKsvSLbIsY1V14OG2XLXvmgIz9EPq+y6AneNQWKHiqL3l118yO1Z7i3o/n96l5EOTbKgpKXurI
scpsJa4EuHyVJrjHuDIdrce+UJUegX7R2U2ZFHZUWrdWF/lmUXFePMcws3wec5n2dTYC+VYvfqLO
6ItP2sKD1+WojcVYFa0Cs1gygYALsCe65ra4yHkEDtOPNmzt6++BvuQrKmMxNkUXxGhQKOFKJx3K
8VeXcfbkth+3KgGLDJtJ4Hn/7GAk4PHnI4XebCTZ6bt4X3SWmy2DK9fCqZM7W1oGjk/7B6U8y2Re
XbqU4RQtQOylaIXAn3TB7wHo8w9YfPOW11q/TIw/3sBZHPPqjAQcLHELJDTq2LR36SQByYMAkZhO
OyY/K3fZSffXb417RObdKbUu9URJVHc6AMruFB06xU7B6qVgoVN6NH5eF7dBoEdDuj9HZEdWurls
lUHHF227BoBvb0ASeUkS7VFOkzvBHL4Y8UwRO9KjngDVojFtqSbOpFaOFS5ulreR3UZv1SR4wjSd
GiF0SbnYiVgeol74OSnPidTbci/tAIgRcRR8+1OhVSNiXFMEsAurDc2kLLqAogElZ5AdaPpXtBdx
NepJ3Gn761+KK41RhngZjVkVYZcab3QVvwP6l7kP/WpfuYmv8dRg8/WuzsaowdzNbVvH8C9qQGUl
BwvElFkg/KLcpenBSF35y/UDbgaMZ4lsb1GN5BSbnHDWpHmIUuDGWnaMfTUh5pjZy3EE+qpWgpjk
XaxIHisRDMdyaJ/ovpq6T0663QBIbfSompuecJo5H/Sjv3JhDldSGctrGaj9SibwVJcDWAj9+NFy
pAc6ByGDbtoDLOUxceikeesI9zTyAiX7i+lEGCLgqO3mza5eHHN8zYyMNIuR3ejVbTN/J9PD9Xu8
nJf5bLU05qRyXYXq2AH1WQ6IL3upv6RH+bH3KDBw/CCgzMYj7OOKZHyNNWCzOcSI3weNqvGWHACx
dEr2M1YR0gfrhRf+/0O8fLZa9Buvkpt6UsUhHuCq1aAHnGvlJEHv6T6/1s49GRPCYh9WIlMJGyOr
gPnPT6RzZsEL+xHoC0e5devQcIh6bCPfqF8FnTP3vh0Lnc/J+Ng2z8PMUODD6TlpXk9fP6bcdtdV
ZjvyOYthDOkEnEGMNCMqGevSyVv4uGyXLYSX5WwHsWcxjAUlYm+NZojMt/cHsN5SmPUoCPeD3+x7
DIHytGT7VEAWEzUFcKXsCro6G3IvDIBrTMDwqt43/THiYX3RX3xhVDBh+l8RH3q60kPQM0xdnVNK
LtTumhE8LLcZ2M3A0JIRzBdyXjZPGmM5DL2JJFDWKm443+WJp4JwAi9MvgM8kRr711XiHxT/fDTG
iqg1GYRmxNH+gx0fO3Vs00xRt6N7aqSrt+sCt83iWR5jQoY8iocxAYtHPJY/EOLZ8iL9ui7isvT5
YRnPMhizgRhbG1GBxHSYTXz1R3nKnzKw7hoRWHeVG+2h24sASl4AYMWHEdqO/M+yGUOixsmUwE4C
IH96XGZHlRs7sfZt+dpzSavo1VzTSsZqjEOXKkSC1ehdOoGaeGGK7vvoWA/xrg6wfnT9s3LeGRuG
dXJoYY8PnjWRHppwtqvpsVUl+7oQnnowtqOu+gWFM1Q4NX2nqTux5mQz25b2fD1MvJUstdROWLD8
8GAZJrmyvQp/8neW9o8YNsiao6kAKQ6+lQHI6PaHODpRzekncL4UO6VlTUkUTQTxhTaZXxDRPSVq
yRHBufGLoax8EPWiRG2gBWzjcCfUTko4Iv6hqHj+Uow9sFA76mYFxq53sTSU2HR8H6TKd8T5iGM8
6+Vfd88+WweZsQ7JILVtkyIADsfCJulNoRdOouLJaJVnLDwYm8sOOSOOMQhANszNaYa4fC87nV0+
UpgII5j24r/vYjGiGIOgKVqpCxVs+VA9J8NLMR8F3trwdnp0doUyE0MULQHZYQZYHjqlHb/Qlr/w
tdrHu5bioT9dtwYfNuWKiZMZc7CUVVOCvAdh2fJkjqHXxA+Amn0GJMuPISxeLDGx5x6Y97MMdkeh
c0zJJgtWgtR92v3MVQWQ9Gq9u/6jeK+CNSGVWSxyhzI47O9eWX6Pk7WvKx7l/ebzBqcA2vRYNNfY
TSq5T0hmzfBh6Xw0uqPZ7//iFKs8iXl3WRRLVYWtWJdIvzuMM0yKgIQh4nyr7dIKRrZUzDhjTsRk
1EVoJSNLuo/SyuJFx8yLfoxHda95rTfsMd+EofQ7Xgp/CYJA38FKKKM11iDnbakDbL51zQf5dsAA
bYy96ehBcPJHwRkd4jQYj1McjKn44W3hW3uekdl+J6vfwGiJVaeVPmm4Pzo0THuTFrjDUMkVgp6O
Wrxcv036si/eyVkaW0wdFD0fCh1EnRqit0KxywqjFreRxSuHb+r+Sg4TmgrxpLQ65aku4huj/jaZ
QTfxQJDol7l2FiYiDbuy1WsaQSXyi5WctOiozHcAoKkKjBYKjsDNV+iPviaQeQpjnBQU5BQF4aHw
RKWx9aW6WcKnUQfqpIQ+2txHftwubqVEtpkMnORvu1Cy+qiMQ8rKIm4FGeQl8o9yH4HJ+FRimcjy
9Mf+eQTOKhZ3H/lrG9sqA/oejARJADRgrrJsExKRZEagWj3lsKNqUgFnerJzHor6totXz5KYCzXM
QllmifZQxvoRCNdOlWCcSsvtsgSkr4HCbhIdxCR1wAnr6CWAm9ByHo3IEVOR12ChT//yrs+/hblr
QbDQQjcGyrBZ7mluOh7LN8OwUVjAYH3vfVDF2PnXtPKX4Pob3Xo7GlDdTWyUKgDXYyxCMudxL2Oa
wY2K0LZCpwhBz/g3zmklhM1UsUE2mQPWcdxW/E0EDMnBQfKG9bc0B9M4ALLDFJkGtFl841U23Ami
vhRNBxoW+UWOHw1d9IccBSfebPvmw8Dfp+hyWE7R2YwjT4whnKiPEh/KvewlXv+YgouRMgVSdrOq
tEfKE+r8xT2tpDLeQ1ykotEsRL2mjinxhwnBx78fxYOHWp+M+YSqUAMFG8xV7vRg/hDugFrtRQfT
lR8rlEkom00d8ObEN9XvfCw2JSlAfkrpezAF0e6zGK4ougFCN+fbbavGnxtjjcpSdybQS4HgBTZS
c9zL4d0keSH5iyRRU03sgGkqeJfYllc2KQqtLEMv5h/JgH2jb9c1YCv2Wv/9/0fadTU3jjPbX8Qq
BoDhlVGSLecZ2/vCmsicM3/9PfB+O5JhjrB3dl9nyy0Q3Y2O53AOOVxaLeuAJOIOZu5aKzbMUktw
hM3bwKAwhszByAHg0vc2lJrSQNQCgW2P2cvxzjT2a/fX5VNsBs8Atvwlg13WmZ32VlKX7YgC8Qxk
xNxpfoZBCUqsJFhuzdvak+/mQ/0lcsR1xk0tOBPMBX1kaBMKDYcWVJ+VGaFlQMpPevskON/mNZ2J
4QyVxnK/hCkjwMUAmO7EfvZjjezaY92FOtALu/dFCYlIJGe3k1SSGgSyrFt+3fSgA/l2+Uxbz9PZ
lRnceP6cTatBe8RxY+4klicPryp5iNOrqrPJ9P2yLMFZDC4AABX0tPYzQnOAzx+rit60qQi/XiSC
e/lbxZo6K0Pum9XpntAwSOOflw/xEZ6OedKTEhjcgy5PY03yyGJdEMWPrtad/jQ/zHZ0wGgzCKWp
U/jlp/jYv4qYMDdTm3PJ7PBn5kVySiOJzWqgFpbvgY8PKCjbdNdg9KgTf1nc1ANbgcDBbtZrz6Vy
jmNs+3gahoUpveKve5ATZR4bOFYczSv8MHSIYGNkM3w7l8i5kcnQpDUH3BoktnuW71O/CSwPxNJs
1z09xI0ti5pnm+nTuVDOhWRpqawmmwBoPJa+6eiM9ti+oZhfyh5D77ISCfyVwTmSAVN5WgWn7+Z9
YwNbKQjJcAQ4GngoZP+yKJFTNjgPgnFxNRrzGQxlO3KAxMciaFwZvUkH8Mpu6wAz96oOMFD6dFkw
+7t84Hv2QfnhvcVS1RbB59+Fz39GRzNfSOTJTPqSHM6rWJKljX2P9jlDfpW/JAd6g57vte5j2ego
2gcT6SY/vRdmw9IPOfPHYEnVEUVJN+qEb7lgLrYPhufmqyg63HZpGIgCKyoGkPklA2UF94hV4dEB
Boce/Qit+8v3tB30glPmHwGcWwlVNSZ4P9HAnoEPNQDAfMC02ZVu3SzDT9o+megoICFe14NmvvaT
yxCRhqAvqEhTmef8eJOnH8J5GkQnSjwQvA//4GNjEMJN4FUZQnbki8AChQfn/Ew7zMWiU6SJ1I5H
m+VmLQYiIme5Y7hVb2B3DwuWG11V5G2YM7l0Us7ZlG1TVrMMm0yzvzCSbNizle4z80eTD9eUCNHo
fuPDT1+W8zcx4GjBS4iXY3JWH/BqbOzjJnF02wJQzrJrngUqxW7q0vk4n5N3VmRim4xZSYohYbjv
7Jg5BnYbgZGT2vJO2s+pXe0ui932qr9OyUPIFVNl5WOJssaY+ynpkdVjU8XRZUv0JG67tpMgzuU0
LbaaBgWjVO1L/JTsivvK0V/Du/SrBoZmQAAF0lOBjYDUEyut6IxcgNPpo2aueUrc0HpWdWeJAewa
yPqfNEkAQ/qPTyBckAMqJD3sQE4C06iR0F9jrsWXX6sXNgTV2vpXDOQJdEb0TTkvRNOs7DTG880m
Egq8vdKR9cmEc8oC1eRx8XvahTSbmQOndpd9XmunpDutLVxMX0h10NDr1PpsQV1BH9zfDViijmrB
6y86Kud36rqvetKhI/02ZPJG0MPWOUUtQYGTIZyToYsioQSEhzGavujz0ch+StLDmu+o4l+2u+0c
wgRrk2bqeKI4c8iLvKBRiCmPrEge5zZ7jQoV8CXDTgYKQWMohyGdRTHi9qt/ksnZQbZiQT3RcLiq
tdm2UexrN+G+BvB15cae/nD5hNtWd5LGmYM2h0ocN+gZymoQVn4pebT2ARHx36RwJhDqQx7KEaQs
BUr3YQ1m09nrGsmrlm+XJW3OOQFi+NeVcU/tYLWaGbUQxZ7aBPQeUcAw0xbhTrFQEqfszbyGLSgt
GdnoTZLvR2zTztiNLO0w8UBmZ9PIBxGm4Etux0yn43GqHzbdmCo9SA0lrNHndXKzriIAyt9EgicZ
3Jvaa6g/Sik67myORfOjHZv5a6+IbdrtzWK3QRpcvjSREnKPqtHNJI9DfEm9igBDdNMU97Hit6Hg
Fd12G7/OxRd0lahfrCREEUfvDYckml2DgDTpgjL+ZuYCz/GbwOQk7IPrqKZIYnNo7COyplnTYKIE
+IroldWHxBcZ8naaBy422dLA/2jo3EdMpVJNR5gFumQj+LVjBk++J3Z3rXllIJL21pv+EAedpPHV
lTqN1HXGoB22PIcvcjp7eQ4aPzIEKe3tOcsfJ8REzaQHSw0dItFOm9WDVq6eLCU75t0sM/W0PvF0
KffyRbOlHks8VLWbQbXVKXYb0woQ2zkkHN0pNwQat2lGZz+fu52uVjXwG2E2Jpbv1uqZpoLZ2W0b
OhPAefGh6WujK/ASttg+IU7j4L3A+LPl0SC7A9fQvYjtfNOGzgRyjlzKhoyEbIlzKq9K/VjWz3nt
tPH3y5a6XSM6E8N58tUyekoq1ExGf/HSJ9ZJyEFu+XW5673VQ879lTwDsa+2I1fUMBWdkPPsGkKL
cWlrBBfKAXuhXkxuTfSbO2GTjX2qS7rNfshZNQrUql1ZrJj9aDwzoNcYdf5hYtLauFc88DRhfULw
5G8GbmfflPPpyjimUjzA/fXRFxI96uTBLO4F98b07dKZOJ/eSKOuFGxY658MNPFiN7qW/dKT9qJa
guimOFdUrxMB6jUi3qZw6+IoN7uhd4ziQXAmZqQXzsTXYaJqNbt6fDvT22IeWGPV/d8dH9EchOBE
/PakDCLkRipwRTHYXBXPiO6n8EkRGNfmwD36c/+4cL4E0+ZAW1jkt0GH0QWBKvDKEq+9apz6SbJz
V39lla3VG491QL4BFimonQj7jsKFGtFpOV8CfMoxNWb4EvMo/6R+jo33vnLlW902XxhWT+Rq+/h+
FHJubRsesGeRnjGsTM4QuhakrHmLB7p+mf38TtuFrnxXe7qNAjAqeaI23uY8GRpfv+RxRpHVfaup
CdqTjJNVcUs/OpS79KbxE5+IlHX7m55kcTZRghVD1+vp79SoccrYNl+11Klxv5OveJjmljB2ZUvX
lmAmQiCYrx3IqwRUZI1gxsoASSEBio/0cwgRiBiqIPvbLuOfviePOd8u89BLbI6yBbESgKu9GsGw
C8Tnt3Js5rMCgsjXbDvPX9+VcA8tWD+lZWgw4rLqX1M8RwqYRnvBpKtIUfiiwaRTuZRkKCZjjOrR
KVixWLQCCTS/Fy0A/yaOOx2Ie2E1DB1G1lsvKWAmgM2JHWPebh2GKyMqwW7Od5+ZAF80SIe8buFI
/56tYr3z9ZrV0GJ3flid5a2qhQFvJw2i0hYNdok0k/37+TvbpOZglZBdYXSmRF+4B5+O8WhmT5cf
CpGKcG6lirQ6KVV0Aq3yiNzaiTrJmRb3shDRYThfYk1ltpAYgVEUoiqohrGNzY1gWhYHzMH7y7JE
B+J8SbtmmtRFsLNh3cnZ16hwSiFrhcAX81uO1WDGi9UggGUBAxu6S/0e+165LQUoWbvV8386EuUC
8kadwdeDIXx30apPqpmCRYeCBzkSgUOJTJlf9cK4abn2FWKTZEp/pPJ32hLwsreL12eTU2mak5Hy
oSnLq6mU9oklYqV9mw35GLT8Mm/Kva1qY6E91kN+KoWe1GVORz5beerHeurNYYN9mM5Oq9WnGTBY
+8kzW2zIZ/Me/D/BhI15KRzcInxtFJS4m+5zOZkCRRYoF+X8T26lBsh7S0yzRg8W2iTUTyqB/gps
hbKfcGb4zRSplbKgaA+Y8Tj9EpMVi+r3UeJf1qnfJGGnb805mFHqjEKp3or1oFv7lNwXPxjq6wra
xPJQxHZyK6pkbKf9pyeQxxYvFHQ/oxnN1hndiNKdd/Vz99q5WHn1y2B+Db9cPqLoS3JeJwfNi04K
tOxH0J8Y+mzLpuRGWruTFpHTEX5NzusMzdgrBcswSdDucz+6z45glUd0pjmtU38yb0QUNr9JNn/d
n86NcOTxHCEtYs2k68GrnxS7ASQY2Ud/RT8mYAMF1kHdZbLdAtgBEel/+rI8f6iVpv2EaXn4v9Ij
xZdWCfrKKaSX/yaFi176bqFJqOXEtZbUVyTjupmBNKoPvmlK9mVRbwP+FzyPznkeg5Z9RztYHduP
noL0NnxKHAnfdMWKmltdA2Dk1gCCneLJu/ChR5cZC4apPTjoFx7MSIj+JHA0PDSo1lTJ2BvoNVX5
FGQ1XJw6PpqGJSrFsG946dyctwlbAn4YBiARStfh6k2Ajeim2zx1gD5a9cjogkXa6XRXmCJAHOYq
L0nm/A9IbQ25yxATUHXGvqEWVAbZXb5Vyiz8kgwuuAH2dVQaQPBzrUi+mvNFdareiEHj0u/WMHZC
UMRFnaq7aZpddbF1qEbjqV/AcZCXyVOhvSoVsfWy3utRe5sNgxMWs50mQN8ztbvJuk/L6Uqzwn04
tZlNCvrahYU/N6NnquHdrH+RlZ9KWnjlbAUJ2gZ6LDvm+LMyQ1se2ltAqjldFe+BguBYTelP2Wg6
qI0/VHLb2nONrfEumkBFgX3CAo9fCFYsOLDYrG21yg4Ayr8ppE8NelhmuG+62Ln88QTeU+e851iO
pC5Zvr0uNwbax/FdXQVDG1yWItJzzm+iUEozS4Wed1lnJ1h5rZv8WGR/1BkwLBl4jbJhUJlT8xwz
VETtEUEZ4HHWMYEOssjLB9lW55METp2bPEHRvIeqKdWtIc1OvnSCC/lNdHYSwWlzFmGOfVqxO86w
lqA7SLSioABeBGAV/uhaTqK4y0+LtQ7NAgN1aZU+dSB5MfTqXpkKwZG2dewkhrv9uqjXJTNQOZLi
wBq/E5KCAkGzFe3P3NwvQXx3I4ytmk2a//3pZC/HEqvk9AcrGIPhSvcuq8J28+ukbW8XeRbC6aDC
AksOlFo+KD5IHPfRfrhmULWi/P43EdXpXNwTifkukizViMLJXwMgbGbABI8YX5tbm/hkJ946/k2c
cxLIvZNKPMclGOaJq2d2DXbocN8B+tANXeAPYWAHO0e3ok1u4efkgu5uLZRuNhAHDPV3acKGjN/2
Xlnudclthqd6uR9UQeT4mzrD6ZicvwAnddPWrEjLtkUZr114lwSdy4AFxOndb0pDJ2mc75DmFhSp
bAhxBA0Dk1YF0k2904LVY+kk3QMNWGB52373JJLzJXFrjeB2xECJ1Tud7g/L3UQEQaLwI3JORKmk
1kwqHEslfo2JztQPv1eaQ+9VP8eMjPQkMLvtWOZ0Js6bNHSo1oaNBJL70UVLKYg+ZQkSGhaz5Y4I
AUZ0PH7RQTKTLBtazB2R+8kzMOwk37EtKlD5AcfpD8uxvw7HbzzUS56lNfZ6gDfDfMq8+9a59NAH
/4KXg939x6jpJIpzKiMQsFPkhqy6MbojG/0FHXeOWQs274gBy1vVZmjDopHjtyNcksv5FgMkGfNY
I6Nh75tks1VKKXWyAIWV2/FZre1vgK1ycOQf3XP2bL3KIpA6gVHwG9tRN1SZLkGBerl0YirdSFmL
MQURTqjg1eOpG8JekpErorQX56OdxPvE8OQaQV1+f9kgRMfh3IoZpiEGHfHoheXnWLOXKYiFc1Xs
Ti7dGedHBjp3eYjIB10CBeBAuS852s2I/VOGFxu52dfLRxLFQPyidh9iTaeT34Y30UJ/YAPGrGZR
3Imxmpm7+HA0DP2/UTKC35RTx3mJzTAnKB80WCoYjRgYG/WTRtPaNkDpGs+Np80JGDBU//IZN6/t
TC733FFJpbkyspRs1fayWQJwcsLKKLUvi9m08jMx7GecBSlhKbE5MTRyO+Q+K5Dgb5vE09JAiHy6
qe5ngjg11M111hc2TtCat1RyCgxOk+kqnkbBgbYd8pkgXhfDcDSr4q3lyQga2ZAHgrw3LFIw0Ite
N9E1ca+bFId6UqbQRDaAbh5Q255tZVdg63uAlwLZRewNO0mgG9vDy2dn5N64KIvnxSpCxdUGu9w3
N8DudLNPyVHdzwfMvb7k3nRlPli7y7qyHWeexPLd5EZumn4EIaJLb5E3M0xocldZQEqU3cKN/OJR
NMUolMjVvDEt87++P3brA+JgdgZBZrv7Vu1LL7ulggRhM3s7Ox/35JVEH9VwZa6yutHCl6p9FHxA
gRGYnDOxDGMh5oLJuxEVLAyd535xnFMoy+JP/uoV7rRrP5kPokKdQElNzpcsFcDmB9CiuAOWJCSU
qZovs6h2Jvp2nCPJmqzTy9TU3Eq+bZfbSTTfve3zzy6HcyCrmqZSPkOAXjvVzRAkP7ATNDv1DWY+
70XzJiIvwiNJqCD/SFTgf7nx3gz+ftHGyEbascN8y4PIoEUXxHmRcKzMJZuQwIHxI9NdnV7306tA
91gl+ONDRrEuqLIyB995tuKog6OCp2KDx8qV5U0+ZgYwji+qGmxrwkkQZ0WaJJfQBsSoADoIamkM
IslwLh+GfY9LZ+HsaABhXZ61eLXM+TaOA8TgtlJ4melL820pv1wWtm20p/Nw1tN0Zj2DoB4l9so2
FDfMwNJ9a0UC3yCSwtnPkqlF3GMzzG3bHSln0Oi4OqAr8UxePs22qp1Ow5mRNKahsYLUCBwbxiet
r78r6mDPpoiAXqQE3Cts9FUndxQRoRx6pAfIgmh3VXQOzmQSUxmp3GACl3a7tbui+S4Z/cuf6jdO
4PStuGe2j4pKQg8ZsR+bMy+8yGt3yTWzm3+D5SY4Ed9ObitJ6tcu1tw6yg/qknjypHuaGglCFpEY
7klNQ6tbwwnqvCR7ld4M4aHPBJiMgsvnG8iqFs+ZlltwNcQfxtdU/5NpQPPXvfAN4nKYem2K0HiX
013X+COQ1URoEKKvxBn9uFQ65rvZ4EUdXg/LfZ4Ot4nyVaBgAp/Md3mtXKFaVUCJGUI/S+fXAAj9
B/Ei7yYiM3ic//H+lDN7o5KtpYoRArDtdQDN7AosgVXI7OXgbY5uBzQ/0538YZ9hiQJtEi/CNE16
XK5ENaftluXZT+FcQ5NaixmC4+htbCJ5loP+GjARV+r3zIv9CIlctS9esZlzFA3TbOc6p2/AuQzs
gjVxkrLF2/lu7FR7jI6r7ld542QioEuR+nCeI25H3ZwMZDsy+Oj7q15+0iQRAZXgxeBbv3FPjbS2
YAV13fhDGnny3D0kClp30SKoIWyPZJzujG/1mqiEItGBJ4w+k8xOr8N7FWwcrNe8vK4Iyi2n/yll
9ugpwEKI3OT5sqEI3nudCynWTq7lNcVcs2LdokmglI1dLo4kz04y/cxVwVP8m6zjl6LwbWCp6Hop
Zy9+hnT/MAWVIzlNMNoLSDv29eFfjFmyA1wIaPhGbxKBMwZ4uYiec9vERlP1CcihgYK+cg/MGVGN
TaQ5THvPkv4MR1PjEFAzU+tL+nFIgrD3ouGPvLQFujJVtVRY13spOUmzLmetQ1pUPrVC11LnvdrP
guHNbVP7JYZv6mRtlusVm24Mq++gLLJj2SuooK0nksG9mZmU6FIz4TVIq+ZIB+MaaKRK+eWykm83
AMzTSTgtb8wqomOHD9Z51ReGPJ8DP0V5yN+AJVSfOvJONHPL7uCD3oG9HfBAsiYj/3x/R1E0tmHF
CndF+1lRvo7VIZ9d9LrtYojthd6qvSDF3lS9M4GcDy7zkao5y6uqPMF0lvp9iWfdJiaA5Pr5p+CD
blrVmTBOA2c9rqpQiVhxRnYy7GjFvuUVe92vHQA5eZelberISRhfHOnLqQYUPHL7OCntmgar+ZgM
gsBq0w+eyeD0cAa1VN80DDvOfGxAhJuSOlBa+etELWdsWscIJZEv3IzlzkRySknKIc80NozXWjYD
5CgC84lMtrof3OG6Zay0sr2+Xv6Ub1CvF9SSr5NQa5IizL/DppXosNSATST9A8qU9qo90Ab0T5ry
I9TmG1LRhzSrQcNOdbtGDVZPqNNOi1839Jhbi5No0GOpbI9A58zteNW8nAppSUWfiIsVUTGK1jJC
6jbEkzOAqqeIBVaz3fw8uwWmfGceO9fkMDK7El2mYLyuQfI8Hpo92UW+6GkQnYXZ75mgrJmsqWH2
OVV3+nCURV1xkQZzDmfCQJOkDwhaTPl1Tm9Ta1dYM9Lqpzx6XgYhaDUziEuKxLkb2bBAINC8fTc0
Jhxt11/lABuXr/9wQ/PsijhnkyjJQgs2LBEtIDaVwPigGF5non8VijhKtp2oDgAVBUuMGj+Rrkc1
4OFrTISPkp/2zlw/61EQpU+XrXDDoRELXNtgbyUqXiWuyDJGZqaaMuL0bma31N6DsMCrMtFAy4ZG
vBPDWY+89F0qtxAzqBjIaZZDUmIZs48dgODjO0722IvIoLZqiZCJMphGQSlu8B8wI5WWdHOOIsiR
LYIOgfmKES+7uGsDIUQN+0ycCr6TxVnUmICveFTxCGHGK5CP6878bpVu505ucxejgTqpu8v3tpVg
QSK4FC0CbvsPZJWSBbS5NAX0Y++P7uy+VS8LG53T8Uo7Lr4MqKgCSA7YUQodTaA0G/7jnWzuNts6
X+qlRyA71Z+X/kgnwSu7EbC8+/ucI6zyIp5HBW2xESSchcd4HoZrIoRP2LCwd2K4SzONWAKMMIas
yvBTWF1bRm1n9DYigeCqNgoA7+Rw7tBapsJagFnmdvXnpvLq/NhZ3mw8jRoBzNV91F3JhuBx/Y3y
n9SD84ljv/ZaHeFxNTABZ6KaXoaBipdF/zrP4B/xxm5wmuw61v4glHh3WM5D6imA0GmOrlV4JMfw
GAZDEHm6a3wCuNBBRtFBOGq+4f7RmkWtmxKdEGA4vn/NwK5NZyuTlDfbq/0iKHe6rYCxJhNyIG66
sTNRXJwkD52+qlkNn2wRx5Ayj7SNXSVe1WN+gtr9IkBp2TQ0UBWrwN1ApmpyhiDpk6FPEQXJNflW
NyrQbR8u66ZIAGcCbdH3S8ncfzVihPWxnPf/7e9zqi81ZlqRYoSJdUd9eNIRn/03AZyeR4oRZlqK
yx/D21gGZWgukrDpJc7ugFPoKUyHNTRwBxnx1xTNB8uhplupoo2YzZf4JMdiXuQsKEuxCNK0UQL2
Yet6MT5NklvMgtveSj6JdSaDM5Uqi3VLSWfQ3+0N+5jflSzIjGwG9dfazeN95IpANESn4iwGdMCg
bwsJ4otlp06f8nl2KuP+sg6wG/jw+J6dioth9HXNigiEzpjBRNNrp+/Xw7CPD43gyRUogsW9egsp
VHBwoHHcLzd6/CMDaXh4347e5cNsZQHv7oi3+UlRBlLjjnq/3Q/BvFMC45AiBxP13UWfjbP9OiaS
USpsoDRgtGZZMPgMSV44PbHpn8+uh/MBCM7TBdER1vqBj008rOphOR11DsCuiRIb0ZE4b1CsE52V
pUFDF+n5On9X534XktKeEpOCS1D6XoaLB7o6gWZse1FGGq5RBGR8q6Ka+qGmJkptlHzLsyMQOwQ6
sa16JwGc6k0KSUvVBHrwSLwCbfEYsJJoi0/u4NIjqJI9zIKAn0ekIZvGCyx3jY3SE93kXF9sKAbA
SJkqpp8S7YaWniZUd+YAPhgvsSzUCCmA4/kJuVFPmjZJmANHHIuOBbhazKfGZXOj0qvIhLcPdBLG
qbxcL9jbqtgGLLbc1Zux/VopIoDarYYigQ5gc19VWQDGuaN+mkJ17NDv6cD2yAbQsx8GpuSsoPCl
O9HUx3agR5HfoLgHFeCL9qveTorMaIH0+35PvxZOBkRT4nePLPC/rIabWngmivPlKMkURpEWSKh6
cIyOoZMoP638IBcvl+X85guezsR9QWnsUJifkF+ks+5oRWPLy7zXU+Q5cu9VSbefCFBVjWh9XhrF
weie3SQirknmKj7o5dlhOZOTQwKqYGVCxjquNtiZB0UBM9tDJakoYoJVSBRmbPqQM3mc2y9mUye1
ATtok08leVGIe/mjii6PU31d6kGy03UY2EC7tnTl5BtV7otR1K8S3h3n7VFGWGNVRoisrRjnTVIb
uU9A5dVrZsWTTPPQGtRu1B+lRq7M2fKHMBF4Y+FPYFd7FknlcjrUGcPtUu/rffyyAnthxMoC2CHY
MyrK/Td9ytnF8U4y7AbV7OEkzfKmpMe0v55F8Htb7DNwKb8MgkeZAoe3NESMgoHaC3YUkBi7i9dh
aJrRsCMmdQbfCiKHuLCE/XyMPawpCiESNtNYXVYVVpDSqcoftI1k08rxIwZddihaZUOgSfvVul/J
CzWBEq0HyiDoyWzhMhDrJFTjomKpLEHDaCF+/Id0vryde7AJlrt+BwgPDPznHvCNn5Pn5FZU7N+M
JkASQQyFyuDY4FS5asssxRgNi5bDg7ZLggkQwPlBlMBuKtCZGE5dqxL8hZhJVlxJ+96lQQqtnQWe
e1OEAcY2S7bwRvAIwzo1seEn4SRDhVXD2q/jHoNHny97mO2S1JkUzmXmktpR0wImXxI7vWvdrpjs
r+5BUpTB+kCBulMfE2B+yXYiDPy2M5sz2Zz7DNdyAg013FurOSya7b8Or+tNgwCJgVWF3oqqn+ji
Nl22KZuqAbYb3eBhepooG0gfDoCiX4+K8kX+g4VJYp39fU4xQChnzmmGEl/ROIQ8V9JxFHXBNxXj
TARn09HQTlmV9ojw0GmYnvrOTzPBw7PVaD8/Bg+8Q8ADsLQqagAFyGk8oKp4oQRyHMwwhDaKNH7a
2MKcY/tqUDc32cUQfqA/lybaNOuqYIWGYQ6CRFyytZv8J8PRTz1jsouvqsBVbX/Kk0hO+9uqURRT
wgNuJf687CKwNIp2ADcdknkSwSl51wHtogf739t057/n9GV+7UPocyaGCxXyRm7nilU8lvupxez5
+NnsDmT+rpV/AGUH1TgdiPOwaVmBoqdBBVbTcmz6aY5RGX/FrXaNIeNvAu+0mYaeyeKsSRukCusk
AItR4qs1fwkj31SuxvQFUJuNts+TXW0sTiaKmUVXxhlYA2x+rYoX9oZo2OUakc2zJFuElsR+/IUr
4/vShSWnI5FZFqWqPyoZi8/Dt3Iw/iIA2tLMBgVKYVVbYGJ82dUoUHXtQVbuqoaD5H42/bZ5XDJH
kQNp/pxU1yHAtYz2r0UfbLJ4w/Dj8oVuaqmFxgfB86+Y/KizMrdS29fMGLQXpApD+i1RO1tJHEU4
Trt51DNRXOKTgfy3mUtVcQ0AScuvJSaRL59li8IBOfDpMFzGM3VmX+kFlFMOzCAPsPZ6zTDvMuCi
FfvxqgEAleLBVQaX5W76rDOxnM8CZxPSggHfkK4PPfEnALIW+8sithPUMxmc02oWo1KBkMosgEWr
ylUCIGIcBqgaos1J0XE4xyXrkTQ1BXIPkmLJbg7ze9CgH5U6eRScSaQQnN8yChIVxPrfoOVypD4w
W11Zs1uPsQoAICVyre//USbnv8iYkHzMYoTfB9bOLP3kIDnJ9T+YaKVD3csS2df64FMsQg3U/6n8
gQQdQFT6rExQDg3DFGPok/avOvTQaBUov0AOP9tV9EMTpgluzUycidxFmt3PB3MWSNnWjV+neVPT
s6QQY1cZkM3REGu7xamo7KWt6WqJaH1q09+fPtpbbnomJtRpFKc5Ao+3BQwkKQx0uxaGnts57pkc
zmHoMjCCaw1ttl8LtLc6SICtoHKBqfz/H/KDdzp9O85NxKpRy7TEDZXNUwnahRArb6MyOpf1bbvy
jYBX1k3894Gfdu1XM7cKtH2HCeuJC3L2JvSrbtjN8uqAGMnpl5d+Xe0q1HyBaPa5Pur6STRnXNGa
5agdQ9drl4ErMMAq9S5BzQ4D0s60E+45sReDkwcyLAVUJ8DT1/Fp8e9nalJFehQXfQR/f08Oki0f
o4P1Zf3JhrItV1T13NDJd8I4t0gluc/KvkH2J4PHGFA4R7l/BSY3BqoCtUzsUFSv3rA1CCSmAVZK
UEy8ZQRnp6NY1RnGHC4fyPYGZrPkwici8qGt8TEIMTUFHV9Z0/n4Y5raNa0kFOjSvXzTgq6+9lOX
Gva6C/dlimXQ9W0xGdQ9LOGMEPYj0Ntd1psN1/XuN7BrPjtohmmWVu5YYDDa3SDbxuR2w8+lFjzT
mxeIqguVDQBRyDw7Zh0Ss+qUt7Zdvz/F/X8QDVD5JIbfTbH6HNisbHFRz735e6zd1pMoGNjU+zMR
XAMy79SM0sFk1X6Gppj7pWyXV28+8th8LQSTlFseBSeiiqkb1JTJW9h1dj9L2WuzpcBLtv3st0bh
YYLZlrEgL1uRU5Ey0IrPEgGXoEQFPckt9JR3ojmP0pVhUw+5rLBNxtZt96XPBsyLEp0A1ttYvoqC
n60n4Z1EpkVnh227JDezCE/PcABsItCKjcLuXlmsJe/oq6ixuxF+n0vjITGsaCYklNEMyKdHHYyP
YYUUwFlxNqMVPN1bIeQ7WZzWxOOUqiDvRUclmYK1/zTEutOt3UOo3WL287rtbtP+S6q9FHFWC2Rv
ujLoj6oamgKHxjnqPLSUYZpGFOd6J1qcYdg1vUhLN6JJHO8kg/PP67JacYH/w03L+4UMt9rSXk9K
7gzJY0PM74kG4Of2sQ7DG73FwyuHX8miXdXzGP7Hw3JhbVpHZawkcGdS/0JV7VhUij1p5h88tu/O
y5nGMgAKDnjlmAkAkARo+IDPZF6PTmkzjpzQkf//0cs7cZxd5ElM86jFFebTlaQA4688hsIZVMEd
8tMbUdFV4TigOD5+a68xK+I1nzKAxMovrOKZuYAnF7wJWxXP82NZnFGk8mJYRoT8O95HN2xNP/tU
X6kgyGFAlKqd/xV6og2dTWMALDuq0eBPxtraew+jJooe9y0KQ5r+dWqpgz2JCIW1y2/qtudUKdJ6
Hb30DyziLRhRk1LCnEXrhoFyrewo6L1TGx8T2xGph05D6kTPAqHbR8Nehsw4sUy+1S3PIV1ymrK1
DMUH7MEuAu8fAewOi6dRM3ctdxDEu0zNP8SA6BD/TySvMjQNBzINMPupobd1/6T3yxdjMJxa+tkN
FkbMQpHKbES5IPJWNSCsY6ZM5UFZa7VtCmNa2Jc17OYmOxRB5qyHt1k5X9qLpjE2v+mZOM7OyRRN
1hjB8KZEtfvkac0fJVFbc1uGBZoSaqBFwzfbs7JRJEuHSqaIJLKGPvSTZmOSXoB8vmneaOj/I4bL
gNZc6w1rBECMkZh7k2r3TdLuLqvg5kmIqmNQGZEz6p7vjatZ0jVSO0yJqsm+m52QXsd/sLKLRhYm
g3X01MAWz/n3WY+irK6xYRfmSkDD4WlpUsFjthmqnong7rzoY1NeCjwhMsBxh2DcdT5DUhPVO7c6
ooB2VC1TJYasEp7seqHlFC8di+xeZjxSThjoDkjIvafmGIIeIv/cXC+ux6DpF8T+GH91RJXdTfMF
Ji9Kj4QgD+Gc4YhdE7CgwU3RFEKmyDWGyB5z0y46OQibMqhiVWDAmx/3TCSnheYUS3NVIWsEK/CU
HWbTVo3S6QAwknjTM21FI/SiIzKVPY8oJW2sSI68vw+/YBzD7opjRj3ZbO0lrh2KYO+yCWymU2fn
4wKh1KKpFS4aihrh6lRDtZ9r7VoO16MVvVyWtGls1DIpQVJgqTyhnTwhKQYhIejDlM8luZXnq7YS
uPdNEbqmYrLJQurG81DlTThqZYSkbfg/0r6sSVJcafYXYQYIBLwCSe5Ze1d3vWC9TLPvO7/+umru
dNFKJnWmv3k5YzbHKlIiFApFeLjjATD6dtY7GiQxb69jrT+uyx9WeGRAbTWWZTJkGJPueOfO8ej9
vJPYjdkeRozqhgf10hyjb9b9H8X3hW0uYs1BKaHQCsRqls7gZ5c9rSdO2Ijqg4KNNNTfvXDsfDUn
Bq7mHLQGdp6pb3mdP0XQCRHsJQt/VxfyYj3ciZbasgq0+D2jUjz5HG1aKNrv2QMK/JoYJZwOBFTp
/kXUBVsbvMbTXlZAo00s4O24czYGSpSpOXsAnHo3PEEsLLVBw+dmLxaGr6Oz4ZhP5VfdSbzqDsmr
wFFXT/nCOnfqZmB0jSEDz4oyq9tCiZ24+RlqtacP37MUQ6K5JDC4+kEXBrlrCIklPqmB8TCFNHYW
RPZkfdX+YDD5tz1lq17ELrPrjbbUkJADlhP2Bxo3rgkSgNsusxqQFyvhnhZSrQ+twhKqHljdBrfd
AAitGGiw6pgfZvgKeQBcK444/EMyz37UH4wsO3UN2RkdaFFaSGzcXtW7tMHVQVjY4w52kBdxlrNu
oqrlmZsruZdr+b7ItVOl9YexnzaRHP2YK/Mly6PAlqo0sdX8TaaN7qTmc4rslfgTNOyG3KallUFX
Itbtua7coA4ecyO2Jal8kTXJUYviaxIgwW+zGXP+Wu4EAZBEEDW1J8PcVCR3DIwOqsE3WY3Oiazc
a6Z0hKqc0xndfd2bd5IxfzdpBxJzZTdrTwqauomOBGAgr1ke2IFe2RRTL0DA2Bh6bO1Gj3fRSAX3
yerNZWkq+p1gWUTA/d3b4k6WKtnskOqii0YduS5sWd3E/dPtL7PqbwszXCisrbjygwl3CkRKQSCQ
bf/Orv4A0qbLCzOEWw1mHItRAiokzb4EICFNQ7vu97eXItoxLpeZjFbKghhRp44ec/XRmPYDxl1F
em8iK1xkDSE5LPUhNqzKTK8pXqIAs3hhcI6bP9C9+W3PuCiapjX1/RyWomxLyXM+n1r6PAeiQsNq
KLAMiqc/kaEWz0WcJk3MQK/haEGyM2YwkEPCp3EK6y6KFff2FxKY4svBfaOXU5n3uN4jvBbC0WtV
jBOawZ1pgiSzngRRh33wW0GH820CMeNcV4CUKBpbHyYIklKBhTVGxeWdwPcl+iI0WwmqyRgU0b0E
U+4qphEyp/HMOw1YQuqFh/jciahm15r7v5nlXN1vcqOPLORJrUcPynfoyELQTXmMTtBQxqBm5g3H
2EFiIbic1gspizDOOb8kw2ZToSDce8TLwDSt7fudv2OclRAqOaeOSLhvvd6+sMgdgsqMMOXLalLa
lsGu5mO5+1uHUISEWj3XC0NcCoEwqGGCGEtLe8vW1Nc5v/jmfvQfbx+B9SKbgakO9JkI3uZcJJT7
WfeNrmVlIQLOW1wxKO0xAqP6J0SA7f5MpD/RA4G7GDJBc9BQ0LX4PfoqsdGaBGAyKDNlG6uOLtr0
czQsweleP24fVrjj1kEk3ZDYWyvBeesAZ48B9RLs3vpX+rDB7V6t6LWZpIiJ7HGiYgdzF3t3Dk7N
SbX/nv+Rj6Ke3Hp2+WGUO22RNQSmGalgzw4daX6M9aOeiMD6636BjhJqD+C8QSnl92/U+pPl5yar
lJtIkIpsJynjidZk16nGgQbyz0IZ7RGprVmWT2Mxf57a/Ojn5fcZGalkZLvbO7265o+fwyeIzdhV
fZ8hYTOUE26eqTzrqqCws96EQWFKQwHYpArfsh4iRUr9EZU2dcsY3keMcYHGDEO2lhDNu76cD1Nc
GPErOsQ1o0kcp9EOyuKIrpY9le0fBcjFkrgoMidJrtQNTpr8QLe4ER6SLeSNdr7XuZqn7rRMCKJf
XZmF020qqFzp/A3UZHMRQdgDSivNgUCZxnqFv9z2hdWDvTDB+f8E7pjECi2kon69N6l1Ab5me9vE
eqtxYYMtc/G4ClIlTSaGtu4O0aXHzCXE5R8Gl6kzRkK2EmN9037lPLwm3lzIQCLlODhy8z3pjVOs
fq3lvrHBDvppiCQnh6pBlGY7OtUXowafpmzsiN+eA1Sbk752/KAGfORrPI5uDb4JO5PpyapAMyz5
pzx4DbQxsQ0ztiEWsyFoDXUdLssGeEJIcePh45hTGNtG1ljO3NFzVMwgbaK9LQe6nQ7mMemiR6sI
a8fqo502Vwdlyl/0RrLrbhyAZXrBBKQbgbsm1VRPJp8shdr58EiMdDtHBjjOZkeloVP61W6sQjuJ
89buqfxZrYdDNTZPpvqYT+13X0+dMlbealOxAT9zhhQcotUzCdvORpvybdyqwM2K6uurnxpPS3bk
UciifAu9jNHyoSkSzhGCFSyJiGJXA5o/30y74nX+IfCsNe9dmuOe7YkcT3XeIlcaHAV64albvbBh
D81mE8rFHSS1v9y2uHZHLQ1ykdzPcAUPBlIWo6pcOhvOkKfbsQq8UY7d26ZW06OFLb5n3kxhwSYG
/h5Ubs4hAFusupQJ5ffYj+Zz6aUhPoVQpkCiU/L/UWjHdhdeWCFQdNWuvRCWZrgcAkJhulkw0VJf
0m1UB/x+QzrLidsEE3OtIJsQeMZ7R2ARc8yqlIISw0luojzHwRdVFn0dtim3No39gIWBjvQVtXrW
jzuU73PK+S5A85ZRqIgqp6JTxU+90jjrfQW0PMiMIDkGN09lm7HJMykFy52FZWLRl+JuVDkrIKhd
YEKZydUbT2zSVoF073iQgDHGSP6eOOkmeRJNUP2Lx2s6cgbDMFBv/31PSd7npqTiMrJodu6mZlcO
4YbIuZcm6WB3hfSVxE9SNm5MJRNdUusn+8M2t2YDyiZSagEgxpRbJbthQAPfMWJnDuzWNiGb1Dpy
45SFJ9KgEllmX2PhSTp6GCM0FzC4E+9H6yEydkPjZqXgol+7FvE8+LW3XKgcZLnrlBkIHKt/Rbzy
/ciWh/vbIeu9i3V9KD6McOGxbYq4rEHG876JGoTIuo28yb3sLwpIerOFBsKuPOrndqO9ayQzsZhm
F+sOI+MLH+oNgyczxnsRtGs9Gvz6XXzzfJQtv59NPADruDgMZXWWgTO8vXbB/vIAi9qgCZpeqBbk
KSosxP+UaZPdW7IgsRaZ4YJoB6HwiVTMzKScwlL+MQbPUzMIXgj/EnE+Nox7i6VJ2ftSDDM1RkeZ
xo+5z1EKYAHH2Nfe7a17z2Ov3QbwDRNDh5TwSJGiqkD+K+HzaOfok78FL5YXbdMjvWP4+P+BWnV1
E4EEVS38QzCH+vuJi4uwjQOzYvE0uRC3Aq5B32Tn+JUpxgx7qOa9zETgH6s9aOXDKO+DqWFIQREj
Napdxasmhx4gDYWGjf4YbKKzhaHHEeNm80a1dZyD2gafuKsIDuj6wk2VgngCUFge0qGMeKwB0wlI
ThNta03bjXH1U6ulWbDYVTuqgpILYDnourP/vghpRSbLIWt2gN/VJs1Xvz42IpTrugm8iVhD1lR4
KIfWS1Ld68gmKu2hg/B1WN1TpNi3PXM1NEPo5x8j3CVfVhH4A5Qa8cx46sBqmZPMjtOnuhDVg9eP
wMISt2NBJJsVVFwVV4Fk/Nh+nqf7zL+o5saUf2Zkk8cPnbUdTBC/9k41RIJ1rsbHhXXu8pPqNLFo
AQh2SZITSqu7ORPBMkVbyd1yeK9JU1JjK3vpTMMfZv6MswIOLBFDv8gvuHsOnd8kQr6E7qj6aTa9
RHprRZowIhNc+NAmSaZyIaNCG+d2ExXbosyfMRIhQpOuVqCVX59FlblxdpDmUy3KsGc1+Dpkp38m
yMLqXbCHgORdi259vdViRyR0cnt5V2gHTUp89OiQj1TFZQieILgehAKC5tUEc7Ew9ff4AIHxXjc6
BOCo/p6Fgd1lX/u2gzSqK03S5vYZFtnirjJFAgCrMwvEotjLBvSriexQejcnSPJy0dzQ6lNqsTAu
YMTDVGqUgkWSkUs1W7oneLGlBxHVziqQQ1HRageVNuBMPPwLqr/xpMfYQG1bPjOVgCJ1pMfyOH23
tkBzHoZd+rnZNDt0gDcivtb1NX7Y5j6e0loJhlUk2c1PEd4F6p5NG4o1Y9bd8MMM993Qsc1lg2Ar
a2jHNU6e3xfz423XYLHgKu9Y7CL3tcahaKRQwS4q8n1KXiRtE0qnuUnsUfohnO1dD4Af62HrXdyJ
QYgRHrVEAg55ioaeZnrUknMrbW8vaU0rUV96BhfKk7RSoE/67oHjqdxXR/+x2IAin6kmelQH9wcw
B0fNrj+Fx3qbb0WDBavLJIhVlklNUJNxxQQ/T0olmMEW3OfQISbpzqfJnoY6CoyBe3utqyd7YYpz
RPAp0C4sGQCs+ZxFxA7Lp7T53iebqBVh3Vd9ngD/pWOkBigt9lMWH69q06BJK5A3WBOgCdrdKH+x
/jKsDW221fxdamX79tLW84GFQe4a0+oplpMB9fOutpnQbH03fmPENOMmPpYXdSea5lnNABb2uDsN
qWkxBxn2sqWbxnihyWfBgtjHuDprgEqjlA3aKTDC/L6DNJO6KCHsCebpdy2wl1psR87s5Be8q3d/
MI2KrO3DGncKxnKWo6FhD1HDKSDShZ6OXO/aSXRFrwaphR3OL7JoMLKCvfqKysfsTrWpdeUQVbKA
LWL9Pbaww7mDWc+lpc5IqBnma3YZE6P2zGaD2u3/MG+4uir4uYIijCzLPFhVmQtQZmmo/2SVfgxp
ANl6lFTLxKlGwLCmedNP7b43y5ciwUwgY2tSK6+WS7swv6am9GeHYfF7uDit5oYqTzpWL+3Ce6bf
S++pC+rOHFUZeWe50bfbzipaP++rvpomeKtBkcDAi0xJXKXxXWnsBbFaZIZzUhW4a1NhHJ6Nme+G
tHkxWmIXbfLj9mpWw+Ri9zgfTXzIehgm8jl9vIzNvtW3afQaQxlSNLwvWg/npH1HpDljTCCY0HbM
svWUsXPUcd7cXg/7M1eRZLEeLlR1aVylOZs0Rw3WTvLZnqvGnarqS19DcXzKH3L6dNvi6p32YZHn
pDHRyTTUDsC9jsyXbFKdJJ4OoIN+KArq3Da1voe6oRODElPjocZtntAg6lmpd95ryjH377Xp8baJ
VaQHe/z/Y4OF6sVlJutZHXcFbCBJPQF3BkawchOcx8MA+iN5p3wRDTCv79+HQS6Vq7VoNnKZ4aqQ
5Fvf2nrah+UWA0KChEC0eVycmGkHjZIcNQFSnk2I11ovqNj+HzeP/YbF5jV9hMS0Qp242bBKVcTu
MZSINUieMqBM/hf5IhpJW4/+iw/GBQpfS6nf+u9lVaZfi7wKkG0N+rWALQi1GteP18fH4sJFFKld
XU1oO03jBn3FvMPIt+Jg7HXQHF8TXGwiz+BCBmjGaBGF2E2SeEX90rcDkPyfw0zUrlmNgTrmKzCI
hglfwi0qHCBZ0iUmek9aD3JGFKJxX5fhWer3YnDf+gFbWONWFYd0ijWKLVTu6FZ1SkjAB+fv1A4f
AwequEKdGebXVxFRpyD2p3jMYtLld5+kMSbw0gE5v29e1P55nLe3nX71XC3+Pud/nZ4pbT5D/jye
L415SotjGwraE6uAEaBhf62B+0KNOfWalKE8mu7ZSF3lFI4KND1h48j728tZhdgtbfHfh6gl+ujY
L90e0KAgu/JEvO4NqvKO8dZ+ajfE6Uc73Yq6x0LD3NXVA1NYGSocAzwKaIy4xZZAcW/Yjq8SFH9Z
/RcM8c1TfhZFYMEX5CE/JsVMWscen21nOlkabUPDAkGpkJlotSv68RXfv/IiOkLfTtKmFJGK9E5U
PRXJblKPbbtN0JiPQa3ZPAfkhRBB3F9vHOrQtkAZETIXV8C7oqX50OKCQdJ2aIw8Ag5cO2nZ16lH
i74AqnsCmr/Lzd1oAAd7251WA+bCOHfrpHjyj8GMbLnS7ZB8q3RHAxdIh3H6zi5mS3ABrX5JCvEV
AmJGzLJx7+u2mg1f1vCOmrQns9mGyt5vReXgNW5GNGI+jHAZgqk3apAnJssQol38LG8ae6psfz9v
ycGCvpMrnxiHdB/bgacITufqlbCwzSULyhBh6rTAlUBfuv5OV+9MbTf3D7e/mXCF3EfLSZrKJeQZ
XAvldsgAofS97y6YjQMjMn2qAMh3Ge04450SPbXXr3MKDk9QlVLzSgWvseaoH30k5HH4zQRgKIm3
M/Khkqa7IBx3lUY/j2g8NxN5ibLYMfRwc3v1V1vM5kY1GRkm2FDBhsKFoTFRjSBqx9lVpzsNDdno
tbG2WiNoVQqs8MNmpRa3YV/rszujpRE184VYzS5RQ28sa4Gp6wDw+4oM7lRY4WxNGNyYgcaQHc1J
DsF5QFVSXCcRLYo7GWg75b5RDLNrNo8gINplleWF4atPVNGFyD7Cb5c6tyTuHOABHlEQ8oEFDXBY
3eu2yn4E6Xmyw6HHRVV9Di+qFzj9m7wT1fCuYgxnmjsceuk3lhZM2M3gc2GNu7D9bpJBkFRcl7je
rWgKmOzARX5FiGrEaVGqmg/e153y3fyJ+iSG16Z7tXKzPegBX2IRomp9WR8GuWvfMguikWaUXcAc
Sb1toFkqglNepzHvi8LJAiibAgzGfsPiAsxCKresoeqmlt30rmXelcGbBiFyyMvAavUzSz0Mxt4+
z0KrzGsXVlW/15HGYmXatvkKIOxufhy8v/V6iQgddHXdcSvkEjXLDJOir2DLLy6h/DTpANuizUD+
atVjHgkONvtjV4dAh94YdlLWr5hZK1LUPSQw2Xa+5YFha3m5N6XyKTdqz0Kf8vY+rh65hTXO71st
D80cF4Pry3c+mLyAr5SqbQxcp+lN5JNSlO5tg9dXAdtMXWMDH6CTu6KlLCFGI1cjLDbgERuABDAe
2WwJccYXya1eb1tb9f+FMS52Sb01NWGhoZjcBQ4GtjyqfgeNvHfbyvV8KrcmLnDJWV31eZLgAn3y
H9L7bsuAQGxl7QEjJQ7ZgibDk75YbvuSbkVYufU1IrsDtgMy7DzUPpHMCAwPk+wWxbGj94l2yidB
4Fq9AvRfJvhcOpSyqu4TmAjyyFWl2FHrZJfJIJ5Lv93eSsFi+Gw6nsN+blpESGpcivxJ19Funj79
gQ2KFzEYy8HVciX3OpQGKBgsnDAKpuPvobXpI4GJ9dt5YYMLvIae5eqUzhheqj8RgOpA1ZJ8muLT
kJ2NdKf6m0w0k7h+sBYmuRSHln5chQO2LvrUu+0ep5hJoBR71jMPXKGuBvPpqzj1YY5n1G382k+t
FHHKeGL5B2j2XenSoyo0O+2FYaZufzTR8vgJUpKradTL+GqtG13AZHGIXsjW2qICtZX2/300jJ1o
CuY8sOyAk50f5kjHLqvNMWdRqtwPiR26wcu8Hdy/8+N0k2+1x9sLXPX8hUV2BhcXWqIUhIQK4uJo
7JJhNzUHtfuvWChuUdw91gwkLce2lV1J8sboTq8cWcRdJVoF5/dJWRQklbFvUflz6vdBewijv25v
1L94AiBW4F1loC4u2lplm1QzgY1Q1c6zoe6zaI4dhf6camjytoV16MvEnjPlXjGmQ6JRj6a5c/tH
rK7TQPEJoj9EvyJXjCNfIrmBi0VS6aYai30Wl7tq8AXX82rgXZjh7i+ixHOp+rhYxh4wmApAUS3E
VZ27lix0+atCBvMO9CogyoN/uSJRtJqyn3If2XfbbIJdhzmf+TIicoEtS8xPs54Kgy5ON5EC4E3P
+aKS9cacViU+YgjyP7IzSzuGKsJG83oAOGq3eRXpx63uJWBzFk41sg8eam1OujVPUSe7XfuVSk8T
BGk1DJukAjY19sOv4iJ4U6AIBZasKw4waI4WZpdjYXL9WHevOTT3ZPWTEj7N+cttH7wuurIvho4v
pQb4qq6IwJpQj+hA8QTUtsTTj7GXflPwyUx8MQjvfkmdJrNvm7zGWnAmOYcMkQdnET7dO62uegEL
9zm81zD1Yp5AxIGcR3Ial35X75P3e2cUPWiuMaXcD+AOfw60dTmpWHMFHjJ1AzajQ3Bht127Y3ov
DK6vbFk6me5AxBvv+vMkfCyyIHb1icF1JYPzENIgPJi2w+UQU3+e3czfqCXYFgoHU00+ZY+fo4TS
2+1Nvx6mZGv+sMfjaMNgqMbWwlU7ONmnLHK0FxCsS47y1pyg7uQNd7S1xTMYqyFuYZUrMMjJPFay
zk4occr+GMav0ShKk1aTiIUNzp2GUrHa0kDMkR+suxG6PQwxr+3bn5NrghVa9MpfDQEWg5CxueEr
frd49KMwZm+PFA/hzI0VDJJVDripRF9MZIi7BsG9m6qQQGNfrDwx3qEI5RltU23B0WxLE9xTtadv
o+hWWnfMj/VxKWBfaUGZ6Ljgy4FGdpXlXtdCSDDvKKbnJlev671V6IKn+GrAQ0WDCeCBno1HPvc6
xBhRK8Za5YM8vc3tjgSDPQTbMBO4i8gS2/VFipSPRhFgWGZ2J3kHqNVUXvTqyaz3eiDiWlj3/Y81
cbdT3DZBA14sWKoNJ4siVy8j/K9IMoq9rq8DyYcZzk0SC2MAcw8ztXqq/Eeg029HjtXX/eLTcP7Q
9imIYvwY79K83A1l802h8VmxMtkO9fkyzGnsdJbyEAdU8KXWHfHXwnhVKop1USPC84fEhZ32jRfk
9b6iGP2G5oU0R+5EElGYFNnk4hUIbKA+X1RI2esfVdbabXYMyZmS1pbxPBHdhAIPIVzkqlM/SQJq
smxpJ9GtrHhW93b764lMcFed0megR8lRdpK7RyVt7PxFE83Fr5fRPjyEcPUfQx9DY25weKfD+K4D
lGAyRDmw4CvqQa7HxA+fYMtdnF4QANRxI8MnFMvcWHr1V26a216JX/CSFPj9v9yYH7a4SKGYfSI3
I7ZuItF3A9QskQHUBzR0CovsMXv+2NR30tzsQyPx9IBgohmcj13jWp3umLoswH6vJ2qLXebCida0
aR9EAX5OoryRuf6ilPSVJBqgT+iI9qYNgMqmMdOnJFA0e0wkJyDGbk67V3BnCe4mkVexY7T4DE2v
N+B/wNaEXfG5SCZbCcizhvnq/5vzcqFnhkSe1NIGL5cocxRASDGdugVRnfffzUB7A7PXSMTkK3pT
q+0BcGdViLQ8Q92G0n0q/8FKQCEoA8VOMHTDA89bPdPqNKxR/AqeO3+nW5tUSPu+9vZa2uCiidzV
oOz2YYPRqFSBnXrBX3kNgE3+qO4qET3BmgssrXGBBVoVnWIQlPOSpNzLSriDAI0dz8OflHqXdrjg
ggnPJumt91VNPw1v3iVOcKpObGS4PItyu7XkYGmMCy/95INLFzMq7mA++ZHTdj8L/2wle916vO1y
IkNcbJlInxhNhLw4mfej/OiD6DPfm+0ATNSP25bWvxPeq+BQQZmSF5Ts0qbLCjmSXSv1Svrm08dR
E5SE2CfgMxA8+YEgQHkXfVkuMpVGGGsQZEH9v03tKPgqVvtdu5Z1wsDxGmh7LR6HJJM2kOQRL8b4
1LrDxvIwz+wYmAK08FAz70LIMkM05yQJ1XivBTDwbFpa5iJdko+hnLGCRiwT15QiOw+U3pb8cN9b
oROm1qHsSt0e8+apJZpj4v8ZzdaxyJSzQpO31JzcyacuCCSg0xW2rwkQW1UPLMDQ2QYtRBnFdYP+
/fdSC9Q8YB++4lIyRvCHtS1+hbrt3f652qV7cK4com3jDtgt9S55Zv3dwCsELae1NFEH/A0M+6DX
vCLn89NcSf0Mz6IYBhu8pAePMc2Lht1XfW1hhgtyea9lUjng4JAkOXZS7IXNX7cPjMgCF9iqWi7M
ZkK5rK8KL8maDYhyBKnFqjsvFsF+wvL6JCD7yxK2CArQlFm6cg85Qyl8oF28ITXZd61ISW414OCG
U1VVIeSK0o7EWd0UBGHA1I6Z9Tkhl2569WOvVwSpwWp1B5NV/1jiGe1SEk3lNMPSrEagowSJ5Exd
q+w2sdluUDpzRqXcIsU+SZW/j6vuWOb+Qx2pB9IYmzQbHM1KN7Q2tmntn+sy/NGq44syGq+3P/Nq
XFz8TC7TV6xSSkYNQUvOjrpvp+39KBQ8YoOGV4FxYYNz1rRB0XIgsGHc1fvsEJ1TNDa6vVjd9n08
6NoSm7MBjAuDIlwIbrIhCUbWPPSl6dVskBQiGbFHIGwL2XTqGDS3SvVAsm9IIJ0AEIFyzr2m/q5o
A3JHiPgUz0nX2WU321PXbUbMf5DmrZyH0zj6Fyh5PdDW2M+ApJVGYlMzBNOCYhcF1AJm6cvtL7Ma
SejHWriQ64+5FTYZO4Bg8sPIxlHZVnt1J8LZ/IujftjhskslnDS97vF1kk+zh+6/iwQQ0ELfTY/q
vXynbHsUkvND/NAcfaf8LIpk6yfyl3mepybRMjPvIF7jqk3hJNJjoB+H7q7OL0mvCLLP1RcaKL//
cY/3rVgEHKnt0kFKQ0A4tM+J325VkPWaKkS46q/hkB3aajr0+UWy4Be+iANv/aB92OYOQVs2SmjI
2OZufEENKW1PQy8ol4tMcCHbHMZMNQO2vMqb0vusdWNDYGLt4bncQS5kD1ZBK8h4oe013tMYldPJ
keAfIojZv3wpdJU1BZnUFZdLZiXtkNP3a9TfMgK4xmOF6HabQ5Dj9jlb7S9D7/yXLS4JbZLAys0Y
xY66fEY9BSo0T732WeqfTT22G+lLpTyMIqzI6qcycAWBWlUzrzgr6AC5G1NG2TtSnwN6CerPVvTj
9rpW48fCBPepjDYPgtKACaI9NoZpm50rzS+02bX5Dw380ZLA3uptvrDHlrw4XImJmWi9RsGU5ve0
AiO8QuxkuASMF20b/2dKX5bgLaxxH60FmcGgVCgDqGPtQapon5I3rSoOWqh5t/fxmqGaM8VdKgHY
qSdLgy/2GYjgytxwrVC3izBz+0ZyuiRSnLZPcB1kPahq60MUB67WDdUm8IEfbgt5Y0baPg4Sr6Vg
MMSQySap5N6eKH4u5mjUMbTnJPBS6XEMpUtggYBQaYGOVeTMrkBknUQgvIljJ08jcBdRp5CUbdqm
l1QOnKmqL+jheCGhqN1GG7UNN3UeuHjt2EpDnzO5/4pL7hNI2zDgsvHh36EPijnVyuyoq+wsgypL
UQjCxPr5XXwe7vIaCl/rmhBxIpl3Vh06aXIiFNTyIEavntL8fgB4PNM3eiOa9lv3es2gyDfQe+VD
vBmWmG1XYFitfdCxK/fWKG9a1XISot6T8q3S6keE/t1tH2Fn6SrvQMf3H6tccIeilpL3M8ui0C1X
yB2RBG/L1R4vVGd+WeBiey5BtkseYUGi810C2PEQhc99HmMENshcP5NsLaY2CJSeQggkKJhc6pL2
NPmaiIljtR64/CVcXKmaRGGiMkCWRk6kl7YKXnDjVNUPeXc/SG99+jD2hw4xJzuZ8Z1ZfM9jkXex
xd7abi7UKHWZtDlFasSoyYdLtMkwmN5vahv4HEf8+hX5FBdrhhQc8XWG+nRUFdtW1zZaIh2J1G+H
gVHHg+VbwTVoTqJlMq+5tUwu8Fhl3jWDim9euz2IlKBedmiPkUMOqlu+iHDlbBG3jHEntq3LIA5A
f+mWyqepP5HOi/uvWfcnz+OFG3PJZmlUHeq2WBKTrE0OqJDvKVihhAwXggPJN01ASRhnpgkP0Z/S
z8lF24xH60Jdf1cUNpNElFzp+XYIEDgJz1xAfSmZBpZGa9tgR3bR9n97+F+zurzfRr8CAd8skRu8
fEINKwswwbyX7GFb/GVsMMIKPFXjKg5DVQWuaCJeFH/4oW4jaguoqGF5/kvrqk7oKHb/LQEcszmN
Z7Hg0Xp+9LFKLshEeR/lGuu2BeYTxIAUFGxERCTrJkwVatMM/8QjD8Ix1ucoA9baxExKMM4nillq
IxlFDexVO7iWCejJKLlizaKZQgrNQPSQjWYzj8rTaE5Hwyweb/vfuhmAcTQZSeUVaRb6TnGphTi/
/ezV5C6ZvV59um1i9akGsWQFU/2YLeZJs/SM6tPcY3ohMZ0+PMbKVvFtf/Sa6cdtQ6sgYIBBflni
Pn8jRZVkgbIAPf+e3TPqpjz1+9GFs0OghhzaQ7+Rts19/TDs67PoSbp6lBfW2VYvMtkuV8J89tHI
C5EgUc2WZWh7SE5Y3BvRs45hilmEp1rF4elAMQBThdEpiy9PS3mrGCUyP8jhutZnNsBo7tVnM3Dn
TbuVSltEl76arH/Y4+NjPYZBEFCkSVo+eHMUbK26Bm9N585y6dAaquXdn3SxFkvkA+Qc9yQNe7SX
wrxzk1Da6kbgjqEqes6t3pqLpXG5GJ2tYoxSlgGipxC5aP3EkWvoh2je6rUnQ7kP78jejTVR01z0
EfkYCUxolfgNvFa/GzaGFxx8D5S7zt+anKJn6+phXCyTOyJl2tRD2MFjjLR3DBlDGymYjrLaSYpP
EUYob5/I98rZVXqwMMedCSvp/UwtYK4F/yDyeUz9+151zpwWnbXhpIJHQ9kPO0nw+FrPNhd2udwL
HUMy6i1zVODyigN0JX7UgT0DrRyDANy4V0p7ehD1v1YDAJMyAzsgREH5Tg6oZgqpC7HYeO9vu+24
Iyi9af+dNQdXOUWBGMce3dYrUhvDULrSZzDsIT77kmf9yZWw/Pvc3mlkrBNjQryWinNuHMzhOIr0
0tayRgqSOYobRzYNfhZwIJkOtSsAQetBtQHjs/06t9uuOdZgYxO44NrBXtjiJwJJh3FAnVXvYsx4
gw1i69+XoKJSvcKTXyUBzmDteC2NcXXxOCniKExQzVCkN115VCXQzBVf2vauNEVPO8EeGlzAytDB
kqUA9QVyx9aVYywWDxo/t/27fFNCS7LwonfZltv7Sd7/MH+mKTg2CdhCgB7mp81I22jtNEy4z5vk
k5WN+xAyz6gg0Ah65QNu9vlcV/ljNEdnTUs3UQ06TmDF2gk/0Wgbtx/KbzOUE7KgcrJucOM6eUos
/5laSWATfzgQP3/MxumoWt1XaRzOqgxBkyF6k9tkM+fKy0j9VyWLvmrg8ug0edPL8QaHxUS1vrfN
QHvANWFHY7lDOfY1GKCugYRj8IcX0OE/9A09Kla0KSUI6MX9zwJRD+T0mkOM0ElUjAqlwHcWbXcJ
fWtfSeE2q0PVNlswOqWZAaJUXO39ENx3sQUlMGi256mtlmgQRv6Tqg7gI5oRXLR4X/eQPZsVfVe2
QMpJwRdSZIeSEo/8P+q+a8lxXMv2V070O3tIgiCIG9PnAXSyKSl95gsjLb234NffxT6ms9Q5pel5
momo6qhspQQRdmPvZfrYUVIUA6rZjdiwivr5yqLBKyNPoxHe9fBtHYm6nobmKgheyNjdMhR1oqgV
IUt9Zea4NserPB9XLe9eI+zaeoGKfpJ4YdZsRr1aURSJONSrIys4Sk1u+CSfAzrZzVhflbPhq8b4
kGrZTUi6rdSajZVJlGXlnRXWKhqhIibvOde3yWg54dAcIFR918zyuR1v8wxVfelHhPplZpVC6qE/
teYktD44xX0LPxFWnuBvtuWVugqtch8kbE3j1oNIyr6i8za16tA2qreKHwNL6QQpx+u2G/wiUu0c
blR19KxExFHi0q4NFgtilXdGU6x7/UMNyaEtsrW02vdohppsG24BiPbJEO14FDuGCcUQ3jyBmii4
UR6BEYC72wDCbG8nvVwPChOdmoDAWltCob1Plzyjgd1A1j5Iy7iqN1uIkWyKMHJIj4MDxaBUD951
LbsbClPw1jrUcX3dxeHWGulJq+DA0U21MPh8qgIoLEQlPBK6mylCAdm46WoUrtN5E8huEmU9eslY
HFlQrRtj9NIkRkIml2vdUg8kVt7DtEfib7CtYnJbJUcKrPczuLorZb/p4h6mcEB7U0hXGnTwwr7y
UMK+qToc4hbQHFp1GqAerqXl3mhBnKfamsHYk5vzO7bXz8wIbQhaOSnqV4VSDaKLwPrLcp/L0YmG
/nWaU89i0N2KgY2NA6hCVJsgVu9MWr0GqFdRUt71JfUY7VdzBGrwMF0rE7nqOHGHMPCN/pQYhtMU
VSMCY7qK0v4z1zHUHMQ4pYRskvYZtNS3lLeAYcJMVrNNlRyJxcrOKmU7wwtvGpg7yzwUcO9AllHm
sJlAQi7FzhGxj7CP/bjhbp+Rx2miNgzg1yy3Gs9QrZXer+uidFoMRtWyWtQmNMBnE95/KXOmdrTj
EQs9pAdLT/2q5vDeiMVUNl5G4KehQL0Bo2dGDIC16k4G2SsxE7TM7ilV3CZF4rNuAwtbRb7GcvKq
8DjmkReZlt2xGu6ASXyVZoD8DoMrtUIUCUH9FvlKbXyfSsNhoXJfqfWh7xo3pu1s1+y6IfWLzrMV
HF720qqv44k6dH7rZunnQbrO6M5qqFDi8Jn2haswbKCmNbhTq1zPXEnECHJNK4sdsPDboOcPGImd
wvVMsLKWmNOHqu7XgzQ83MGclFqeATzyUNArmllrQFtugHoSpt6jgKamAhJQYlRvZ5z8hAfwnA28
nx8d3901GdFx5PNFcvvcGE6L576XBVKABawsWmAqYSjQXwotvg2nQQpAcAGsCzRBz9JfJs/ruV54
QYYfX1desO42hZAO4j7/co7vW1zh19bO8l9TmPSKVqA1Sluv0OGTgnp9yEMP1JTnMWPwiYu8NtBP
RchFr2uvFdZ4ALX2Oandn3fvt9lzCDyAEWgSBmuis2BbjfJskAxBb7JeUi0ZFM1N0NqJW13MlH13
Efza1FmMaCmyzayFwDnA/qi0gNKBVRvAm3QzZJsZgrc/f7TlVvKnkAOORAaFVztj5wBALdCDKZuH
GcZ7qYAF8w5p+Qspxu8mp/mlibNwqi3DuCwmDGSTwYbThERTNtrWMF0IR7+N2r40s+SovyQJgnTO
lMFEM228rqGTCkFByffzdMkX+/vJYEGUFdAydNh5aoA1tGsKHffm2fKtUej6CSiZsnBxcVcVL8hP
tN7qlzIw34W/7PeAXrUs0K/Onk6JrEkGM6hBw5y/gGK+nyqw2CpAXElPhFLmN399Xnxtb5k3X3oz
i6ySzpWGHUVnTo7kgCnjS3H2d1Mdfr9wUVcXk71zcvdEZ16zrEIbOBMNNq0Y5JIU8DjGSL+Og1QE
4ezK4o0nxm4wEfHloRdHGc5dHEjqNWkrR2lGbzSmC9/suxnLcA3E2FogQZ0v95SVejUYmEqg0vBh
k6SnWH/7ef9+N1u/NnG2zJueK0WRLKmJ+rFQSgD697Py2CmXbs7fb9pfnuVs07bGrgIuDUeDTDZZ
4QWGFynbgd9Nqa1A/l6dgMRlJz45srpkkPx7be98c/n6kGdbuJbo1OhUgP7kplnj0GgF8+IN3Bn2
izbW6Onv8Rr7ugOUpK1eydVfNorEfR7IUggxQLgYx+PZnVFRAQxF2hBOqdZh4j3ioYfa9IeL6kPf
XYS/HlVnRRSujBAjafCcwX5yUJGORLeip0CEcLtQjheHdFnrf+rWP87hc4ROEZVlxis0V7sTzD0L
J3SrTixCE4HoTuNq/p8shy/tnXXjKE1pzYtqB9XtqdsOql//ZcPuZaS+NHF2RtBJ4ZLVeCQte66a
wSkNe0JJ5edr7ttl/aWRsz00blMeqiPWXNeu03gb965euj9v4lLUop/tm1Mj22CW2DqGt/plWNd7
fb2oBmig1yNWP0TuJZrVt6RRhpQEh/K5bpFz6m9UhvqghXgqwnAYdIVtSsPuYf+H+jMWdeL2ZSdi
RdvwQj9m5YMacJvWNBRt3r3okt+XReRUSmS3VeoDwSoi2COP4EyEc7AOcBqJn3fR96Pwx/c92/mK
qYIacYmTJctGzNtI8D6zTSW+MBK/b9J/XiV/tHO28endZPRZj2QKLLNXcZz4aTNByAEkGB70Ky1E
vWQKV2X3OoegZ/faPmS42zRWsKujNHfVDpjDxox8rO6Hsa1vUMwBO1ULt2rK4QR0o5Q18DTFHbdw
mUnMVahVgIe2nhIxX2k1P4/oVd8k+7gDTl82K1p2jhqMXhcVXsr6fWvpK5kpe9lQB3HLISueAUWx
B0u5MO2/DVi+zpCzbbjWwirPJ/Q47HJ52ouEeynljlJ5naoLhnth9hEEMBKUjz8f6m+Dli9T82xf
JCGhEYvRMAld1KescVN0u0K1+aVC2LeQMWZA/8wCn2BBxv8YruTRHCnmsgODe48zrQLYKYIxdu2Q
3DjMauBSI7xt4GwvjCm+8JTfpsRR36NcB7sLSPOz/gWkKw4NaJaBcmKs0zqzs6bY133hKJHqlQz5
0PilC9NS5ARi2lTtcKseVzRo0RNzu6Im/fx5vy+bzJ+m/pfeONuEklZquQmDLCcgzUkhW66GF3ix
yyP9rIVlkX8JD7WBJLGyHEEwlqna274HjMrXrU2B7FByYSV/l/z/OrZnG0adtJMCrRvUa1UQwbtt
XbqsbkSoHRt6FSovdHz6efd9u0OZqNrCIJVa9LysWivw8e04pi0IsgIFDwHnFqFf0vD8dpC+tHI2
SKTq85ZRBCe6onpaD6W7NPF+/iDfB39f2jgbJhak0aTlOBuWsi3KUsRJPO5OhrdoDaurrLzQ4LfT
AldkA3wy7Lznt8kwSKtO0RtEJhlydLtEfgZ1BRXNBzLv5SUC8KXGzmIGmOlyOcEEzxkbOLleSSjZ
Jps2ucuAPZz8Cz25TLI/TfgvT3a2wWitMYRWtjQGP0Gcrz6yeU53SBzoDsPfi9jWQ5ralwrflx7x
bI7MZdhb03ILQxW67LzYuIlMpFzoqlRf++KCROH30/6PwTubLCEM72J4wWIP1XcDcZXpkBYXto1v
wTJQ0/v3BDlbyyWLSzaZaGOoTkwi789gRLCqymVytsMqDLcVKAEyFnoKuXnRG/sktqvx9PPRvDSY
Z6GBCT8EJZQIDfr6ddDm7UQKpwFCjyjthWDn+5YYoMOmAVDxea6gV7iGCzTyfi1sl5qrutpVkadX
Fyvd3560ECj8Zzvn8IEsMyPC6gn78SD9Kkyvyyj2pD4fE3ZXTMNa9i8N7w9LbSSPTsPUOyYivCCl
D2XdOAVpnaxo1z/v5Uvf6eza0GbwhQpj4HlaGtgQKSrm655ep+VtdknQ+r/Y5/54/LOtwNQG3OVj
DGgHYN5Cl0icbms43LdWl/00vn0utihbg88CtdWz2dMlipQmRV93XDTRFW0elOjQAMdA+gvL5dvZ
A0MoaE8szuvnSR+S8TxRhnoh+V1r1bootjxoBHLjPx+ob0+iL82c7TIm3DMNFShVxxxBvxqTE2iE
F5q49CRne8s4k5oYI56EB14KzSoNVbXwlESXpI6/G5uFagQQGbBKuPf/GJdMMbhGrEmRm+OpU6p2
PT+WOaozfD02Nz/vte/25i9N/YlPVo5DObYJogQsbWPbxWt4FjXa7WDavLv9eVvfbc1f2zpbSpCR
4UQGaIvUa8t4KPUHPb5kjvhtG2DhUVMHDQ9ujz92XRyDUqpo6DqlA78QldYBOOYkkxdmwqVmlm79
EjkOph7Meh5iskETGTXKPKzsnB7+B/315VnOpkHf4gkToGcdxXopkkMd3TXB/c+b+LNnG1IWX6P+
syldDZNS5BJRfwuxJhSCBbTuPeu4eEjkNrdbwP2BNOr2aQH9oku3/u/W09fGl9e/9GKqSsCDs3ip
J72U1UurPxiQSW4v+d99O8e/3GzO5oQ58mIiBM0UqCaiUufWYXRl1p1H9WFfTVko9Hpwf+/Y/3ib
/l/4UR7/EVS1f/9P/PxWVrKJw6g7+/Hvh+qjuOmaj49u/1L95/LWf//q33/8Ee/85yc7L93LDz+4
sIrv5Kn/aOT1R9tn3e9t4jssv/nfffFvH79/yq2sPn775a3si275tKVi8cs/X1q///aLhlAXffcf
X1v458tXLzneeVU2XfS3/cvbx3tZxC/fvPfjpe1++0Unv6rAHBIO6WIIP7Bl1o0fv7+i/oqDwLCw
seEsw8UEEWixfOpvvxj6rwS/aUIuELQpYun4Km3Z//6S+isUyXEt5VAwUkFQp7/86zv+MBJ/jMzf
ij4/lnHRtb/9gvs05tWXMFjX/kHKwpViSamC0fnjvOu1hAwQec5sOk3VDSvjfFWXZe6UqRW7WjyM
jhI2CyFn4m3mB5KxwVMzGKCaJG2e8tBsNtKsuCIUBdRzOy+YtTeyALeFIMmdPqsHQfQsdKQ1zNs2
0qI7XCl6H55HQKVHQXfqNatfgWahVE6SThP8CDhzwzGDbnakVmtIsbONIbVy3Uy0FrTWuailYrz1
avXSsBCVGWj3OLA80EQSqoYL7f0WkAmq3cJCx1hpmSE/czkDSjIo8GVP24fawJPMPNE+Gh0ghxQK
fMjv9i33UJpH6ii3wmBtVCYkyrtAer1eNKGN1D4WB0ydXw0GkqM9MpYyUcDNxKusEWqKiRJdTd1A
C1sPe+PWsCQKG406QEgAHZA5UtOHtxxWWXekVtkJRZTqMaqzcVUkOM+qNOzXZYksmj0EpVwDWq+7
Riu5iDRAooZYNd1GA+QedjZD8CytoNhneja4KCxBxjTsk2MyK70wsjiFiElZ+rOq6Fcg6uBbd/EQ
muAxTbmo5mbYNAOn0NUfW7vWQ+0Q15JuoCRS3OMCHd8h8Exd6ALym4lk8auaG7UTZDN6p27oSVcn
uqkVKx0ETZjlVpirx24ckQ/K1MQZaDl8wFrYsg04H0C8qRD5OOuVE81GvA0IrBFEwGm6n8vZXNUx
yzeMA7WtEvjbiWqK421n1AO08KaEvVbFkB9z2eSRiOIEQJWigXNVDXsQZ0zjdjWystsXqCmpQ9pc
Z4kuH5SpRGxqsXRlFcliQQaYNfh5bXdPWyRuAKKqPT1QW/g313AoFsGQ5ivFMuH1GESoTgMLY2mu
YiQH+Ku1ogTaahM2LUWloyBT581pHvkxXNwDKEBmwDhUI06kVlc3BdbYrVGEyibT08aJe56ckrae
QNnRklUAZxG/paN6amn0qUHadEMmbuzJTLr9IJUBROnFaF1joZABS4kIqTEDerVIXbSafK8aLX2W
GQse1KZKjpWEJNxIKbHh51i/TqFSvwC8l9tIwraHMGKYcWXMPlDXpKe2aMb3BHnPVEBkq15pARhy
jHa9J4lMBIF/0Z73k+VPBkl8mZfBXaE0gShaEqMUqVmv0VhZDm/1eq2FCn3Ig9DwwWrn2yod+5sI
qNxE8CFJ10BhfNKwkYJWebPpob9oF7VqvZeBVt9GSNZCSqMj2aFOGr6LZLHg2PL+VumNB1Yx/W2u
+woeNuXombnZH6MqKw5ZrCVbLWmKk6Qx6FjQMg3hXjIBAFUBVfRMyoEfIGKXHiYrat5juP7mRpJa
3sxChPB9oIYAknSQNa4a5BVxkv+O8zLMm6YL4UlNE2wAGIziMJURgRqcypL7BDNpFHXG8lOb15Oy
KQaGEDSeNasRXB01CLnWtU1ydjfqk29gayxEMwUgKsm2jK+HOqY3EBGDrmNdAtpVV/i4TPaAOVro
dMsuiyC0y4RAHRGsD14DRN2UJwCfiBvRqQptPiXpu1mEPVTOqwbkxFgr/DQrYnhc5zPWhJ5KA3ao
uOcGeUECp+wD8B/q2Npiq9T3yHdbsyCkIsKIoJkDkFKq+gWkZ9YNp8aTGZi94hhA0lheZFVg35tc
CVf1DIvEqJuhQ0azREntoKpTU9Aso7i+608xpdJOrAGpV6ujbNulunzS1ZLnGDI19LpRZtL+6yHE
bZnjz4/Bwo9Bx9/38VtTtuVnd/5bPwQc/0siDPrT+GJfFi9v5Q9hxfKGfwQV7FeDcMY5ZGFNDRvY
IlPzj6ACrwAxxKEaCXYFA7cV4ca/ggryK6M47jkiC32JKXDn+FdQgZd0iPdzcFuYylQwB/5CUAEG
+VlQsdB9cL8Fpgz2Jbjnqj8GFSxSqQwG4CRr/dTWNriy2xN1pD0D144zYrWXzOlVhNE3lq1uRhgt
5X7ss8MsvTlp7VGK7X046HZe2j7xO3dohHxEXXvTe+AEJ974KFeAz7jdZgyRbd+ovTNZor26h6Wy
yFf5irlY/M1OAn5QETc3V3p+r8pVbhPUVWMBBVRsEfuBXlexAPHPlvZi3YGNf/KCUQBD5vT2qce3
OAGB5HIn86O16WLjd1JRbqMTGVGU2/XbOAJv5B516J16pZ+ytYrHoWLw9E21g7OYXzn0aYuwAx+i
OOqDsWo2mau/xl7g9qv70VZuiCBiaSEQBjsgoiC7wCOxGzOhXg9P+r63e3EKbFxJDmYqqLjfnO7v
udhvlx+k3eyydes+G3YpmGh2zQ4o0w3MVPHdc5GLR+/2NhSvk1NBzqh382uULER6X1cACRZ2y8RW
9YGBw3BgX+VAXd1HHkTzAcXCxz3H4hZ9JZJ1hzQME5PD3rhQhGmD6/7aPBEnve6cUgBUJ5Ct5Ykd
32k60MygUULOHbSFcISWYyTIqX6bfXVdrZDDSQAiFSXxNDSC9+3oKT4uZfV21Qvt0M2DCFs3yl39
EOPZ2w3+mNZhZMfmcfYyx3LiXbjGPLifXBwyjvmcbepCkMrTMqd1GLOL8VijFHmMcXS1dnqqXg2Y
1sH/76M6aKltfFCvPvUgHWRO92ZWTpMK+GJg2AhdP0+FoNCqrR2JsYbH2Pwx7AErTH0iktbHTv1Q
INeHitQdwdOg4/aDHehu8xyupwycmzUgXtH6WETrJzDmo88eUmX9wnAC4NjttuqaOGTXPMnnsRWT
LtpMNKXg9SqCS+EQOl3oaKMPoQS2awHWHh7mEJvwFT8lQgGownqo9tFO35ObZjf6/Z3Jjsorfy1n
0KKt2EY1ULUJ/qFu0it40BzgkmQnyn6EiZrdpLsyhXSfl+O/OH1SAbB5PgHz6487ti6gSkJtLXIN
7sjC1bU9ade9KWJT9J9Ae+qg/nIxUq+67V/Abqe77gCAWVOuR7lBtaiMVhAl3ETHZJ3saI83BadF
6OR1Rm8dj7sNvj8U3G9qWOMkTjkBUiuiR+BkqtsCVwSC89xuP81ncw8hTJ+vA8uDI5jikk3qKZhg
TYySt0vfFtlky9F8BwFMZAPEX3rhCaFjNwgTd5VeTI+YdTVg2Q/aMW1t+gTLehHcqG+JJzo40g5+
vzL2AxzkHOBR6RsejIvCi7zeO8oVbhd2mG4hg43eAbN7cMIrcgjuFG9xmlIfVHInH6LUaVXRvuJ7
Qa+lgGQLxb7B7OExOCXHcDu9m5ZbfyivPRBPsMmDZRx08qYV9YvwAYBuXd7qxNFWcl94hu1JWIsM
sejWs3OooIz9CuP7PZZNvE3e0ytzA+yt+VI4mkg/ggJdogJs95S9gpDerPSnY7jnLyS2G8Boj/o1
Ocb8jiTrQX+a5bqztRPZ60/WrmqgulwKiIG9qWtt3lsHFDmYbz0GQtnnu8E2RPWqH9fk2me2dhV9
kivriPqSK2/I5qpeJ6vS02qhhtcsXVcALd8bqID7zVXVimiVOtiW3ZeXaJU0Nl+r4gYyfccNNKbs
Bxf1InElHReXh8h90x3dCe32Xd/hX3DxMh6LlyeCzbzUMTrS61ywnbzoBWqCwsL/0WC7N7nZCka/
7riDpZJmXyHQum8jB4XgDR5BxIOdr8td73SudSjXKL7ZFd6LhJdtAkwskDXG38wU2RXdjA6+EP48
QI06E1m5imsBmU2jsNO9+ZSujWDTfVIq8M/s84n5v3+Lq+5eana7zfxKZPfMhecmQNqoTLdQCBxx
RcQkjzIxfC72dg5YDloDjIj0TAE0/fJM+Rr/3HF/yLDN4KjqNgoF+yTLnQyVbb/HNdPBexBm+Rn1
lAxQRHvC9FT3xluooiRLPeKGR+o/KXsNz8ANJxIot0QA6mK38DUXSRLycgeD3c2NvfpU1qAA6ltz
a3l3V7DgpbENQDZ9AXd53eDcZHvtKh1teYzRRb1XOyis+8vfzlVOrLKVZ5yx+PrMz3UR3hYvaW7D
gwxUZMu2Hgv05LhTBVD+M5gTe14/y8BW3gdgtzsHOPLYOATuiTt0xPGV+TI+DOHKqHDO0acMXxl8
S/getRBuVVZkWJhtHWw5yg0C0H/Ua/5S8um/ETn6H+WS12n/LwSOi73xf52Y2r10w1k+annDP7NR
1q+6AfF9VUOqcylD/Ctu1NVfkW5SIfMN/CZk29Q/klHU+lVFqhpBJWcwQIA49r/jRkp/xWcg0ESo
aZg6DAT+StyoYab/GDiqBoJGtLKQdOHQ9adsFArmnQR51wRr1UCiemqHgzpWOzZWbtNAtj6crorW
UpBiWeboXHV2ygccJBGKxJKlFoTItKHCEV4hWJq1yXhWJDxy61DLbChq0Fdo9ky7obEArBpnCMDI
oXuJk9hCEBbHcOzt87cim4ljzoYI8xFLuzT0DWVwjwy6jnlF1Me21SjPbJJgEMMi3NYUE9IUuJmV
/V3bFJs51+HDW63LroL5b1qFoirVGhqMAC5z806p2eTGiwYarsmvCcVqwVXxRYXyhWiUnID+pPe+
ORSezI2beYKrdZyMMU6cDHBac6UowSpSC9M2KwrPsjgTSZMVOxVw284Nhvo+MAok0Lpw21iFy/QJ
Sm35sMvqTGWiHbrAizt0UTU0upsb+n7AdbZrxlurR3WlzQBqSYgZrOsgg+UpUVuPzR2zm2ZE3NZM
m6DvdEB666e5zw6lFn5OyCafUmuAQWJUpDiIy2IrDe427YM5pY6BgM+CAWZLWCKiAWqETlfUHNtR
FCJM6OKy8iRUncM9ENGikYpnjsNNpKRbpjzlE0Ck5Xuq4iBV6LZQ4d+cvalDHTmJDI5D26N0Pq2h
HGIXHGFN61Fz3EwUUL0w9Oi0xYSZADpOP9MxW1k19sFUAwON2xMGIQjoBlXeYxEv4o6Kk44qwqwm
t8shFzMPHGN41TtVdKlxYGMxQpFTWQF+/hiQ0Zk70h7oIlFnkF3dpR182+ebKeTYBy0j3tew74JO
njcN21mPkGML3X6g0ypGzYeFdJcFC9EuMr3JhIXkxNqH2YrWEvInCyUg6AwnqUnshKX6UICVEinJ
rugxl8Yx9dqY20PT2lH+hMuXw3E0kakU/QgzI2NVdJs0SN2qRKBRH1Ozuu2Q4zF1cByS5LaVVK4U
I30DHQNHEthCSaKCo7SNNXbbFCBuQytp4AsJozmxGWcjuxtqBYIsIehtLzMBNGKmPmgjiEd0Ujs0
QlCiS2anDKYyQ1c7oTRhZW8ik5CHgcOMVyQXWkgtFXDhMqzETsws3puZAV865GxsC0AuNUxv4NV+
YJW6DbSDQkHKxye1dYhE9MMYNXbZQstI10VPR6TDdIj0mG+ZgqkIOMqAWkbaWF5LyFop9jkCwTy7
N5PHWmN2a+J8mTiWJqTVseJ7rXxNMVlp0XktVz2VPZaW1/Fuj6+cCEwK1e7UEvJuU3Bj5hzLM2KI
3/Ug90vo7mAtrxIpRZ4qfmLlQoI8mbWmV5bpdioUe+5p4yILGjoggwGEnZDSWSqWqW4+KQ3iTj60
jV8h+ZSEyNYZYX4w9C46IsusICkLPBmpYEBIkSGSMMadBVOQ1SsylKGScDOCcgRKpdXucNGfdvFQ
PoB+XKwKbbiWaV2d0jiDhWFvuD0fAIeVfPSLhgtkZ6KrdoobYc3sYe6q99G0XjoGW+U+c5jVrk09
vJqz+DaMRs9gzEmJOdmx9dgQqJF003oE/g3XB3nV8Ok4R2HidsFk660Cd0HqzIWyi6PQG3kEDzQY
x8nK10KQOom2FG3jSQrDKqhj5fQpZ8pNlTUrq63u4ToR2QSaSpIrIEquR6A5h54jf/eMRNVBtYLt
pFd+nVhOXd4EHEwxzcz9STZHS8F9opSCqcHNqFt+UT+p/bHlqbVlTakuoEFnVCZbSavEMTLeO5De
NLpXMM9muwRpNJJdB3XJT6u6U9PeciYOGqXSVg9D0UN1JTCSla72mK96+lHMUyYgD0VAFSOBKE34
XiXAmTKRxWH8NlRIp0nzKuJVs5fZC+jo73GQPykpLqWIdIah94wOrsOIb6KOOZqc7bSXzkA6V4V5
odVDLLOY3SDrHGqUdoHQEmzilVZFOPUSD5re62mkdi5xkoQ6vyeoeVQzRVhFEJdq64g/6FrObaI3
SES/KfGpDE2nCA2E6vNW76RoObeTdC6cZOywyYIZWRbKZx6FD10Ic4XuJSWl26o4beR0zWurtfW8
k3YqAyftZjfXh1WmdSvNQoYlods2HvZEr9863IQYtgwDFx1ItG2nEtf4kt6parKB5ato08g25tdE
goMI+ZZjkmtiMpW1wjKX0l1aY9tWCCovkVuUVMxdcMeL5qgEoIWhbIRigFOYjd8Quav6DHcfzQn1
aBWNCcB80qal5kyIDnDe+VndHPoy22uTJio190NYNM2mektVuOY1u5yUS5nFRijQSeaZVW/nQbtT
CsizWdxjcbyWYPyg39xQD3c9h1WHIQ9kLFqhqxk03J5bJXIikCoVLXsKIwgl0uUBj5liUqc1QMU0
B90x+2yfNNiySA7m6ZxsNFwxa30y7dG6763IbrJ5HzF6qMDcDfIaD0FikCKDEhc9BBG6nSmVPy2u
0aOCzyXTLalou8V0E2lv3k718MDJBAGRskeegmH7nSkoxtGsfMhO4iljc4hwYCrBddZVbwF8TWuz
h+53tmcLBIAEMFQ39V1hwSZkkI+lhP9vWGLh8umpbyBfGCHVk5PrmeaIZo5VXrp5wjzC5WuLxLQI
SJas8uqlTgZPq3JnHnobe9aWT+Sh05HvaCIAwOYEtyXT3NSm9MGTdnmMvNZYSGTUZLpCUh4T1wo1
YZVK+Jry9v9T92U9kvJo1r+IFmBjzG1EEFtGRu5b3aCqrCrAGLyAseHXz4nWLOqR5mKkT580N+9N
dXVlRIL9PGfNcYNydAaRLt6Y1kXbSIRvRCS798Gt5DteTKl0BtjAFMb+WYGx7xTpLqIb540MIJqs
yQ9Lkybnzny3Knqf5HAfFr8tVLpPSYbHFSMb65dD5OKzcCcbF3iTC7QO3uLyYZ3REtCOe2kNfTE0
3ltLD8MkHguE0VjEmwwhue8b/Ps8+YpphbO9ghpYmgvIx9cq1XtZi3YjC/5jwb3lBNgb73FiJ9vY
ZYiVE+tbpPNTmqcIQF3KvvmdqvAdjeKAufsxG0hJOgIWiyWo+mKQH4zFfYdkXHS1u2uwGI+WDrBL
lI3bcfRApeiY7QvxklngMxlpun2x+rcGsXxbjHzfa/qnlkAJ06uK41NRiKOQI4jSZjehyifBsGwy
cDoievDZcqd98rWuAZkAI1Ckbt7Fonvv9UdGo4vqjzgf7/IFGWzjTqzmFIWBbOa4nTa8Kp6Rxn0P
AxsE9ghTHK8+eeCBnnmNCJNpufT+ftbhGGeWbCvC+l1brOvWqlyfQNXies3sJUYe2jpP21aLBocr
/7VU5mEeMWOYiLY71olsl1doviBj6YsMR4W7gho7MtwwMG1v5Yw+r0ycmedfQKUfawLcD/3gTXM3
scMyvGf0TfS/Y2cofMr6vVqB+sE+LkqTTLoMnIGVbL476spMrJuxcRmUP2tRNpH85Ig/UFLdBTui
sGzAocX6cJ/DOvujyEGNC0Pfw01RrKbitOj0Hqf8Q6YCLVfHUPXVgnPaBJCywAuhpi1Fi2CcOgJi
XRRTAj60b/A9C5cDnNWKzsBNiwQhDFmUgDsXqPRppqScWPHhMItvEgNvfD1iFG7xpi0BXG16CStc
/TTFW++ai8xvdxWGBbjFc2/eo76BiyGq98WcY9Sc/2orxSNl6JDeShFfRFU84Y39lnNbHGuN4Owi
fzSB7NbID5tbfdkCS8rJNSLbo+Xw3tfrEzym6rNd++K+pzEC/0V4Y7xrLjpJy6GYMYD96nrk8DaP
PcbLLuy9OdmmOMMj95jg5UZYxjn18pIaV2r2zmH1bSlw9fSpo7BcoQ00L4Ay0nHbg1ZGV6L8sxAy
/i1qZf+uk2rPPXiq4VCPzn6vLB/3Swtp4kZSbl/NrOuvpK/wBQrYlH7Eg02vbRM3ezmIQZRhRmxv
ouY8xq/AmoelXbI76pT+ESAcQMxKje9m4+IVWP4sk4fFZIgzWiCz9iTHoTJ6329Z4WK/EXEPfC/t
czyJuZuQ0E/rmKsSPglzInZIXnElq2GjUu4PTVglPhN/xuuttgUNZx74OcvoMZWNP1dxQ19JgD0l
HuEtAZ/afi5Tx06Uq7besprUZtPC+oEalCwNL1kasfsuXtXW0nh1m9QXy51UpEAqsY5LMfbkxJnC
D2zt8FPHkXr3s04PNFcgUxgnfTlxMKA4OQ0HKrc6+tNxFj0kY+b26DrDmugneQA4sDx2uoDsziX+
h8D5DySVOpRjWFQO0GmqsBTYB/QBVMc5Y/OlpcrtMWchQHPqr8hhwJ4wVB4i4TbZdxU8/sXkASWG
JRyUmf9moao2HdfrvtMQK+zmpug/UykcSM054s/MI21iM8nO3hYJmT+B8PR7pKz6be0Thx3CFccQ
9eyshjw8phX4E1rAItTW6KohHERtFGqYlQsYYyI+30VhXjYtWO1j3IYZHp2GPo9VYZ+onMl9zPKf
rY5YubhKlhKr3mmZeizEyQq8i9mJ3uFiEFexKqDpbSGql7p3CLkLcTqWne/m96ap3Lu3HPu5i0yM
KLeYP+CV7l5G6JTvDTPxV1Y7XyIKDh9tLNY824h8ua3KSzPsshkZMTYx+u9sKme2TuOhMjTkjzos
eYQ7WMtyIraKN0kyllOSlUkNffBm1Et4lFbQ06LI+oykiOjaToAtNg2tb6KvysPBVs9mj0QcLDzr
TaIgBUo7oHPyFlNhcgOcJ6q/0IVZ2BLDDR0gyYdTe7e0lfwro444xF7kwBjS0SXjJkbOrXjDnuQQ
154q2GAq1+EvDR0TeIUGrD59WwW4rTzqCI9+qLvwhCFsTXaC6fyKisYU7OBS20uiHUH0S6jTVyNM
gVTfSYAbz+qheiY0h1rWr3VyH/g8vVKROrwQqCQ7DaZb8rt2EpAX+DY7Z7Eoauxr4/g9elil9gsd
VLf3NsI0MpCpaM5Jzr3DIOmnvhwqpnDYQh98BkZVPbvZQDezsCZ0QCmrcwcOdD8TXSGqCtoXFKtX
Ca4flcwJOzSFwmhGNF7PY1K4fPh0QkPERHWd9lhnYVrdDCFjJy2Ghd/5cWL+UCFvJtkutwiedikm
um+rUb63QrewDkNPhaWs7uDF6amKw0ZK2aCHr0DUMW4SncTbFbqVAP4GSRfIM+4Q0dzKnF36SMR8
1/cCaLGFVAsfAakrtrfZHXReiztiAyXjfppT3ZXOzEChVR+l22HGi4pdJo2jnYAe2u2Ij5rHumlC
tKXWKVSTif64OJJg8aJ+xtDapzB5y1SIssa0iIMJ1kOazPFpscl8qfRclCSqi980EnJvJmGx+hTq
jjiOOSxe1PKW5ujArPmzrSjDO7wu64aRmSFzxLrs1+S51RsPbPJXUdPph5XZq2wlvKQziKlk7avN
Ymh0LaA6xnSQ2rsGJjg7rOtPC22OLM3ske0h8fwhDGFGDfLQyjs/gQmbFMNXOy3pb1zu3Gzn1qk3
aLcEQpG4VDdFCavwTyCEos5gYBD5uFwQVcFK1JvGG83BTMeqzSgw+DmJtpp3FGRYV8XnnOfVbZRc
IkxIaWNfMtkeUE+JSlU/Vw8ZvjAASwDcctWB9fE8nZ/rJeDqZiaI985Kcu/GLtt5zkGG0qpBCg7K
tT47nZs98QG4B6HhgJjI5CqBzt4evWWFnX+i90Ps+k+8rhbZf36OQdOky0U6BZukdsWOoTblgLjM
9jPq2vQr92w5FTYd7yDhXcDHDlTue4F7EvIrnb8gUeiWK9SLbtfV6/iRThKF6lWD+w7zDu4bt1pz
6Mg67/U43AQpLQtgxpNUPpo1smMpvKp/30x+V8jp1gzYVFgYCh9Ifm/w8YEKWvKFlAfgbaHnrx2Z
MQ8OsGEWktI9qZl/svA1nPqI/WX4ZkDnO1aNmyxxM7I0mvVkOoQ7lZzUf9O4uSV5D6AkkxVTE7RM
oXTV/KdzMGThUSHLFeFH9sfAa1xYN7cTLLH4zdtN18O1R8WEw9SMrC5jzIjbNkjMt4ODGg8+EC6u
3uIczlX+lPj21ZCRllFbpdOeDZTv23htT7EbwQ66VH/qphmO7VLTfWQz+TzWTf9ZVcn8y4Y2PU5R
bM8RTe3zZFCSxJmOXpDG6c5j0iNgRyFIscLHuZgCyT4Zs8hnvfW4/M31yD6RbxAOooHyYWJCYpZr
HMKAFlBJyZTYT0mqP0GS7NqtNP7ha9BSkHxBYtmLZat1vLwPlhXbtYHYqFNT/NAW9Y9GeoTdgjFI
jrEpmjKuhwlNowkWOzsN0QYhkgp0r6zMdl0HmNKBEj7ksNXu41rhsYPi55h0Ur8hUQfvBGQm21m4
0lHZfYgEYHXdFsklXlG12U8RyKt0GqqvLDJu0031hBwwgztrbpEMNiZ3K6fDcU2L34LY9h5yWPm6
jJrsR94PPSBtYCAQnIHx5SFNH6hl32YC44uWAfGlW0xS24Vg9C6R1kT9A4cJFxFfoRN/sT5AbYUl
AEeHq0lzXKKOzZtQje4nLLXudcE9sk/rOA/YZFBcPUCvh8V45JDCWvPvLpf/19zU/6hq+hcV9f8h
Biu9BQv+zwwWpE/Tn+FPbf9F/vTPv/TvLFb8D0T9AuCkiIJIcXr8p6Y64f+gWcqyGCKmBNKj/2Kx
KPlHRjG3IQYScUrxP4tf/0P9lPyDQ/ZEIYxCqMQtEfl/w2LlIL3+u6SaQEyNZEuKHySHsvtf1U94
MD0Ui0C2XSdeTCvUYdQN3opQY8dJOSQITN/H4zLtNMi27dQ0/TljBBiMUEiBQyBfbUa3b2foGDNu
oaWgsFXI0cuDnxok1SK9ZWdWgBRBcHCf+s17jscUgXtNLz6nXvNtVWDnZENAhl//B18kLtZYj48t
U5jwgbzjXWWnpnXIAhsN0O0afkTfgnIrZogZ62Z51QBRQWLNso22sang5uMkx7FpKdL9PPpLTzmT
/leWKlz9SVwf5sZZZAlSg7ddR/ZO8ji6jz1dXq0d7Z+W4IOBWeE7d0tNg+pw3BveuquoEGwI8gqj
41z9ipMVlDCLu6OPYxDCbR9vW5UgFXuByb8f5t2AxDKg+thQTBbPe8cGW5KqaJ+HlYSd6Zd5X7Dh
rGgzYoip1EnVHdQ5uGrWTdF4pKtCWr8ZGdIHNfzNpooQ+jNEh8JFLzPDyBUQTHnAuo4bhnD5INXU
7hDM+cEaKKaJJEhrw+Ls59GcfYtuGzdAJDku6anNoEglFb0r5uAPEXJ+G4SSouxxdSXFbraFwFPd
TaHArl6orsx8mtwWdrafp5TdDwa2t40cbggbJiMwhsmuhbsdwy9IApfXPwJB/meaj9eqFXxDR7Xs
69v/wAp7Fb1zW9R7ZbvWj+pjTQMYRj74pxan3jWJK8Qrd+mAVSdGmLjz0xmLACC/rskuOtMLgBS6
zGVdSAbhU/6R9hXEBbXUG4rD/lzLXiJfhpZYafxmFhm/5iMXdzg6m8uwakSje90j4Jhle5rY6Xku
qm7bBXg+2bh2JacxJMK4XKFXq1JWTrVsdlVB4iNtgr7OoJEOt/cdOw7AmGhOzSurtfyoR1IgyM/Z
ncJ8jdrTvjnL3J3N0v1Z5tv+ZKFHiPt7uKLjy+iXsLPaaHgU4KyK5tAeDEeAYajJdG4APsCUChpX
1Vl0IFOMaqqQSQTCGYIwG0x/mcqG0jWGfPVqIrsBHO4WN0F/6FlnS8kL5MpRPBpHzI7s0yDb4UI6
PZSjV8kTegvT89JH6kVWsz0ilWKFkK/9Cell9ZFaM46Q/uKJ1VVyWqKRPYWkRVAzyUK+WaQBeMJq
XrbS0j0FqHLX+gJ7q1YpIjsz9mCQ5rXF8mj2yMBBC8Oop9caTMF9E+lkR2u+bKex8semN2CghDf3
kO/Sx2zSKENyaCEJXPJyxX4S5dW3pQvU6ylL981ihnKuEnudDTBbEHMAqtqmOo5jiiWoL8IeufvQ
4lR2OYQM2m6MAwhNTLCYYBhAgmcbxdtu7dhv6Sr2A/GD3WbIivquE+o9zOhtbqY5goeCLf3faQVs
hR9puhcM5jpULxen/EabIrpi2VVxRVFyKB3SAF08xqe1mPmLjKri0OD1QmQkzaDCg35gO2aQH4l4
REx+y7I/dbNaaNCxvZWsWdQpWmFo0BVP3mLe9/tkbv7gHm9K3CbuHFSf/S2ccOg4ByqKZjjR9Rs/
5wmSRkOzhxERIjJiGsBQa1T/JCEVD72hbC8L4gGLWMAKi1biyNZBQxg/4K9n08LvV+qnewbF9Jsd
OKT7Xq/9AlvMAiXezMm5qPoJ/oRxPPNE+0dGQT9Eg2dlZkG9w2K7wvah+7OsW4DwefsXQttSQAWw
9761gLty8itZYrBnRkb7yI/rBWPZHQhje5dxmD+IsPMplil9oqsdHrIxDju8xfMfoQYOgiFd17eR
xQgLBTJWXFwvIEP0w083q3O+dn4DqQemtBjYssQqvUEyGga0ELcYENHFrc6FrTEX51AnCNAvK0Uv
SlvskZ7YAeqejxFxGjVvNql/ymaCmn6t9BJvhKfyQ+omvLKep6d81bc/Giu290JZKDSMRSFUzL6n
IrWf2KIh8YdVjX37uB/vJpX2x3Zd8NXXYpbRbkoqewfJfn+EbMF+tkXuXtahGZ6m4DEdovz8zHsm
73nm+3U/RvZlon7c2Yy+SyglkLyLfMxYuT9kwP1ar/fxnAEMHcaf0CWwjfVBbFdJvjsUjoeuLqXK
2aab5/ulwVMGdFgFfjMsAPvAh4L0ENcRgeYEoHC5ZPN5Da6//XawKqnsKJ0/4WlmJQ7LYQ9I92tB
dJZ1cYl/ZwZ/MIZz07bT0YB+IOhM2CJ8HMLapIlhKSimDexQ68Z4vveNQY9e1v5uPBSCMtV/p74/
5H1/l0byNjdkaEju/jqPjzctVXJpVnlZ28bczXghUCdKX5PWfI5xhJcfR0cxY9PJUK+3s5xcYT96
T9gIPCypwMMqJJ/i9fhRi4D9aU6e21o/40r47W85oPAVPLV59Upj3OtCPAByczUoAAqfyWbgAauk
aS9R6PNN27F3TfVjlctLG2eHYJBslFkEIGiTnZHG+8CKdcdJ+zi5/FVmzeM0qbc+8xL3BvClCbM7
aee2BGQa8FgUn8yC2Y2j/AC45msdh5ekyeBBi2lfRj0SBkRu/wqV/1GZ+JuskMT2K4nKpAuYJkC5
lzyCyHzopd7aYX7N/IQaXkJukXTGQ2op/zBWf1UNqgJqSC4tuVIPJSzKm38RWZU+gftl7CENSX4D
W/msGwhaBt+liBlNydblII7a4YUaeonHGbSFwUPDFdvnKjtgNNTbuafHbo7h8iEB4JC/Mm8aBDhB
ibl0V+/XuwRzIfiCBlRI+BKcPa4Sk6OHWnvI2J5o9QjeFMlH80NCw94sZ6x1Tzjq9qtiwPqm2+PB
82t3iyqmy/MsFaTuA75M7rEaZ8io9esprf5JqpWKL99LhiE1pNnJiUWhgIIcK8yIBI8vCQTHTVSO
VB47fMVQ0IwPU4YfpZq6Br9IoCx41e8NBzBp6XimJJ62zWAhkczUyzgkMcYa8ymAAExT/9KNZIYK
hN4p084lnKjQfuBZapfxvjL8GtmQbFkMd47ADMaz6DeyaUBZBnYaYDm7FCAvywnYvtb4c8qiV1jD
vmRVX5Cr/FjN6irrvgESkEIZZuWBRMXV6zzA4phdrZ4+l7H7Gw8C5X0ZB/cLX4tCti/qbO6bhp8m
jq5fndxb05xz57+RwIVYqMp+DrW/1N4OmybCdwJd2b6L3G9vhsdYRz/lBPmYqv5MgL2WkH9Gw/jU
ElnSaX13KbLGY1CoaMB8n4roXEfF2RJ7Bap3QKPAqcIoiDDo7gxwMOz7ZTgjsxwWBbyPqa8g1hKw
eeHrlCIv45S7bd6alypOn3Q9IQ7ZnidXPK+A03d0rF7CiiVDTOazinEMdIX7BRssflk0Oo9QUYxF
Vco4wnIx4Purx/QJiz9CqbWDHm6FftNBR9Vi1fe9Vzs/6t/pervJ6gWRVv4DCGOG8z2/Vgg52Omu
uoI4eOxXelJL/sQI/cDhsrPR+qgLIM1mMCUOEcDTEpG/zGQngwGszpMda4fDpJuDUtF3kH20Lfr5
Q00WCdEW38LaCVgaBvEXSZnAGRqGI8ff6G88d/AJik0fVfNpZMVLYucfrCLnodAPjYTJwk4p2HFZ
usS+i3T+DG19lsrDSFfgWXF47HFw65q/tqB4+xVNsEB12lgd+2Z+1pqDGu3wY/TQjGS1eqwnPEnV
nGyFXBGknH6NlToOWr/lCJ0bI31X0OLZYvvZQvH0kM0rBtgeIBYxE0Rz2XgAXwJSbaYFrpBi3UdK
niqWY+LWwK9XsJQYoZjZt+36BkUPwEz4Uo9RHXe7ee4uOuWYZhDRndiC7G0q/O3zQ/C1+g6CvGFp
9kl1I4VY0v35/+u7+r+KUCQ35OB/RihepJp/dv9dZYu/8u/4RPoPRHwxXtzyppIb2PAfMtuE3aAG
FAghZ4SQAiXj/2XPKv6BJgnEpuZ5kqccoc//KbOlOexZPAFqBu4afRk5/98AFBCh/itAEaeUEaSd
FBRyXmTepv8tXEWvdb7OVkPdnyFA/BJXawHNbC7qZx4se/YDa3JA96TWJdRwsB8Gf+v4ixNR46jI
+QnXCCqXuUcCyEYkHX3qO//SAxSAryG3RyJS+wKoWZw7BNHIjUYB7YcxREUQhYBTbUGzV22VIFO8
I8Oda4nBfRmF81TM9AdTdHweV7QYtxb1NYBPI7C6TL4GNRJE1+vmgrPxsLJZoWDYDr8yKnBgqYTd
j2OFjW7S4THkPL4MzVxdRNoruSXNsj5YU7N7RwU2/9F27Q2K/D3doGIZ5eNrDACw3uS2H8/xlNLD
nEbqCCHvNR3m8ZAni/wG7MP3kBjbXZ30eoc/XD9IleOkTpN4utcsWa+DzvxhtBIzhh8hLRqmCHrY
unljM6/Bj/TQcfg1gyvUGBAFdMqzHdrdcSFaAofPyAO6DeX0FAFFRUrDAIsZb5DzmqU9HFspCigX
RF7uGmDYdwhNhwBRhem5crx6GqvsZw7NF74u2DNQ0wMhjqSHwi/1zvCFPQrr3ENF5dvs7XLBBot+
wTUW0zY3Y3yo4Wa/hiBgo4lksm0scFujMR3J4Hd6pNXvZYhxXpL+xSWjLAs+Tb9b6LUhioNL/SnP
BJAYOWHamjB/ghOQL3ptlodeQPCBAa1+bqQJw86t5pOTm1kYrNMZt+nyAOqWkLLjkCy20CkjqxgO
KDD8h9mQHq4w5u94yHM4wlJvjxWHTFDpdn2RHnqydo30C5sSfIc9bmWMVW7XQFm4G/rCP0KagCby
CkGOGBOgDAXr/1sozV7wCzAXapfiCIGywN3cUXzXqvUAlkLdPtAOZkOeBsy6+O96Tup4uECHuh7U
1N2awzVmMaexDiMF8CEpFtwpGWbAWYN5GRcYg+BTxsYHguUAUV27EVKDZCOheaE+Gl5NOusSsE44
gvRqn9Oas19rCHZnQH896NqeE8PSU6CL3gwNUvkhOR3vDZILgKn0MbnoDqk7U149QFKvNqQbnwOT
Y1mHBRAiE6Cr08Jua9OSdFNEFlxqO6Ybmc2Aq5qBHmdSeDh51zfYoE1TtiP6E8wwqDuACpAxJ0hd
uREx6ScC88cD1Qb6YpLD9TQ1pN8mHKvHDgqe9SHARLzC8yLhBUrMemfTCD435nyyzTvsHrqq3UfB
F1l6afxf6DLUU2tzupdqEHvgPAxDtuPkMWL5vC2aJH5VPGDbpxKqmjYx9+H2f0PnBG9jAq4RS7eH
qOzmoRG0vqNdZr4bp+8r5dB8Hi6EGPYR+T5+QJACBofMphY+ZiS3+A49lgbpWHmA+gvlD9MrRJ7I
/Y50f0CZkNjGUn0nU2W3cc7UFlUtrhxiVFzw+ivPXH5dpD2wdX2JVbLPxY/JsJdigGuOqxy9CPkZ
MzGsgSulH8RfcS0Xe2TNwZG02K9Wd28O0GiKrgQJAcayWxbyovwKhKTmWIrte2MEdImSvY91/GNQ
T47wapfSkDyKpID0mSPJgTTVlo1FwEFay3exVstjbVR7AOsBeZCrh1955eGOnWP37Fe7TxEBdbR0
PhXjdGpW8uSny6Kz3xDGvfA2vRs6/IwLQmIhFgfAu57aAiKCnW3lLlbfxLQHAnVnXJlDSsCeDz36
2dZfPqv+RCHc47DAbzyZynWayb4m6k9nViSYRzh8qfTFHk1Pd2NG7GlOHuc6I1/R1C9lmhf4yZri
jk4PFUvXa5BCvFiToROgd2i2kNk3V4G8E5HQB3w8w3bpjWJSheAf8bo0vwCZZF8x4fl9XNUNalrr
aW+ndjrEegBxaTj5yBwOP7j4CRQT3ok7uBDkk8MutO0dUQp5FWAhU0VR2mt9itaXBNUvQwOhNs6S
GnBKOkVjmaaEQfvSHL1H00PoKmDAatAPYACw6VXaljoh1ZvEX9yQUbEVz2BUvzfcF5jcjLjKyULR
ZCOUSWoZHwFvG3DraKTis17PPXJQkKHNcTENuJJfhtsZV8hCfnHvybYuWLvnFZ13Daujnb0hFWPV
LzAGQKQZOElwUICzrYoYnumqNeC1aAE1INhH2/Pqm1UVhFN6Gt7mOkLbvMZsavWYAC5TDhBWptFq
7Lh7bFODVGFhzbmhlG/TdP3ssrR+U9DZncDs8WtQWNrjZsT07bIa022ArTXNc5htbo4VTKTQgwV8
5UuWwKCLOQQ3qsCXOWHpKRgqmPFSbtw4uq13OCsrEKtuk0tuz6Ig/SXNB3ucZ9TO4KJA8YcM1m8m
MBNfRjeQZDShBpg7GxSTeSPeU5MqvmG16u8gOtCQ1uEKn12EtaV+WTJU/eANr09TW71RgHJAbab8
HDlGEXsAPEtqBx62sscW4gl4WUe4aiS0/Smk4FcmyLtHfgNE11l2XtT8tSwtoORqhBBqBSp48ek1
d9fBIS8hR7LbDnV7yaZoe7LnKEbZh4Lxt8yy9KPvUONRodzlYm+y3gEn9HY0wwg3DRDWBE0UW4Zi
070fwJ5a0v1MJ7z18F0ZOABTqKww7HeQZAPoTz/7tq92I9wNOYFHwOSVvMaotoJqSL9ATiYOxQh/
hA7DD66E2QJIhLW5kqAgDF4h26g/UE0sp5aR5tDI/LJCcx5Wuhy88fVn5saw55iUTkjfeaeQJu5C
bsnGxInf9xWO6yjJm732ChRtR9DA5LsSLNHXCgHMIWkF+YYcAxVPGF8ehpygy9HE4jUrPNl3AcjW
OqFcSLQruXMAG22TNdtpHfkWlh/o9CPth8vUrWuJ3BL8StI2wsGqfhrvxgm0RcCiPS4QfgDFO0A4
bNTWT2LoNrkYwymboSrXgHn3Y9b+CQNtyyE18gKjigO7MGHtkphIIZ6Kk/u4XWFbrYuHKp+Hd2kS
/hznCXT2WmMXr+KlnGJry4WasONjnQF2Ex6/QJLcR4r2H8MA4gm0O2RbXcMhDOnTfRt0iDaO8fRn
eiN3JIZj/Aca/YF37DnJYSluEkBXVBrAatKWqoY5R2kz3p4pN+ECxrwK6A9Br8iBWTLI/iMKahDi
RvA3yQ4Vlu5UQ5LxS1eI2QCGaA+EDf1vmjahbAy0qkTn7yZWQKT7BZnFy2xAPJp6hXhhQC/3vBC8
nkV3QdTMGSQdzrgYdoMCWoKg1/jM87Y7ktznO0A86MzLqvCq0aBw8MI5oA9Q9t2kRQeBm/9M+PrT
z/V6THJXwyJuIS5SIgOkrJFFEDIBkbHHTWq7V6OgE+3jtgH/G79DDxWVzuZw7gDghGjLy52uGgr8
Pf29VDq6NCqr93Vh4WEWlTi5mfwaHaysDRwpmzaap5LkAa6MxSu9k6i2gMiy4+kPHc9I/XTpghM3
oIPynHmWoOenG8R9IhRMAVPDJhiLkR71MYMByTZ4iQY4pQZ4427JKTiFBb+Pc8me4ASCvV6qp8x3
/SlVOUbVBfE1URzc2aVzFV+6WHNWrqH4Htw/06Tyl4lw3W1n6BjOgKMxINaT37hVR4BU+vW1VxQB
UwyZ4VtGPHqnOlwp6OFtIPVd/o27M9utHFmy7Bfxwp0zX888aJ5DLw5FKETnTDpnfn0t3rqNqmqg
G6iHbjT6JRPIjEE6It3Ntu29LIGtWVtVyas/ty1Jgkx8xVRvb/OUVc+D00YYcZfuAZI58III923F
/qbBp7AzyuNME1VDqrhNQjYIDEaOlHBeSwSe8CejRNOZy+yI+upgtX4LsMvj2JwYAYsQWXoIXP2i
cUStLxRTvE0JCudiuzkqpcK/tAdeq7HsR7L4FHHPX+pkCR65zi5n686fdfuZLr46DpmPBxgHSjMg
ZRPU9wDp7JXu4H+EiM0Nz+SJZYa/GoxeB1czmu2GOL8dUwe7ua1tNGtDTBrPPMPICAWpoi4ozAB/
qCzkHyE0A9JB+3KPGkVZR0CG4MecZZcEtpG/tcvQvhs79gIsfdL/AGgr30NyU7eeQlbZ1FYDCqLI
Gl5cHXrkEqSrXpjl03os+kK3ae4bLGMFF5Qj9hQC2NbJ3WxjZurPuncb0k+zfUPP2N3jy/L+9mVR
fhusP8+LEfPz6vRFg7Mb7qTCK38GWTTXtLWcl7FyUqb3uXVuXPPNLETNm6HrEr6OGM6JqeyGEWPX
dTeR0kAgUpEPd6mcOgxitXhXjArDHpnP1U8i5zJp5nI+ZFWdWiebW+iFllHxRI++c2uF8L/2U+UU
T35qSDIuZRl8DuXYYwCog+SRcTQcK3fW8XCldy2Tgxupf62y+r/mcvl/kd2zej7+1/IQIL6v8vu/
sHvW3/Avccj9h3Q99nhKMDw+7hAwk//O7pH8H5sFNdG6oIYVOqsC9C92j+f+I3Q8R7K6eAXq4E37
D3Eo+ocQNoISroWQOTC/67/B7uFPRLb6z0RA4YYuYhMZcYzohFdXc81/JlEG0nJjtC12SkyG2cRA
p+XawyfN813iTNPfhlYWFwCllRVtEtuDbpHGe+QKhr5FTxxw5pLPcIXMCdWo1hdPsiO4fK4i+cbm
YOzK61uFL2COfFJPpHi89jIReoNXfUcsCALDch7FfInrJj8lNfHveNqxK5DcdfNDBu1nar16Y9n4
+m3m/ix3Q1t4LOZ8ZxqJMF9fdRd/WVAG65a9uX38hA5wdR2yXhVjL0ZLv5up+5t484/2nXNX1rQT
UBt6m9Akl6Tf75vCITSq9l0SfkcJCo3t989lOHxoIueDyY4iHX/8guFJkh0wuX42Bk08KS9JLl9z
pPDBiDXtN9L9L2fkD7OdapSKWY8PRRRd6WGYu2PSW1Q37r0yyol9w99Lly3BkCvX9qtqs8PcLwXi
EJKZNSc/GAuZsxTpYZL2bZbyuXQmh8gxncmlnXl77ywrhEuk280Str8m3/lt0D42gQeUIky8c9EW
H4w414OzXUcjfbqfLT+kWSlvA6pYQrZBSbQEd2DmVi8jWtCW/Rh0zla1vId9K37UvLjfuYjy+8Cm
u5YycYiqUDJhTfKWm8AeQndf9O70RIKqewjTYXjphmJwybKl5G64kCh4pxQIX1YRbS9Y4YE/GbPg
1UH3ewN8WQBbdfjSLE8Rvo3Zh3quejHsPFPI3axnm2B22UhaN82uLjiCW4QGhSdJTOXDTIXKvLus
OvghFJTX0ZGUVjrvyeeYdnT8U4bj8Kli+fBHNBZE1LypIvaFule4LE3CSbQt2unGEPlj7mg/JxkD
5TjQZudrzmDiF8xhstgP5h0UtS7f1n6T15DlZtBS9ci+su3sddlnQdFJTD1zI+QjzAlg5xRDv7SC
995Rs94b17BatXPUncSxMm5Lvq78xrKW5dENDL2oXYzOS7q44VdUt1o/Y6FZP6sx/92NwXRIwshG
HNH9obbEY2jL5d6GVrBtsoGQXOkFH4i2v5kYfsRDmTDF5u/wfIlfuskx/IviVXjNOabXfDSsAppC
vCeKue1R1eTjyrFhdo04uQ3Ya3UcRsoAvVxri22fQ+PdNKO8yZR86+B8boq2u+9C54zMQ7GWnI0q
0l0u1zmkGn6RDbhvJJJAkBMmdG2cHu+emrFY+uJYDM173JszDRWx19ncWvm8X9z+hh7wnr0gOE5M
9zHgeGapWLafeh/1QXa71nb2XuGitlh/mppLbM31+HNOo1TZj3KpUn69OeAjCrZVkMJjTPQLPQTt
YV2yBJfZOojZYuv6cbetRu+2iZyPsUv+OqH7FTGMIonMhWmSA9wE0D4jqpPnUhDkk/iT9OqXX88X
f4mHrRY+TK/evSXXCaGIB+cyBiTrRkKlqVowrTCx27Hp1tmFYUPwZa6xCjjmGJriXMve3k2pTTai
T53owc3gDKlqL6Zob1trtVs5JyiPGGOQCFQTbQWhrI3wp4/ecQlAjgeZ8TMKHBrMKjmNHMfKGx5E
yYzP4CCmV0eudDTesy8tMBmm7BluZ1bOVvUJrfWN0vw6Fh0Cc2zdZEYdtCiYAzrE05q6u28cnOnZ
apkIB/GLAPnTIvSjZDteq+M/TadPcqwvdFr1MRjl7eL0T9nYnfJR37rZ68Ke181okq0D/ggr5OpD
95+BOL6VtDp5qn7sZf6bKOcGH/2dp5pbh72I/my/JoW3r/vs2mC4WpBgnBjbGbOTS4hgi3JPBE7D
7PGRnLx8yC4VUvJOZ7i0GW3n4wzXSd+K3HouesNB6V8rYAFMRXYkmJ78eCbw2Z5wPR6GvNtPLEay
CxZqxPMNXc62ZL3PNgXkJTq0/ToBtDF3fOcxwb0MN8Se4S5G+fI+s9gSKKfb3JePA//NeKyp7UwF
NCsbttisDtLX7wtdQ0h3NtHCtjmfbmc7ryWbjWkKf6fG7CLBQ+1zB831D74CFmHXxFGycEXSk8rZ
pJX30wfJ3o2XIwvB/+DWR6/SnX87EOpFtaOl7VA9l4lQaPbbmieaSfi1RFWOWeZjgwR80JSGTXuT
w/Qm+71EyKuuab/Hrhy2XQ8BYSjv1VIfgbrzguHxp8R+HQTcrDq9w1Vvrs003DZBOB9wAF48C8ls
CVVPzNk8OIikFvabVRxZrda//bn+StLixnKnZ2lZd146My8or60tdkujXjVUAAcGQJFOuBrYt7OZ
sWXujVg+2wBGGd7JEcKaL9Nv17ibZO6escJu21Tc1ba6Jx97ErFK9pYITlXlPqt5pCzvPgKBODM7
gNv9aCKYSrpcEeWrlAK60mYWMomrtkniPDcyRROyoROG+rlbC5cAO+I2N3gTkNOBsRSwU4omOpJy
AHBQVJ9Mp37Wr0Do+Q2hml8iBzBugcIdXjwwGIt5uwS5MsJdm3GW2V2WpZwYijXM4IYZiyyhhOdA
uLYMXkLeeUYVJE9Z1A3eRH5B1mR53jwyK1/qr2pJH6YyYBNBZr9bVvRu4YDZgn1Njx17rpol/E7d
Hi5V/+JPGHWC9uo5cAUX5id5XlSXOcnsU1mwUTu0uz+UdadJeXeo4kfO+wmwXvBehsu9opqQdvfj
huHXVCdPDTcl45hfIkqegVoDvHLG96mkhWY2cnKaAE8zzMQCu4VddridGuxiPFdXdEn70BRMv+R0
n0tQE2wMjgrFPL8fxFa3xcilNR0b4PpNEJP5cN1ToKp7lQFJdaIhZ/sjCbV2KtjJUjvQ1+oVcmYc
yhBFmN2P2DsFoyVmOxrw0yA4DMmU3iSWLXcR8fyiDHd6zH/5fvbDE3R2PV4ErZujUeYPpljKKA+m
IoDUDSbokXclDIgct99e1aw015tcgIvxJo2GMoXUolpvbRKHSGvPne9/1BM1AXjU+9HyaY0jUECy
YPAxJZ44mgxvTV1xfOlcEMiY0CiRuXDOQb7EZXUpwOXyaPTRocQwysKSY0UZxqrv/sSSneQ5cYZy
28vyJHT4xgu3RizHU6zr29HGJerNjFS6qfircyh3luiAotkjxxo7qvteP0UZX47yGTli+YZWzBsZ
Q+XYOIVrnaLevSutWRInm1/CKG/PTifIQNTxOezlZbQwNeXsNIbevS+YG2+pCrbe4jr7MJp3tQuq
omAYO+tebZdgYBTDWgbEgPamt9RbbHNZKIsT3cHZkFvuLjHeya4LfsbgkaN9PhMqj5z5vQ8xj5M6
6zcVGSfqCyZM1JvPoI6vOfvSbGeMN0sgHvGWw5lwUoyDQXUnVXnWTULFlWVH04TXzhfnrMuaYz3g
eKNnbTa+6/Eld9UNEf27plD3dlmyfXqhpV4wjpugeZCVilBu+v6qQTSDqvCf1qvIVnl8KLkP9qU7
/OXhbjahEMwCVhk6mcVf3xr/Bgj+HN7hX1WvjjIXWZ6C7ah98Stf/rSyy9igXYsb1yFjxrgs3iOm
PbGjrf2TBGGqmW0aYqdiUje9SYDZTcsTBw7amNL3vTN4D7mklNpb0ZIQ6bS9rCLKFmML6ktt79xs
bvVLtzC15+Ue4pdJZlh7JI0M4wsM1RsH5EF4cRB7xDZfOuvYWJk+TGwFjcroNKbLHxGjFtiYgW2u
SjuNjlbdHUjlXu0AG1CS39Fo7Fh4x7/7duNW+Us7DR4TCzuxj1aCcrdNYHHwp5cBrIOGOqTtI50e
82RMXwN3cm+VqJhpL2v5VxGO5h0wHz1Vi9kkOe6ANkLhqJ2yYHl4r/mn8M1BLRzE1XyfKJA58fih
cuZCEClgAbxKzK99VjFcXd/siPwwEptnrHe4CPSPuPCt+kIh8KBCdTR2cDIMqQi+bWcN61VydoM5
sKNp2sET38U4hhsPDTNp9g0u+4WET8WPvTf5Ncz6u9mncO6VvLLEa9oMVXuaynmf0GRV2tuDpbn7
ZyQfoHjs9rvUCZ9W4FUSy4c8b1gWEpHqB3zVQ0VntONIku0u8yHax85x6JJJYxj9y2+KD2HAVFnT
IxmkWy2rk2dn59GLz2ViPxeJs89dWF7MDDouYyufaA4pVWM9MDufoZi05bsBK1Gz39Ea/a2ep0u1
BA9BqDY6De5nZjfdyCcriovDRve5MojQT6U/7rWTb6sl+W3RmCD5+QTqQJ0Lf96vYa6KpnVihEBz
PZ87mCdBZG0zBHO6HYIDMeFh75vB7APvLMUW0bJ1ZBwN82PrzqckIIPuRyH/ocA8Jcxt5K4WSeeC
erW3jT8esIa3mMu1Duq7sssMD/bgku+XwsDxSu3e1Ofe4vbbO2VsQ9uNZHXpwKtTUJYLuTOwZK9Z
6xucW94j2z9ZOFVoLgPghsIZnpXRR4eQIWegdwz7+msM3nMk0LlMtlaFpStjecUeTSYgCv5Zp8mD
JceXMPePgbNG0Gl5u4M0In52OQDaWMJqJHyQrVVh8zqE7VDtwrjU3MNwlC5FKHqqR7eAsYlv/AxS
v2x25Ec4CLooN6RUh2UdIGUWHoaq+hsvCSnypFPc01ZBC5SzhfVdLzGbTbzAyZ+MDbtzLfH3YxER
9/QNXIEy0w+jRUK/LWEHOQ2x/5WZVEAv8sZT1jTDO5tLqFQJxJe3cVLr5saXY5bBe1GO3W9aZlI+
K9ZjH/G2zYYpfZ4ZYsJ/S2h896Tw2wcbi1kQ77HJxuipM8OI6r7AyOkzw1/sLDm5pvCnF1sOSfsL
RSpuf8Sikwlb9NTVuAYd2ZS/GJqSYCi89pmpBTkCEH3Me5vq2+/y9NEqra45hELG+3nAlbzBcsH6
As4veyfDGTO3A3HKs8bhJ0d33blAuO6mGBATOsYb9sDwLz+n6MrgJCXXG0wkSmKscrZhuwJEybb+
1Uy1vCtK0b36qd+e2xYtfzeDqr8MhZ0Tbx8c7V4IsgJJdooAG7ajCnj6ss2Sgz8IxaSghA6dxtP4
iaeamexU6DT70vyYZ45ZKZ13Quw96d7ZV79JAHU0wCKOV8FHeSWETTdrVUdgSfZ89Jk1fYVuAcSq
IOBAGZ4bMR6AAdZVQQc89vZnITUBr7RLkPS3fuUViER8i+YpC+UAKCKVc9ViiY3s5dwtC6ngKJah
95HxZbTHWieBeUi6ha+WtRQ5pKM5bJtjg20pOUIUC2+W0fTHTPNp/io7v54+OUnqX5FMLfPA5e2k
t4TJke9KhoUbnE7sWMhkStPmuH+wYORPY2QKlqeyN2I4lrjp+dwTJ4g2BFbSeENSKNpFufNaBAHD
SD8Rqw0hTW8A5JjfpD4LmlsdXpoUJ23oVf6pUyQLytz+SeO0ZNeA1X0GvKfvwZh+VWmVnYl5xPdp
HK/m+ATBEBRMx7ZrqY5FP32C9Vq+MsWqng4EyZkNFTXieGgehOUOx2Zp5QV1pPM2nUvEqfEKQiq5
X6+ki3G0Ntm8oKlU9nYWtXP1YC7cT3TUV/zkzauDNDQ8eEWHWaWJJDQr6l+8YoODXZqc2DlhvQqI
7ZjsOn619NSWeXCrlwbWDiOM5VETJSBPk2BbOEZ60uYQx/4yPJVkGs9xYEd0rr58rXKaEOAGiQJw
FXVbt57LW6B92dXucZMXXWGf23EqDwNjDqyiS6//5Npx7sC/DCc9kqBF/arhBS4eqmpgBbwCqcop
GHRX30+M42KCfG344vTNcst8fr5NaTSzm6kVzaEKvYc+6507H2bCo22YTQnL/pwnSzI8SWYWe5St
T/eEBjDUvhou/RgXdwJNGy5dJnI4YbM6zGWAO8mb4bGtQ7XfnLHjQ8xQclN3hL02Tagvi+e1TFhM
tCP7XG+ilvQ+Ine1VUJaGwlX8xg7ebMjqx4cMF3Ne1Z6PJu8ITyNG5ajtlOoIp79bqzgJ0xNfZVe
5r6PEOWqHZ/TNR1ZmoyrTl1F2MJmNHVykCAiaLBpZFOPLj0kpoFLg9zSYCEX+ZYTHKOoLr7nPHqT
OJc3YW6XF9MEpzCOXoBVsP3J6isK7BngF7XGIU00LMtyeUvasWEsxRtDppTgku+3R0zpyb6b8Syk
M1xpzAwPbUWYmOzmSxCtCIemcfFAh/F9aPS5jIocUGLNT5aHobsyM0c5z/yEi07Fx0VTlojKYxFL
R7GSjG5yn1vRQLPoBg3jbwsbGtzw8adgdQhckcT/Cy5jPDiANbiqVu66gzpi4zcLqpKThmQR64/x
9SEu6vQN+KNGLICTAtYKpWXpo7PwNXmVwYOxUZq5v4C4qOA6lc0LZxwqH3yGmNutSMgAifCSoFrt
rSBhC/3EsmksN+NetWba5hRg14AE43FJuwngknGbdRGLEQ8qqmji8WGteWrvLFNwZasojsjiKP/M
FhAa4D7PHr2p4KMBwuH9aqM6g6kXiFe4ET3lVVKgz/PVU0i2p2DuAcwNg3dT4H+/gkx4T2OLt6LJ
TlM/hNlGjt6AG9yFgKZGvDezZ3/x2sFwB314F1kCthILi8C89LdtNUAjb9EAjyi8VP/a0qzo62Au
hgoQaSGJSJAtuQwqCM6ickC+pPE478GKlb87SprjtBTegXHBLz2a4neUSOuA6so0V07OZ+h37qWI
rWHbN7J5a4nY/wyEel+yqB729uR/dHnTU5Sn87nh4AUMU1TDu8MinPQQluKorPq3hnlr8dlkiiWw
CvaeF9ZEllTN1gKXo6DIsavz59i3fhKr51QwIbEYfP9wfE4bsrwNjU4frCG/MMNIlo+XLG7kp6KN
vbpR/4rNiGLCUYt/Y7co8Ulmjae2E+NTMUTtJXVAgHfh9OVG3auyBmtPj5u8+H3dnWtB1UHNUp1Y
hRKfdI64vq1yXEZ5iK1iaTHKicxgIrPTg8nq/OB1ASDwxGupRtL+gmOyO8qisF+G0FvOddksZ4a7
LtQgP7mksivelIk5v3qveiEokj0EWZvcSjNWPKBxsaqBznuT0zd4bnEB25NNwEJR4qhhjiom4Sch
Rl6oOpcd9ll1bF2WzXgaKPus6LmcNliJsdF5YpPKJhtHj00SI5hUWcGWUf5tQNiLBUHVdzvMuAjs
YDnp2npthWTnUJxH8HjL7JYO9H1qVnRCrYdzXLu0XH7B6aAJtwCTXC9MwwcaWhbHiK+H7zDg/dp4
SvwkEWAG8GQWWdlggcPRZNnzMgztNZu7fOexDIZLzOn/DCCunnt/nG5jdL+9KML2wB0OMA9niVvO
+FgMq0qhH6qDSDJ+ktYyvkHjfKlk9yGzAeRkiy2BoHTqeftYYQJcr2pGOGkzAS9UxdUqZQMDs2AM
OK7G0oUmaReIJTtFBgdchSsZ968+LW76wWhL0nXM8IfdMOclaefvcE09oohF+LxFDAYUgMiXxhf8
MMhFH4OW2cZmgBTLfg1YMAORc5O81xIX8Uj0FRm9mt7qsMZhNFYei9/raHxu4jkjlNMV1p011NVF
F7ihK4cafrMAS4OZsepEOeiMS9At8p2pawo0w2rEuY2omaGZjH+gFjm73FaXvF7bdVdax1jM4jc1
g7gRULtOAb63x7BCqQCdlPFdG3zri36hGJgf5ymNLp4difsYquJ1ivFMZbnfnX0GMJRBVe9m2xy4
D+q3pfJH2Ns4ywK9YLpuwztIQaDfYjY+LF3yu0lTZoQJLCzsbXMen50gGG+KrB+vVNB3SQLb0MFC
acO3+DJJAmWTVAweCJVOHBzYu94gx7WUV8A9o7mf7zDSXW3dL7yuyN0wV3Ty2MGV2Qe19UL1zd82
WLcqq9SpAGq84VvK0GJoC6Xn0RdDoyQOncve23mihIKf2ePfocCeDDOFgDHHqneRDjxgcp/tGjr2
vjgUCQrx8ekDY2Qgvea9YCvkDTXomj7LNQ7EMJ6ufetbO2+cikMGC/o0osc+WDr3yYJF7dvSYEeK
LfEQ+avvTfpPVo5CARIQV3RJQZCYiU0yLKza1KUHJQtzNB1fwiZx224B76e8XdwnwwGxV19W4A8q
4NSdg7CxtyIqmvthoFSozHIaMtgzLD7vqycIlOm+UHB8WEItPnuatlMdxt2LkyTF2RFB8yfGA3NI
zeCfE5YMUn4F53hmrAvwrf2VD9PwW+AZ8Y6yG8uHbnBBZbMFKr7pGhfxsZ2DepdMrngbUlZ7mcWN
HolrxR+dnVS7umIgMMmRTBVySobnOEl3Yxrif2IX8IfhlT52nAsg7bTA1m0Hq/nJIjVyBcsybzKv
9H/HSha7aXVP5fPynS++c/QGA/k5H50z3gFgraE/PYnSzV58xNHS7wt4Es5NAtyRYV3UHsQ/jVxx
XS0nQbt5q0NT4qaX5DHCJX6oG8NBmdL2KpUh765mMfQzdQm97g+XtmAfCNBnE0FY56k8zaSot9TC
MwTIoJ/+BKlTfDtzwDczgD6tE0vdx6it93lm0X6Wyzq77PoiP5VZAE1V1ENyxH4fvcUu/EnM83Qd
9mAek3iOfoFAnX+SOWfutmr+8Sggz7ZtHGz8xfqgnglfp6Ca9xOPBAiNuW3fWnfdVWZXwm7xT1cB
G2z9YdoHDT/0FZ3gf0MnawgYFsDot9SYzTP9CacLkWaInh0LEOLMkVcs34D2DEHZ1fVHFzSPk/5G
Vg0PRcutHoL8FJF+CsIwPSOV2HtQh+nBqWx5GBUQKWf1Vsaifqu9JjxhEBaM3lT6nrVzfG6MfMwz
r/rG98fsMg7L3aJgkCEyPYh4zG4S2wn3wO1oV6exvfrE9//0EQNz8nHuxg3mksEtZiEyRzdtxgy/
wcTpRv4IeZOwn5pTxYs6zJdqmj7hXBQ3nXIeSwJIR9y90x+oOvY7dLtIb4kik7th3IQvIfFvFMHU
rWl6oAW66j79tAGy6S56F/exe1+N/eMS+9Eedg8ye6WsO8pP52WwQ+YlNmR5LsweqLFfMZLFrWsa
fAp5bi/hRmZC/VqGnAcICb8dN5hY8QDrYe7OKd0+HT7zJo/c0YZ4eEbmpwU+oLCjssAuJ8EoNcPp
sk8vFtn+rSKG9O6wbO5gGZ3cl6uJOcjT4gVj1TdkgOW9ml2EPhWBeHRaV6BWT53jcq9MY7BlLIOk
K5rHbBgM9m/ZPfWuJq6MgRJiGf7rkC1Xv6tapwdRSAdHeao+RLb+kVHatsF+wMp7nMqp+VNbrI7z
+hS9jeeB7sh2FlxtblcHBO676TeyZAL7AvITH9yI1YbPOzrJfxrT27LCcTMP8DRYLxc9RKuRvV4t
7e4/3e0I4s67mAyW99X8zqZf79Kv1908y1t4CPpzWd3yVU9k3VRxdHV4IDCMwI068+jSSFi4g4G7
+LtU43MxQxDfc//Ed1xhFVZa0YNukqSn+3LrRuaj6/E5t8a0j2qOHboTePRpb+PXE1hb24ZNUJxt
+C51cDZlH18xI4izspijO0l93+bNa5q7T5ZefoiqfQatd4f1wbq3TUo77s7PoxQRqIyGYUytv91s
uvN68qqFy/domNUd64QMz6JeVcxOFtdy/s8sDfn/D8wk/rdgpqeq+Pqfdt3a6+/4l7Et+kcgAChh
VJPgSdYE5b/72mzxD2xukRtGXuR4wgv/w9fmso/E9zCaBcLHb+aHLAT5H1Qm5x++TeyRhCJ/4n93
0a30JF/Yf/a12a7tuh6ZHahMxNtZmvdffW3UCKOtBmFvp7lp1Sco7WAHmrBhAoUQjRxodN082aoA
s5e6lfvWc39cmb7wunpLykJGVlC3421X2w3TnEU9/3Oao03AlK8KGuuhX1KZ7rWNeyWNq6C6hKzh
8/S+QiHX3+EId/lxSK3kzAaEkgiCXLdttGWIt1qxFGDeOX1iwY/oSzXvfJTZ7g9MIAb1teV2Zh9V
ATslcotqDggFDXtrLdCRPNzRj7EhM6NYbPlizVZxaDnks1/Uw1H7AKmGv8bLatHa2zjv0lMHnX9P
Liq8LXyL/IvPgpdp0zZtEJ1g3wyvRR+yRivI1Cm3oR4Sa8MchiyXf7GM1mARa+b14lF49VNf6H4z
JmSdutEeHzPpDc0G5BCD/CVrX+MgkZt+Kgexm5wKA9XoOE25YwSD5rTzpZ2qE9QIHX3OnUcrT+9k
wL0PSYkyUKWBvez1qKK/crBgaY9LlWG1gjsEaGNeLrnAYHJm6uQSuXKCmAq3SqlsU6d+MNoo2tnQ
fx54vJ7RnxhPhE0ZJBundOPjKpOfHCcoSDWVM6vXwhpjmRo+crtb5k1RZjYTqiRomc5Ma1xd2QS8
bHzDZcB37y/r+VR7/YCe7zDCLRA5Op06uyYb1ZF0q8VQIXqvhvYPDwOc0ippgWp0RXy2kobTOzce
1CUnbfhhJzk4KBWbhwB+HdmYmByc6ULChFU4nmfA/WT+ZAhKZp5pciUriA+mnLCKpwZ+Zo1a6Qa1
xBUxzp+AhxAEUbF/Ro+8UtxkeMTb1pwsvwkBEZmvvEr7GashMx+7C/O94xJuyoE3fhMTZbjfSZEy
Zlqik20lDxXpSVxMsRVfJnCIK4bCrV8dTHHtriF3QbCwNiU1WEn8YkLSB6iKM8TfpmheJ0vGzWWg
XPhxG9PhpKkmBjKTVd+hLdb4byygUuvgPW7ZhOIVBgWTEmXbSLo5NoxCq4oZ7061u5M0PEx8mTKx
R8vI6I4GicyULJ8iQnAbj1RtFoRfpICjbVAA1GWoQI2s7Ucm9zgvouDbGYpHS8w0EQiim8IHTKxY
FOFI9Set5D1h0b10wWbzywWECrngNhrj8OoGgdn0LjGriUAIw+q0uol7WJ5yDM9RLdWhzRGiXBHv
jDF/GPHDEGvLGmEWDw6DcodjJIMgCyRTv6XstUhhQ5tuJF2WqPAoImuFjyyPae5nV4mRqcVoMLFN
Nsw8REIL/EC3lHelM/7GK3Jm4gBP236sErfmNwcvdkblAqFp01bKwf7THCKX/rbFNy9LWuwlwjOU
9MI5QAyQOysqnqiU7v04UBvjVYiXWW6t5xZPU8KhUV7pXQG2h9U1AJl06Fzu5MzARo1Bgg0R+aYw
tA4GSubGn917aksWD1If1uU4Y3CB+QP76uLVQDWHYQbSEF1nqZ3bic2TnlX0p5yEbOFlV8qJdpNn
2FMkk9+p3XZT911Z6lh3KdPCZsDPAoss9uJxoMRZPkpDrMxLo0PuwQIlUkJr3mvWBOv30Gqt/cB+
ah7MsTqyVoLFdO7UvBMxPbaBf+LcfkWkAeQmqMObflkPC+tIXsDsYymSGy+uL2T4PgVIu9rjGWG9
KQearP/Orag3TReGLBLJj00dvpkl/EvzzJCzjavddIMWZ7zywfTeOZyqh6ZkYq5D2C7YRIExP+qR
790PFzCjerxxF4jFxnryhfvsdQBmm5rGdaDoxd8WY8QLkonmzHqaO/8rQq+rJIHXuqNq86C7wBpl
EZaYfyosS/BQ8ET3aXc0lM4bXxWvTd0/QvND0U2TDkNHTNDHtvd1LKInG7PN1s/ASo/qFgbpNmwz
hu1AlHq3YGMdAMDtWOGTwZ/4KPPkNXCy8EYWODpzFmVtPV1W5P/jeJ8k/8bemexGrqRZ+lUatWeC
xpmL2vjsLrnkmqXYELoaOBoHM+P49P15VScqM4FudO1rd4G4ERqctOE/53ynfEqG7KUbXLAcpXiP
RY5akgzOvrGwhBcF9GasCC759giAVP1qpDpTVn9fT2Qqmuw2ShVlLYTCapcADDGV08xEOu/z9CGM
842POLrSSUngeIyxZxUQM2gHwWQQ7G0g+aCGOm/dx4zoKEg+eQsjqqj8QBGgwxSOHAYc74GYzdoO
Tctsg4XG6YI/Mv7gB+QSil7tqG+6Qop1n+g73/5hCyIeSHdkQAVC62F2obloltMnjNcfM6m7VuV7
q2BaIWB4d4pNK29+cx2uCeEja4Fw2da99dEV0zVrhEk5Mi9uVxpsVeaP9scnpj5mM1y3ZeodTtph
3eskDfcxYGSLlFqUwZRy04h9wLw38pLhfz6QdsVPqynpQ4rc962ggKJHHLD6ZaAuEAQ18Y6A6gXn
1oI6gvD+aKacFlZffjFEPkSz+ejwTCUtj7GwKTcd8hExmoTPetE2CHer/R0t5uTg0xh4072F/rUC
NPLtZxPyag5AZXTrg1eKaEtm5xnaEEGAGA2nXf5ksA+8OKMfV7oQtoNH9NJqXfit9aDy5E8DT6j0
oabZc/bZGH+tVF/vgY7xyqTltYwBgn+J/Z7kEAUtXDzgu1TuYYxbAp7ApFdh6z2jipIq9dWnHwRq
WyYpHxpb9qqoKyx65Nz2YzfdNso5MepyN3Qm7NsQ5AE+XZBftr7Tuf4s4v5NY+kTCKa4WzQbhDjh
9KX3qe69PdYUElUcAmsCsxxNGa8Pv1z1PvMpeRMdCoCo5MEDUUvg+MeloaeG+8ev28t3KI0vPblY
SuneSje9l71zo7PmFkvbunZZTHKQUNxyYWBcVQx2i5VthFir0dvTiENFp+I1MiG/ldgnahCyas0i
au6HCgwHXrB1PnLbF3P0VCQYXecOAIRI8+FmrmjQpHmbj3umDI0UYuP39XsolncximyX9sNz5ivc
AgyZoyDfU48ciPQ+1fbPiAfuAsSeJPQs3wu3eAA4RIYMwYpRsw3e9yrQzPTxFjE/6QwT0Xe8j5nA
Zx6G0BfVt8MmjsaAzqSuTK1If1Lu8JlIYd84Bd05yoRHPQSPasGGk2EdH8VFmaY5pp549CPrtwbw
7ebhOxrYjQ/lKGNutJ0Jw6wcj6YeT5R74cMAHkZKdTI/3fqTg7zQsP5zYr1h+/C+47a+m8kIrkY5
PIJF2aIB5vssyrh64/qIAKaP1vAI+uguEdDYkjl7IGIm1oIGNQtpYQ8v8wpYr4AS1aXH7DiAm+Q0
GfG51E5vZqfOeH9y+tYSXsR0QLcl7g22WLPUdU4PV6EALNkojnC29eA24TOpR7lPSvHmzd5J4VPd
cYfng6azDj9hh8CHFbaS5UsxcvKJMVRssM78pILUdK+ib5JCRPvAXBAq7vNj7ANWa9ukPcHO49yo
6SnkkgG7sHpHzqVrLIainrsQkOqMk/niAKIV2hQ8k6G6l4MwO3SlabVU6aHyoFJkXd1uMyoNPGw7
dMXU54gx5NPSoX3PfHCHroKRNy28s5FDyDsZzUPcVFQIExCilhG1IEPEYF9L/+pTRuU8Xdu2Td+X
yZ93V9LGWxk6I3ZmP9zZQcnQjPkl2biAPYbtnBfTD9atAdBOYXS/SfIJ+bzmPFgKd8MQ9WFwaJ5l
UP3LaGjaB239GcGrJ+no7pdaNpvY4TAWT6xoIE3lWSFksntR2RF4HpU1C0f0avToLimgEZgUlB6u
xAFFeuRYZPLxPvUxtlThXzmiRx4Kb8N31ABsEu25TBw6TF39aRTgSYIaxBYiOptLSxR714raXT0q
94koHv7i6nkkHbK+5pWaVh6mIAk3S4y0zX3s1slA6HRWf2rQDX9Ba5fbsbQf4UqfPT+ICcrrEE5a
AYXL9/ujaqCYJLxiZefTVcjgf6/0IE8p1rjOQBBdmB0dkzq/bjkEVR7Jvoe7RRQSAAofWBeb+oLi
sStIIp6itjuXINdPS2H5qDsQO1d5zYPGCaTblU6ON5VJoKDSzr+0vfmSU3/1jtfRLfWYxb2fI2oO
8iOaS6JK7OeHDLLgWx5aLStfuJ01bHbA5MNuAvTISGhqTknR3ufETPge62Og+Dmd3ozH0AhwsDXH
1iFsik+T9PazaoXiKhmU+bor8E3mRRl/aEkweyUsVFAPrK8m6ggbRWZcRdM5fWPnxbXYNed+idWd
n07iENVWgb2NcPLkwtv0iuSYRjwkU6g29tKTzBATPTYyyjCk1+p58JJqM+E/8ME4bXFsq1Ui6UIk
9V9v5ZX/6on+5EV4n1tlZY9mXpzdMov6yy5ZajUL5zsknE9LRc52iXt2XoLcFyhgtHJCHzrgB2Sc
GA76aiS39xSj4Weeov5uqctyW2XBXVtZn7Zgyrp0jLo3JajPLTOCnzatO+humP9DHZ881bKaAXvj
LB9NTDDml3EM75njBYfcMsvGCX21R9MkIyAb9n82lyb/ZKF8nsYKBNOMd3zXOaH4YJhab4ZmviS1
94NUIPe9N2AiTYujbHOUu2W8WpDx36eYzbK0ugRGW1fH0U2op+B+gSF9ZNenS1OnZPSAXVjDQGE3
24ZcFFsHbfL1NaJqp/YKY9uD7anPBtfAjmIQ8J3pw9RFAAHYSbravC2W0ZskZedPqxrvS3lTevPF
15jvgzai5tgzMK6r+RjEM4bE8eqFEdYzIZVfjncHWNvFczEOZ5Etb36ZPc4TfVBYc9nw7St1oQQc
6sQ12TYrJ92FHz/zcAT2dXohmiUxerU/wAyujUwFjrdZmZ/FByh8NaZ0xK0K2HHZ7JPcCQbqa64A
ouIUWU7Ciiqi+LGP7AL1pSmL4IKaQvpgKO76NiPxTTOZ+rYnOdzoNGcwBK2ANX1S3RoJel7NvXwt
rwtgIGXL88Iv0GCkxxsbNK8qKN1doEadwLQt5aNHQdRa4MIqNpJak50b57V38m01Ha9sBX6WgIdo
LsL0UStM1FWy2PuYRpU3ZwBUk+J1ePXxJZ+KrB7fr6kgxRGWljKu6VbM8+qkUKPWIRPccxDpeyYe
5ZZzrTlOJg43FUPy96wkSyDM8DyGScKkwZnOeoiDPX737ntUFuDmCeRxq1X9o+UUOwetY2/nR2F0
07ZySteWpOxlohLWNb11BqH3hXPjXYqp50OFaN56jbvLZWP99Fk+X3TYs5vnU0r8JfWZeGRm3oam
h0kxqeKD0QG6n6Q4N2oiWK+yPCz48YYV0XZzqqGa7bO0xHreKYrmw3SJYcTMj/QPbQZWMOkqShn6
el6NjpPlqzSOrowK55YigX6Tm/glHD1x7n1MJCFXkqEKRoYUdrGrCxHsuBbFaFUSmWG19GiMRUHz
Udy1P9EY3SbIXAl8pVXaRjbnOJ/SSt0Ve2pXlxNms5pcJr1CO2+mXjCIu35c5SPFl6WJzjNGjG2R
OOXaVd6d9NPsoqb54NvzBz6c/MikpztUVvTR9756arUMzlgGNn7ELw8r1tHCOH7OpOccm8hMq+z6
8dYcEFbKJgIQ0o96ykcyhKR14HnUVDNgCe9/55lWVPxqG1yjWGrDa54l66lL9HWdHAqHyBq/PmY7
pFf4RYcjbZ9duI3chjRQ5SDXO28zxw1GNGV4MyQDlkcem7MS88ucXbM4rWipUgibodnXk5LnlGSw
QWI+lT0CWmHJR+YWVxlaiuK2ScU2tSVFHmJo3+0cZRxiZL4f3Zn9yHDYsrviKUrlIuk29C/CWH+o
VKyO2Jotpo3SkusxQn2oorHdyUx95Veq86Lb8BjMQBNzqb4rN76Pa5hkJGZpB7OIp8T2aO/7pnBu
8PFW66kk2ktIsDpmpCvMminmNu4QZHRbUIMWuy9jwRUlMfD8E3cGzr2kx0B486mzuvqUoI8ydPG3
DMo4+fXlqbcC98JAo7nBjPytpkJgLsJigLkCImnR0uHaqfy2QhF6AheeLFs7adLTWEJ0w9BYFMcI
q+42ALv6SOOXeg2yljaUqAZ0HEeL9QD6jLrVuhtpt1F0WWu/qnjiMbUcLIvLhlaSY1+VY8MjPsOl
muCU8wv2isfPJw31jMMQiDaZ1XNTwmOYBcTets8eBsI9ehXPJcGs3nfl3ZxO1oYECqddMqdrqG0x
gOtycDdTtkhMoAvHnbQNyzvT6fI+EkSTfSYF3DrbxfxqC3q+CrMUUGk5HphKvzVU8Ekaqyux7aB8
D0zUcgvJW0px70koCUuq+qMlMICsaPVlRqzbdtwGrZcfGJH8pU1dvZjKZYnKHHeHft/RN+tcbLtb
sqNvKHsrrCjax9z7UQLC63urK9/s5sZp/2qbeXjmwCHeE4kjiB5xkLeA3ogxYPRpKEdhkkorLsET
zHaXQAPvZ6oYQW7Xkgk3wOP+AUuqy2hOJuuwd8W9cAJ4g25vvme7p3UoncCVwGas37LYXe47FciX
oEvyK0Z9MmsyuSxnJD+TA+3Q+T0qP1j6Yk71g98lhbseVVfxwBsaC5TmdopPM9XEwpYG647EeL8M
tXfpW5gltk+Qj1OKRZpRzkzr12Mccb6ImF3x94hQQCr4iWbOPlQATtQollpsXLhXh84Ixi6TqeBI
UbDgfQVuVK/jBf1YDFW6h/OOr6ipgfnads0nhrn5lle8dE8yDmacC75JGEeSZbHb+HcoSClllTt/
U7DSx6dOu81fQzt3j1mJBxJWMEyjjFjkwfhBF9z6o8xrZiJjz+8rbjq8AwzieU9GGsZ4ZRqiJ4GL
VSPDDIFsS1VCv8PdAdlGCPqzU8/zIG+08VYEoMta5tm/FT7QXyvmwkLdzJzxSMIRGot6gnJ5Zc/v
2hLWlAgZF6+CJqQj0/Yp6aCl1udWUzZB94fQlShXbh/T5mlCCriNRuEtZsrLsCot6hxOLUfnVPqb
tkvrI7OeLYEcxteR4YVYATri4tX59aeDVA/nNa56faCFmju7sVN5iXRPiDxQ9stsozkDj5pI38d1
e/BGZ7gS6Qt/TTCEuUFu4HbhvxhDPlxJl/dg9BXCl4QlJ6l53mO6FJd+tKtfl+x3s0vmYfg1XjIk
21r33BqCpjpBo2COVAVhdQqDIb+Pl/l6WypUAb6mzzh5Z8CSuCoFQ3Aaluba/YPJ26EQVToYE2rb
nl98+APBw6QFhHFv0b2m3WNqHywxQ0hic2du1PEr/sLyaQJo117/0oxen5BkCjt66vuhBsvA5HbY
DSA7t0Fvmumc23Z1sRk9NNdErVqexxE82RpzjqBHOmsEU3vHtd4pa7S3mpDTS9+ZyTk1kuNhhyXr
U7LrEkLK7ID1pklOONYJ3jmVfFFKBPtgkOaB1gKK9TI12zcLZSPJSkp7tE6Fl9XiaLK0B+ftcuXf
dQsz4mvOFqVzNwVkHfHq9UwBarcc2+NEDTrKQeLfZgYjMXEagNmLHfPB8Mw2Hr+CwSr8YYW6H9kX
badKIWq5Vn1pOarRrPYfXhwi5MyBVjgUzfSZdX7e3YMVr/W6SSma/jPyiHIaoemQ9oxlEvayVySX
8q3QU38kvXedPHtz1778DwcYh5bBqtT+/Pu/fcG/Nmp+/Enzpv5HbosjYOP+30EvVw7wz78q4te/
8p+KOLTf4FonFKHzUklEOv3vkrhwaTByHSLNXBFcV9hAYP4P6sUDEUzxgiBYAybYDUL+ub9L4v7f
PEcEkY2O7bnEMN3/DuqF8sJ/VsRtx3VsR5DrRZSPEXH+RRGPJ18U+uqgyyl92ybNnDFxwtzTBiah
5NSGpVn5rvMhi8HsR7x+2EUyVpuSXOTS+AQXwAW9ZKUko0/3q38Yh14x1UKQXlWh491T1UDTj8zD
zTB4Dsm9uMSRY2X93r8ee127oIiYaf/GYgllo3J79LK2bNEyK0azVRk9WHB7JcbGvTGpTQatSh8c
z1Xr0mni0ziVmgsvTY8VsQBWIwftgYto/9jZXbsuyIxx45S0WiYscZjJhlyCgUcUhl5gkmVte7oi
/ap2BhrcJjQNTQ+99g/+oIdnKyP5yOmTKsFVuTiKI1eLgadz6fWGV9Y+jsBzbmyHDEhiZfKC3FWs
suE9acdfBpM/OVbX21gAQ6NkDnKE3ZOtW+Xo7BsF1ms1q8XsOhIvHbeZ9ThFHEmJKBEYxL3MCLFe
p3MObn7g2M7W5z/g317WQ03wJAy5wnqQ4p6ykKa2qKc+oXO5AwwkEc99XRKX9B1GjXP0lURMtSIk
rUfUQQC63RzsJk6HzLcwzuieXdArK+fiuUTTsjLQrO16+fai+ZsQTHqKljo4pHrqDgVAXoh5uXX0
GcOsMy/zX23+5U1rBcvjQPqHGHpeD3+JmBbgUXZ839eJ6seozKy2AxfJm5i749nF/b2uOhPvSF2Z
YZ3qCI0PkWFThrLeTvzJ1s2K/CuKvWZLcLC+DxChf9ntEE/q4R7rXH1sBN+TssnME6UJbqsgD9ZD
aDiLS+sG41lHIUqYng1NKre2l4KnVEu4rTv4QqA81HBL/SGBdkzFR45n9PgJt6TnYmHc3LjJX7mr
OPC16Ft25AWHKknsQ1lJhhHJwwLDnqEeAVucZTZTSGT2tnCuT0/8vcR2u3UGznFhwM5FmzSqi0KJ
XA2Msm/Zdh9Rv/NVPHIJpAmc03KcjoDwcIq/W7i5sRBMRbu2nYxYE2IlK30WkQ/k55uqKWC6Ngan
0qeEfcHAQbmMyd8qS9kHu3Hm1zRM5x1D8+yh5x2mSnWYDgXVlceJmyjAuB5tPOGoX+cLj2eduHut
O8onEESf0qHj9ox6s7dFgkfEocqVq2951LRXvDdZ8rN40bsgorWL+7ECPu+HG58raRM1422T9Nku
cGS8Y0/qNkXjjPRoUQKWVD7YbNyvVtJX63KY/kKOFKtJG/8mlFw+psCWDKWiIuJBh0FUezwvzqyL
szXlyUlb8c8SW8kuiRkqTMk40T8zpd92zgvbum38MeSmeVc45ldBFPJAOnV8o3wttpLcC9SLNt3l
KbQCQ6E0XiRF7UMy7QlyEkgueapQ+7kGvFJSpn4pac1e4JdiNIVwcDf0OWZhpii0e9Rzc9UROLqE
AeLjrucxekZ6abZFDRea9DNG0c6PzySo8m0fDfh4JbSaLq2m2zn+tghtXG/dG/A53Hit3gFv6WJ4
4QdjOG8rfdOleKENeiZjIVBNVS5/QTPlNxB5ucAXV55KN+e7uDL1oQtRzkF8fc6pMVirMVbiwXIa
rvxMzEVvhht7tj6mJr5JxWh+ZqxPf1Gtq6jnnoFUC1xNbyUbx56WHG8/MRE6IAAMB1XFzZ6knjjW
aTuem3DonrNxtF8F44unmIM1mOVsCI8h+PNNYWcoJzbwB4+7JmwCKMrKc7MTM/6S/y/KcZT42cEp
o886YPrjExA9qimAJImXcS+oFdri2q7AWXIubVPqxiwPT2FGdtXv0pK0EJ+4774xRVYfhovfyhGj
hm4DPozkrcsFUejbdglfbXzZUxY2G76Yu+kl2Ox8KRCI+zzaFHK4PuftLof88ZK5XNpXLb/E54VD
5Dq2oBUyMCkPbZ/uRi8eb5hSfmFb4wWnJayP4p/Mk+qgfL+BN0uNG8phfYMTiA1E8zINWX5xe4cu
88LM7wwsbwSeF6gIFnGuQjcT43eXUhkyKhHyq6yzgyGi9mapyv4a077KMW7wQjqeLP8wGfS/wCvQ
BEEOigR9skxsJa5fpJs6Az/PTy8ug2uAZ6AYsnOmkfnWupR3TWWsh8lfxs/E/ub8bXZEY8kK1DCW
uKNOR4+kCJsQIMvSIjQeM03BUpszKXN+kMiGNcv6A81FpNmBnp/oU2IumRYJ3uasAVXONYGGFuns
U37Yi8w8J9sEjo+XvC6x5SsxJhedV5THUYb0EVPjyYWtKdI7j3WYH1eG+KVdNihjmJOakddqEon9
1DKs3kEWbo4L+eTzmGmsO6NG9nOoY1nh/mrugCudzJhUn8voxPsoHM07aPjsvZyTX65Z4WcZug7o
z9FwMwIq4D2EE8he+GD18BzwXT2mmtLPyrM1mf1mOKcUo0i84x49HPhyw72ptNmO7sKwgqzaplci
AoYUMJ6JomQ8pm5vv3othWpB2PBsjPnwYOewBDwQHohwzGEohqa9y3L3gV959wu+QMZKzvjXaPn4
8HMaj662BNxKipRznU/+PhZ8UcjGUUVOAtTxfobMZWPREn4DksNy0jWJkPjZ4ZV9WWyErKCcJL3x
fnAX42O+J8pHXAuc1r6ObZBOJJy/O7d+CIZF/xDg7iDfT9C7c+CoqGt/rKkl1DH14A8qr2GrBBJA
0v1aBpZ/2jYT9lAce2SatcUvm3Yj/QVvdxMKLFALOSIU0cisLTeHHoxF8qD7aTf4EWMvH0fAiH1v
o3gIivaPVdq3rbkNm+gurnj7vXC5dNbANUbkYtvSOwEcvRopQsH4kiaY4ttEbnODQd+zh9fAyWf8
OWWwkoXF2jEipYvCAEsmaxKPwVOi/RlgFn15TXQbZKhP7l/YlG9Td3xsNIGJ3p2ofiUJAoaXCUER
e/eUONy4VzQ4qmh5H7sBMw12Gfdx7prltmeK+WrFFqscJ9OvUWHrbJppuFOloX3GaJOzuRNO5eZt
uw9u2Il9guUDu4MoGQSX433YS3I5V9W9aqwarnFtnx0l21cnCNpwzQvPeNfRutktlreD5ml9pqKV
T0mYUk/X0f3QuyqF0F1axatvT5m/w97Z7GxTF3dR4/T2um8UTW/aHc9LSCNE4KUNnV2UGDkLXrOZ
XuRrHtjcpSb3uPJXCzLa9R1dICukm8zRYmUKI56xWoo1clJ9M4Tu+Cdr4/om72uG9H1onh0/nd+v
0yDe2Dbvb3Bxi7MvFhATbZ+f8tQM2wATKLkbT34Uhf4urOSlKyBjuzXToyazKQ22JjakhLv2C2NJ
hLom6rAdOMk2j2S4DVN8/UXsgKoYiAkgCdWHwoItltna4iDk1uMZRuz0TmKh3WE/BgCcUaTjSRD1
xsrjy0AkmSMj8iTfxsR4c/Yna/s/l+D/r0uw9/+knb6U6jOvf/7p2nz9G/95B/bsv4k4ZjroBgEm
cK68f78DO87fcJShbHPzA33uuP/VheM7f+NP3NC2HYpvr1fo/7oDe9ycfQdnuO2613Yd8d+6A//L
DdjnX8G3yLQtIK7jCi7o/8g67QaVxFLP9SZN8GBbzlfXqEvhzlvlOl//MBmA+DqnTf2/6l5eGrJf
+t//zcGO+89fzfFtuKohXmkRByKwbX7gf/xqnhBdVfnAs4I61w/OQFBpm5VjYe0ScCM056lrEc/i
R4uhr47M23YRxK253mRA4Bv0lR1nCKRZbPP5Y2Xl3plsNZfveLQa7hNuYT1iQAj7Q05lOLpBE5CZ
dfOi7p6srHFwsnoUxTGRBt3ZBh5+GK8yc7NiFYdz0VVj85m7S4M1r7SfclAzzqZIxvEFU2Np45BZ
PILu1VS+eGVDOt8LmapjTSgkBwduiSAuKwuRlnUC5jx/6iNVXSmfmGdm/6UTdUgeveCsSW9fE9K5
zdZzEln0VFLNerBgQnEaSLs66S92Kai4qzjJ2FCTMHltHC8ZmyM95a36jyqBYN3YUzOfYzUg7LHh
AIsoMeB999XUxoewRZ3ftEPqOXuZe4ZJeM/K3+L2WwKEDtA6wQYPeBqfqA4gaksLQ/paLdzu176L
pQiTNugtzeGZeBE+4t2QFh3eVxpvS/FCrUNrvaeFF8hHYzUmvi8cq2vfyg5GwxEXK6PilTUFNT3M
9UQQmyEmQtFGNKOd/gWjpvKRHzoyZ2WRh/0tuyn/3WEGgvjQ6fwr87UkbN7xUXB4rUfI2XJqq1Pv
ZBAqsUsJ/crNsomhGMrsNYo4MH2LztHeXo8txECgp7kIniJO+g3ndtk7dwsIP07GcXe9yg5wnApi
4yNfoIKP2u+EVDrG2JEM43nsB2b3IWKDu8WRmplr+dmUbMZGRWJeFZ2t4oOnGSxfA5+FkDeJrKzl
RD7TTy5LOeEp8Ja2YJhp5nFeHkdtNKNpGvyC9NQLA5maRJLi0BOVY1Q/hTILk2PQDVn55IZXllVV
us50X/AsIwAR++VXX1gjgF4yVumOKoeg3IOv57+xEtGVXdghlH7ASPj3yEgtC8IbVsCVFVgRTFIg
adZWdd2i10NVp9aaZYZjlCZ6hp1nTlFRdFx2x8BNbO9ouk58NmnaORdcRAAVSierHyNla7yg9HX0
tzIMrj0aBigHUn4HlJw87i1cmb78I5IZG5zFdbzGgJp33FKr2XsfeZKvxk790wfVAJ2DcxN7vTwk
+VVDQMnx+B6qmaYTa8C0w9mPDt8hfRoI28IMi8buTQ69Pg9Xuwf2BtoRJsgGEOYDYW5HgSGrm6TL
hjo0352P4TGwevgRRUSCXrn5Z40/jyEN6DOxCR3fwjVpUbwFWKP4TgcCnSgnzjNtA/khJ1uxWuTC
MC+kI+/QWOizXjtQvNM37rNXOfal7uroDGqEuLMy9VcduJqDqW4QhAJWtH0jhKBQYJx5nprkhZK+
uxThAGADThMmQcsNrIX4rHLuAyb2I7Eu5zg+Y1XnA05yuO5jw8Uj9T1wOgVuVTi8JR05IHBsr+Ny
KQJpfePs9NeV7dHZQ1oiI5ngNKQwcrWBZRQ+pT2+eSYsH0hr3Djb6cEdI48qEfWCDR3MhwH52BWi
fqvypVt32lNvyVIOt+AdKmYqqsGoRfoZDahAZdcLM8Awm8+wQVXxE47auzKrshSwIQsk7qglfbCF
LMAN2hm9OS1ua5J7pUGlcPQDNSrep2HktmwATP3Mts2QhVQyvzgfrgl/37fOOZvFbnKGWRMwUMs9
FWkOg0GV/XEcLvC7qp0XmohmvClBQcOg08+GlD0wpazhygsrr5j/cIWIg1VWT1cQk5N653QpcHCz
xADBqRKJqzOiieXWpXWTmnMyREzylP2p0riIIfx0fXR04tHEay9FO3lhoTe0W4TafEBZDeNnzRKf
bYtOF78YKlxmr4NxjmpJuPih2jsjl0L4+3cywtt4EjVDrzkIaDmiRjO7BmJbBy3eDbXChdVGydqf
caxtgLvEw4vfyIIuGM4Q2WZsfaslMa3z+S+b4dmV0kh9QeF4xRlKY+ZuwiqGttKFQ2bvsWOxC7Vw
mMI1XCy33gDLmd84F9NaqV3OlCu455DQHI853JFO7wwiZTXED24mjH8qmpSoqMKr671JUjlUdVTW
CF1R1ApKgufFj74/1M0rkdKONVqGFLEUBqDTDjhL4rIGldUXGq41fTusDM1P31Q9jCJ/VKl/stvA
L6hccdqezJnBetSQKVN48Z3IPdooq96TCqUst7T4BA3VP2Hx3OSydkFpD5K8pp8F6qtpfU7iGT9y
v9N6Rs0PJyeDhugtctjnUS/F59hG8qkTaXQ2AgPnCu6S/GkpccBMByP0lsBm+hNXiKDXyaV6a7hI
30oo9U+L3/F6Z/QOb0MVWzxGWTBGHMUri4iZG+0BTU0PbRhKyOazocBmKstXwVCMLyoZJ7QEWc5N
F8/3A+/Rn9J09R3ufffB2D1Xv4wFfSXhfmd0K3fd2o37Em9UFuF3a8OtVhDRXN/QFe5VXv99hVrf
EUKHj9PryQYYgnbHD8oYNsdjt5c+fcjbYCzJeo9zxgbQjGiNDv8Lfa2yDq+8JftDBDhQ1mgr8c7q
W/z3tR9X9naKkXtvslEMwb5I8HlsahyW3hrrZSKfKgYZr6Gyh1vRZd496uefaW6gfTMBkRsZgLnY
2lj7L4kmiuw7kCxIqfsHvli476NK/rad9EkHpLQKxYSGbtnjIkqvZpWs0sW4V7NmBXSLwtPqEOBk
toCB+VWJnwT8bJG1I6KJybyNLjDMg4MGgMfMfgBBjsJhHadAsc1W3uLdtVYU3sbVEhWH1k/1l4rb
dsdibx/qIZqfC5q/161LBXw8Cfw0WYKnlUCKgDUJ2GnBRrCjoL17hSqR/+TGLJegDK4hpDgjx1NM
IZ/0ArHlh8dJb7vyGksZgpYSyQjI6UpIx72BwI8ZukvFr1GhfxyryIDBb226rGewtFYFwDPEagAo
pSJ2RGshd9Jx0ie51PFH21cjzTB+PVJV30yIweQSTn7AJ4JE0GJdEsUf3EviwBTi6mNhedxbGAN2
I3aLg4Xb8ZVpLe4LL9QE763mNBTGuWUgq+8hRzCkzP0b36GNGcTHfGpVnOi1zHOF2c81ub7hnz3Y
jvLQqyAknyy/cP/Q5JvYa+livKIWr/+wiSzSy2tZzb0XuDF+ccmkyHVm76Goe1uvC12VF01gvSXM
MwEnDhJQW5mNKbBzz0M7ZNjwR8pADgmHf3tNS7p/RARu6eudrzGbSePvzHCbWBkIkxWtsmLvRqMv
SQASixG4Gd5qJbwXQxQdi5adHowXSsjudB0RJFpuF6dJeaVIWoPTVIew9tOLozC0Q1qon9I8ri4x
ubJ609JUwaA5yO4c0qP9Cr6EOUT8pVdKkfwTNijK7sO0e8lreoOAFv9v9s6jOXYmTa9/ZUJ7tICE
SUAxmkUVyhuy6O/dIOguvPf49TrJ6dZ0T0iK1kYrLb/4HC9ZBDLf93nOmaA+ds1ATx8HYMwcQ2oa
Uzz14vEmMpXDomcPHUMVmxoWy/MVEK3mu6pd4pHQqoPgqlulSx6nN4EYSm9IryBLhufKbPO7OJfm
tiTSLVYW05fblI1s3SIE3C/sQsKd602k2SHnEZoMx1Z862XkbfvZ6KJ7wZEWE2IQAi1MGvkoF34K
A66E0ywF151O1PVJow9KZJ3LTZ+yCdRD6qRSArlJy/gwBPNdUVcPIQHvs5vz9EhrzVpbrq7yIGaL
0aLhuTiTZNHUMMWV3DtWGdwUSmIuVBwi88ASUi4KXpTHEGt7beMyKSETMRf4RfNWu89GIkgNOTN4
ana51cb0rQYAcfb0BNlPJp37ToTxWQ5e8j47bXPXgD5M1m44Z99z51YQ1kx5mTwKugRrxxvHLHJZ
hWh5paFevA0yZprnMpc/VgtacJ7vQL1mfgPeyjoLTloYqLwdgm5fg7t80D16cC2E2luQMViemY7x
W17r2Fbt6MIX71wsxfAE/Ocx4yXcdqHOlMl9Qmnw2hixwEWYNfUnSzKMq9JmNUFoKlbJ4P5R1JgW
w1JZOOPI2ZiUokm7eN6usbT6Y2ZPSFOL23kB1DKl2IZ4p0YPnibvtjWLy8gpoVqHY2m0vhjLbNlA
AOvhadb5CWu0+9hWdof2fZra1wLQJ6e1yazjtWv1JUYC2fvOWMeHULeL5wYi/BGKbknuigrQFrxT
+t4HJcFOt48jyfYvzm98nnBCc22e4dm5nR+GE+E+D0zHe2ZwkebiS+VmtRhxeRG8t+5bgk6IPT0r
PDo57vOVnlauwG5oGwEAqD58ZxA3DD4INMacZqF/laHEekVVyqBd4Ihy1zVialbUNkjqFO3cnjxn
qglzFTjO18YkOqj0sEDe0VwRBQ244k2+0U/WXVvV/X3NyVGsKT92gm6Dne1L1yNMg9noICd9ue+m
ip157BY2I138xCTzrOw9B5V1tfhFx63Ape7DLhUYq1yM7oYMnfZt58zjk+TtkrMR1RouSC2YsbXr
hC2YUQINl1hEzbHuiGetqJvMD7IYKzD4ME/2RWFquV9OYtyPzDIeK1rafl9J6zKPcE4g2aEDnKgd
LSsBm/NO07X5BMZK35dZuy8kOZsNsersienqAG0wip8WXp7exrLHO4eKnM/Wm4CgY040WjxIgHEG
GJFPF61Jy0aaNnKA2LRDOj+CUtNMJFJarh0lT4ZzT/aS3Jg7EXm2RhuzngrbQCKd++mNW1628zRu
OkMFITwhfYhgOEzgWNHZttcYA99Ka8YKTM683rFgbvNXPrkaQHec4fhJwPIv24QpT7/msJrtUn3o
3i2k65zyWK1sQyYaWPkGRjhbVjms5ReLgtG561hpu1XOF0iXj34ykBho7ND+HsLOpD6j3hCwjXBS
XAUkH33FzXf67N2W03QiPEBuVCoIIhAkbEEzn6XNPdSjYH8pO1ybKQqIoxO6BtjYXONPaYYTv/D5
OFp7eExB7YN20NqPKYaFsKt1Uua7qOY4scsr27hvox6V+mqMg/LmNENK4JvTagxzd7YoV5ZlxSYw
dEJVjwfhAY1lrEhirPWR0T0nSFa5sJq4aIeS7mWRp+6Dxwwg2egk+u4Xvkm/OqcOXyaWVHQ2l/6h
c3gMHRqtTbYzuNWLpoeMc0LdeeArlw5H8q77bo16vldT7Jd64HyTKOi+BdngGjmA+GOF5DdVmFmH
0s+lc9MaYPtj0bKaN4eXtpw5WRp/CpH95tGgEg7urlbw/0FTRZ+G26GmxxYhxVpbaTJ6HEd6mpWR
PEcgPBslFKgb6fhD17SbRekGPLLOjjM8TApKRKwm32ozwYVEPAa6JFOAlzCEkI5860793y3MBo4Y
Hkl7Q3YMvwbMB5AN1gSBti1GBIcfPVx/JAnIbaB+4k3IeGBD8nt2sRzbVX4y0EvoeBYSfXiM8C44
ISUpPAxB7O7CEjEDifgNXaz7oXdo0yl5A/fzYyXROThWd+Fd0JyKIbr2GB90i1OFATnTopDdgcib
aMxxSNiGMMzJpLdfmmou5ngkatc4kotjODXCtk1wTbAr2c0L8okFlhw0rQ8JJ1zrJuo93Drg+1/q
CHFFAEeYZWb+aZkTRSBMDsQAOMaCaEjS0OcyRfU0bD7SBsWxUmMAs94OJUUaN/1o6sRvcWi0GH5W
DJZ48g2cUGZA1tFrkoQ7deNWDIzV4KFh6zFzcIq9Le5wSWCB2q55HmjEAp+deJpUX5SOfzG3StHd
YucxkC/SweFXN53OGIV9wKKHnoLXGPCDFO0+1sBFGOMDAyefU8DKQS+Sp925baIno4kuUNM+B9qZ
IS1+S+idbylDycz4VgtxlrDE2LY9CQxwaUc5Ubsson4zY1TvZHyKEJ/Etf4MLu5o5NVlQoxSF+Js
LPO3Xco/OZh9K15wRVmPVYxRhTfUw/zjWZmebRyHetruZzQsmrngYo2rHZmto2PGe1penzrillmP
biMil1YTvxILrFJtUW2rqu5uAsQFKZztZAIxEObdmYhksdWs+ERK48X2aAZp4WkwU5L5uGSi5r3o
cMsQDm12kdBOaeptYATfDzanIfiPjsRLE9HPrhDV9KDN2lJ/Q/VDJ3pw+a3CaeM5ghq4uc+xfmKi
8uCK8QZH39MlsK5GIKPxujSw5KRBehAOJQRXGXRgufnFglMnNbkC/mh2BoQ7DMZcXrNCP/LU0mCo
OxceFtmGFjlj3WpGDxj+Tif9s85mDm+GKVap8vuY8DUHZfwJGtJiAx6gyjPfCrxAZZF15BJwmnnB
V8IkLNkMSiNUu8Eju8tGFfxQDOEaqnRCzhn2IWhvJR/LCN4iDnYNQ5GDqUhfxGYgC+JBbdniDduQ
suIZA2vsTPvhjgTLWfJ5LOfmotWypAjeHIpBkQv0XdZTboyK19ISGGqJmgWDuWKgeef13S9bMHnB
JZ/4lQgPXDDJDdsH1sl30wAwI8HSxMPxvCzmmQ1uxDBkOskwOzpK7NQDBV/nSvbkVb0Om9SYdqML
xFtzcOSUWXNzEXClCT2+qgJq14UhiVTSY7g2SRiNguW7/pE09lvFFZ0Zu0XYQgpkVEZo3srBIVqf
OWqrjLKqHrMPhmjcEGyyOuGjSbn7XeiJ+WRLzj/rZCgBYAgzAFIcjtW4zmQbXE3O0RuavMldkfCh
a2PN3LtJTVqRtBt2rZ7/PvGDRUt+eyh6iIPVDOQBPiPi9osmBr6QCskfp3Zm4k11hN1yxHHpOxLe
baUhXGZ7TG9/OnO+XWcWGrDFiz+9VmM2U40APKxlcd/cPgofioVQC6wZD8ZqiSeaJCRGoFM41i2d
IbeKqX4yc4D9EAIpwEO1rPHdDKvRQd7q5LMR+AbXE79U50HqE5iv5p50whRWCeraDPtZwhj+Raud
7tQ7RCVWeVORjIsikBuiljx4w0CUL1UxAZCUyTA8VZbe3Wc90jXeIvjXBqViGyakbPqPnw1D9nKX
KmlbTk8agL8LeGuS8yun23oNyDhZz0r4ZjHgCT0WEKajU3G2MwCypgurJWasbI5fEZZJWvnJW+Ni
k3PQyi00rVez6D/6KPmVzNxC7NSljJBe3TY5LKjpwKG9Q81eU/86GD0jSPx1bFNm4jzaN/M7iyA/
eSgP293UF89aMJ0Wj+9Z2z0BZgfdFgga2bBRDGleS/YbW4jHp9pyn/gVoDO1ALKMvOngeuOxV9I9
pKOHCAtfOWfc7VFjDclvzGFbG1ufW3V/aHzsQlWtr+Y3w+kRoONniBrlNQg2Fd4/k2pwRx1xaYzN
wosnWprXjst5vBh/KryBUdR8JK10maIb6IWnV4zrD0Y8nwOMg5Ad3gUGQlOgLMBIyALkBvdthfto
jUVxD0PoN7A7xqOy/sPi8U8IH5c/tB/hObREnO0HfT6C3sV3uxzKqr+OmBHLsqHuDR4SYyIrVsW9
BNEP6rfAqdgsjxY9qmBiEIRx0ewgo044GGXOcSVQWsYGP6NDDHRlYmxkIbUGv4hv1Jymb3NhIg+V
oinjcdcxbgCyRiq07+pTqkgpufbmdTXQdwv0mlG5BT/g6epAZfNMqtAk0D3MKzNHl8Q81byr7rMF
QW1h/eZE98eMxAMg4mecy+nnNNJKDjqGa8wunEM+Di9zr6PLonLIh3B22QwCktMUUq5TcDlG7sB0
teKRjBE5YQh0nULRVQpKlxJvuRpjdQq42GyXNmRlG9TmL34v4+OgkyBLqJScGUpBhdSyb1256W2j
jR8nWeVb0RP+M1ImiNmnHck63uigb/3Y1m79Mn4UJt5FrsyH2hoOE7G4fe4a2jNT8PscIDYan9lh
YcoJNUUEBTurcAvPL1Q/MKpwThaNVrBTc16spKrXDfhOp/Seba6otKzzUqom8y/sA9PNmk3jTRC+
obvMYaCk7abPnp/0+huXL6a0hjZ8cnjFMlGzS2jdoeU0nX2SLYYZYlqzas4r70dYDve1nuT7CH1O
7+dauLzpibGw5YqnuwIO1NFsMu0b7FGmqlX2lV/dZAfKFZl8Kd7bUn12gtG8SPYRB/g97tdE62PH
0/sIoyx+aiQ5u4WRHksX96sF8ciXy8E6U6o0Y2ad09FuWkibNszv7/Oxh3zt8ovEh3GD/9C5pJN9
s6tmZDZDbwy7mb3PQLxsp3l57hd7ExXLeNEn61WmkPK9cIFqAC+qCd5hN3MKK7aJMPr15HovIuNR
RIQl3zB8JraVys9GC28ZjR++oHHr6Vi747Bs3qJ4CU991ScPGSkFNk/zH34N2NbZOu/GpOtubsNv
gw3wlO+sgxLTc2H5OD3pzrgUj+yj+HmxcTqxiqjfpiqn2WXJ1P5T2eN8nnXwop5l1uATsBGHpjfD
a+WZJd3JPrlLy4dtZqtEDrY/Gh7sgUxa6AfLcTgS/wSlpHvWWqMcHvY2OV2qZdrQX9ys+kX7e9lr
GFZ3BRoK3mpFg1K0kHdZ3j30LDsPNRZDn4NKuBKNbV7Mfr4bSdStrSj/HKXSlzG13jaVoDbGrypk
CwmwgmfrSmgem4IwuKbBcmmt+CsKm/I0qGqipkqKDW3FQdUWRZftsSUXR1tVGgnMHvA4wZZSdcdB
FR9HGpCNqkLakUkPhdoVx3W+hjnBpT6r8uRY8gbumdSdAkZeu6hI552u6paotkHLGhq3+e4LAG20
1exJHmjhjH4vwMm2ZrUNGbCdOhzvrD9Vr7OMqHhWWvTeFfIeixjtTz2PHj1t6tcwjBWqgJJoqvE8
YZ5fvZU4Z6j9GhtqfRgpfvqlMZtMt8Sz16ryqcaYDq5xfhkaBjH0iuioYoFCKs+P5TlHrn7pA8qs
paq1TqrgOlTitdOBCUu6r0R7QX1m8YS1jmJsriqy0Fmp46varLHY2TqIVQCRRQGYGDPHJOrUOwAQ
fxYRiXVvd8k2+unjOqqaS2reWDU9pX1+BTiWqApvqMq8QUOtFwjuwVJF39km+kQQ/NLPWftIjPOX
1JtiJ6iyH0NDl4qWyUC0QfwlA2vFqRF531Bv9Dy4zN2PQzGfV0Y3ZXeTtbCAo8NFRgHdTMeQeL38
VJRH1VYeVW8ZfkGyjUebKO8IGwPi9yNEjnOU0HNI6D2T7Ca472QsRwMNgDEyAw24myBk5iYJZXzC
AyvBpZwXUCwutdCeI0YhZNkpt0l264w5VBU7a6P2t2vAv0j0B1OaHoulmEHvT487V5VuDO7dkTcL
PW9J49tNc34+qgTeqzr4qIrhBSF+n2vmjHCBcwRXlXWkSuREY+iT90yI7iNVMi9V3dxlFvaI22IX
tO7j4sm3vKo+mbdpl4bplL/E3hWYB+V1KJbuyZ0Fm/Sfcnupeu7kDJAAE/hZVcFQfzWqD99O4cyK
XnXkKcuHKa35aG7yNzap0tdYTB28RcL7o2ZvGtV86Q2N6j22W6IUkic6MzReklT0NVMf37o0745j
L7OXvBiMrR10zetUSIxzzci5UTX+Lc4u0doj8XzfeQsiJY9Z27FnG78FN45fCQVEv67GMeeECCqd
VGPD61BxBiaTJi3Xg+Q2dxUUAsUj4P7yokumJsCu6jXrwYpAsIlflb3KQBQ+aL66H8DBXGVXdGm8
QVy2fffdDwqhQrPGbxfHcV8UdnJkUM801rOJnfjaXLOxHjTACkVr09zsM9l9WzquoUExGDhmfNuK
ytCBZwgtSi4L1VAMomniwzdAGTIUe06ohp8IkFCTYj14efJgd8arSWcwcafkyWwmihHJn8kjxi8z
30uam63gEeXQzQeiQE+OHdm+1fKAZBt8L6L8xCfh5CkIxaxwFBVcik4PTaL27pMGiKyAXGEZxC/d
un8vI+NmK7gFn3vfrVXpvw2dbV7RGFdcDPrAR5M9NIVeUBmtIUE/jtAOFUGjY/dsRzH+mCTex0aF
4RWbtcfNQOdZUUfefaAt+jEKZXwFysd7xC37BIpmVXHfLQr+FF7gyr3RuIh1i77ZjlEut1TdAu1g
tk5xWLpk9BN03M9hH0ytHxLb732a2ikBFW9ikWsoNr7L/emNt5Px7ZZaeqvjWO6ySKBsceE7cT9v
rOwsQD9Tfu9wBfo0JfQ9iyP7KzRC5hd5/EtSLX6lps5/M3RdZiIBs0/D1N3dYAMmaZqaBFNoG43h
i9ZGSpiaWf676Fk4nuDibQOnPkamsmtpcWDt4Oyllq+bJUAak378Q2kbIgQCOo+Wj9C3gD0dSMho
mlmNL5o2MyIC9R3+7kNY2HhB4scuUluhhWZbB+xgYW5tNEOPo1QuSjfR6ByRiXnQWV7bfaV0xmZ8
0yorPS0E0v7AJXde6WfikjDKUH+gSlrS61n0h7woo2tQIyyryy75XEwxHPg2tXC3XHzV1ricDEYl
1razw+DLzuyZzq+sJuSR4+Tth4Xjm085/xQwpKabPy9bFozMkg0cCdeUIM7K0+xURc+GewYlfGPq
KUIBaYb1ibtufcq8SN6BtXW3mosdxa+6RY12JWqRbCmDiDGL5u7tiQXcihrquJ8dzQk3FEyRCVET
It21VK+6MeYk7oqZ1MNA44HoEN/vkEuo078N5Zg/lpYmlzPV7pAkDAxu+HZs/zv8h0hz+NCsSg5i
xsYGSPKrBVezYnGc8QtoFr9TE7LsWvJpMX0LiAXxHR57IUorZ3ounIXW9ph5YEqMeYZzW2iVN/is
S4O14WjZNSTuH62QpRlfsHrTc+U219geyHY70RLAimJKy88lNl9tEKsfbtYyQnJT/SnG/65TgoOu
tbLkyGZ1DqtoRypIp00S6+JxasieMCxm/7tGk5zWcHTtITkPXZ0eGd9Z4cpMhuUNUAg82MRzcjim
WTEQd2+4HASTQWTHbDGYaBZDzjVf9LgxmdHvLW56uyHKUs7cFdQgkTYokadJ3funnAB3UvfxuY8L
++apEcBCCJrPnp2fKsbtYCobz/ys6qgJ9/04TtfKTN9tStt+IwIChBZItRwRC5YcL+VBDclh71Ua
XiCv9/gREyopRz6jnDd4Wsfufkn1hGsLsxOdgkPud6m6/BZwmh6T2EX3NGbzlUK5WFZ6ubD95Oq0
jg0xPTDn4WkKPHyiqjjkDrz/WL8mQmvP5Pgg6nVOvNWrkteAEc47ZxSPonK7O+gUCc/PIr43vNg6
W/Pkkl+zk6feKayz7jik3zvSrVWfjjkrdM5pSzNNayKv34bNw9UYMas03Fbvxt4ySEyM2Z1Y3Pnd
KqZwYmHOSpriRaUweeawdW3lYStEqKMgmvIdNLMZOFqbIeg2Z7fx53ZkGeZJO7kLIp35p8130qgS
ruBtEcElrkaux5om0oc2LjClDFXHsDsRiYYaexqZmdkUSTk3LKW1IStPgm4GbPLHo3L/XQVJMm8p
Zg/XVIdswskFeE3IZdPRh6fFpCouZF1zocDXIp1e7oalqq9VpzhWQye9xzyY3mKOSiyqpcU2QOnm
Cgde1Jpv4nDHPTm4w7rdbdm1zPBjiHrSGieESSW/Ds5j6X334LYuZuwN95Ehi2ZntPVyJuZMhqK2
y1dPTIG5qhMhDqJz2O8MDlNWz/I4b4uJnst2ZtG27GYO8P0LIS6JxLWdaxzJnpcd2K9Sie2JFLmv
tnqFxx2U7Lxlf3IahqQRG/RRHh/dwb2UA/uPPbslqu1NzSytnYPsajamq+06BNj8Que04OG9kLkk
JUyXnXFv5Z15y2jTas7yoFu1hk4lmJFcuDG0aeh5QFrOxuNy+jWx8192bj+7a6M2UEL2PSRhGVkV
OjiNqCNcFHjDlkIPx1UDhbhKFJFYhIpO3CtQMdFDmMWLwhcTXMp+NQ7jy6yRHmCoFs1dyvaAGA/w
Y0thkE0FRA7bMt1GAf9f9h3NeygBJ3cQlENGy+VqUFhlor3FHzslPq1Hxm9TKvoynUpu1wrJzL0t
IOCrZ1tWMfl25qrD71lkLRTZxnQ6aAnHi0Fhnoc4gPjcRW1zz72AsXA/zL5tYshhwxySBeo7kNGO
5kKP1grJIQmiNJmTV0ir2g7YCAojhZ1OZxMCdQSLGvIjL5IfPnX+g6pW0Gpb4astxn6GbyuodfbD
t05/WNemwl63CoBtKBS2MHkIRgqPLRQoW9cFgZThh5/dK5R2DK7woR0mz9jFwkIQkyZeycAwrgM+
06XdZgimouZhjJUcihy2nEHA0oizW7sM1g5TVlCTzkhkjdp8YZ/VYXI5OsB4qpUrQI2thlmwVl0n
PAaC+zCCNHzPw8UZtoAOIJUAUS6cFunpzEGO7T07cjMoOOjamukkxwFw8CWA6BLtrYTnP2zjcnwY
x6EQ61Tz/JRbPOxnsD+pS8SchjEICpRZYjmKOqsOdTJr2X20cK8/jNSMjW3Jy5zKXxKBYXIJnXLR
dYYTZb5S4uLrCQI7vR2wHixLtgEDV3UEwaEb3pIFW8etgY/pHg0L51TlRYTjmyLGJe3wAdG2pGmA
GbmircqH0GHZvBpwRJxq0CaPwETrg57WLbgwy8vGXVVXpVLj8rAEToBcfErA/EYRENaEinNfu9Wm
TFzmV5nt0B/tJrNtd2yrqmAduTn/a5Nrcc6eI+rSq0Mjie2lUeORhOnLAAe0tzE8jUHLFaRPDGEe
eOJTTpaLTOozexDzLdETq3kE3hfrpLdqerIDKK0FLmsSLr90XfY3wrj9G1PWGjteG076G0MFvsPC
XtJtEAxM24N+qbi5W8lQrUQfw0619MJjSTuMTUEIlzVxcu9xSk3PhABJueOmIgcOZMQMt2xoF+cR
PWM4T4eFb5Z34Llrz5d2WRwyzRylMuNPM0RBdkjd3M4f8kDg7yJ24mwtnEdyK5Eok5ljv3QeECga
By3Si/iABwDCLe+r6URCvd1ZKugh59F94opV3ZxBEz1zi3z2eXKJfFcEjC8Y5FWbmqEWnfgBozUX
tuiXl45smQNuvAr6bjOmxouUfNVeZT7b5siADPbtgnOzwSpIe3B+4Fap/HrcKMl2E9x7bedY503n
TdBjQ9iI1PMzzQGpnbr35VL/LDrmM0Aq/XGGdXLIS5YyO89BKb3u504c+4noC5pgb3nsU50hurBl
8lmA2d2kUZ3o60kbWD26/LiIzkaGR23XarmFzcMJM1+18fhPGmwEwcXvna4hDdVXXgK+mpcARXww
nOuQOPstoTZ35zrGWQS6Zp7SkrjUlk7tbFI/IWibCqdwiO+Z0b7JYY0dxmS4pQuPBFRa7sJ1Xlug
3y6zLU6iTay7QeSbIWzarYhLYyMDAOJpK/lx8ob8TeA5+coRpBICZ1QhE6ehYs3BfDl6CIT6PcET
GDhtvE24kvpjWEfvPNDn75BfpGpd2jNq5qIyau5qxrKFlsl+M3UijWe1AZCHndxyqt1hTO8YMPUr
XUxp9GZlqYtWspPJM6AVErx8G8Ed21FU/xmmen6z6iiftlTxtGddW4Yt4Y2KT2FSusUd0Iey2VWB
k0LNIEt3XoI4OhYFNpXMy5y92+LDXTkNhfttovVYvRE8kiEr8kyyEY2BNAywqhlTl92zWTFoJozs
7SZB6o03c2rEv6zedXl/tlxPV6HEWOEzqaPhYeee0bPKc5Kd62K1BP1d30mrrf9/Pe77n6rH2XBT
/veMmJf3Lv58L/4FC8T8Dx059a/9lRMj/mLZruV5HiQJS9IA/VtHzuDvWLYUnrBtRzqCftrfMDHG
XzxdWi5QGfr57Kn/zpyi/pYuXP55+mbkndz/m4qc9Z+9KYatGnpkIgyS+I4u+eL+vrXWVXSPSdQZ
K4/mb9PfYusWdO9BUK9kh5F6P+s7OT3yoEq8/R1TkAcvvhNmuAkiwTGGIWpebc3QYZjKlbh5KuoX
s3qxOTiPz/pyjep7lk1+svNqQirQfQN8rzen/HTlNZzOMniwjcf/tz3O//o5/TfS9XODK7xr/+1f
1V+H36X/3r3/w19sfj49t/5bkYVaAiL/9q//8U/+s3/zX/65z6D8P1Y0H7+bj/j9Hz596l/4q7fH
/Iuu89FykTP+Y0PTcP/iGsBw+FhSkLRdSER/+/Q5tDp1ISUxTUf/kfP8T0iR+IswSYl5BjRZ7+fD
/Lc/919bknzL/v378L9oTbI6Up+vf69THr7++38hKoAqlkwoJCWPkqZu8IX//ecvjtvYkyGDSM6N
wzGOUgQPWWkf0cWV7ybREIwmI4RbjLZUzabfplfyohRdc+e2pFGxU1kfQV0xKOQCfMiiOXqNkmXZ
2v1inbskIbkZWWDMjaRsCU4HRXSyAYXde6w+uGy18Z8xtPSblrHz9pZOu9qI7x60dqyvJGVoBcUj
dUU6yReWRtVLu2ghE1zCHyPXfK5bUtukxMo3jceLIelqi9EN8o7OmBlVkcNpV4s+1TcI89aj1VTL
ztTS5KOULkiGKB4PKBaLPQfW7jbOjJkmLqH7qYvEeYkQ0pUtaRLbidIzvZ+LsHWE3qyhJvmQGQE4
CWGQOWPv5XoONTXu4XwbzOCdGSUJMF6tEzO7lUW6kpu/+Aq4oRdjGG/ijHlxJo+QGuqdzV2UVSLC
dCc6CqARTvgMsuGBU1azj0J7vAcilG9zbww9NDHjSDB9mM9F4YZ89X0HELWydswuctYhwlyRMRYr
nVbgh6HOuBbT+4M2W0/lUoy/0sBDpca9ZzcaoT9GJiMIy94tRlPcgrwUl6V0udMV+rzhdu3sqQoy
YyeBSZGhCvuV0PHZRvXorLu07V86cwJwNSKipbhTewRmos++5vye5BgGeH6qIpTJHMnEHyG74BP7
d8S2w+xupklFBZ2qxnu7H/yqsu5sLbB8UXb3su3euNyw763Zrc3CXrO3PBR56E9W7Y921F/rfnoJ
K6qm8wTHIe0/pBk/2LSkGC2lMHFEdXRnzmAdxOmtaSXlprSXUzdMpxqdspZTaauaj4hlzCqEqw5I
ZnjGokfRvg170CM11fhVRwsVtIbR9AzbUerJ1D24texfepmgkYnc8RS4fHdIyi8kLXJcjHNubvWh
yv2Q8FISQ8SrvwTR/BVx2nFlkgY+yPoYWBZfdQu3pJ5KUJPOSNYfgZKIguCIIn0zFUN6abyxX8fI
VX2ndXdugoKmCjX308AjsaUizMKLjqrrD4bR3zPGJZYZ7hyW5UQQ5l0MnGZlz9kAN8FcGY220a1h
m3EqJgdNDG+xVn1dTvtaxPVRDN432L6DBj6bI193MmyGj5PJsizs5HSJCLxsGjtk58TYcxiT0wBM
2l96uoOVGYF7Z8rLLcE4cv7B4qPpW7sxkM2YBVyzyjSvbVldW/Izt0njLJri+8R0/yyHsbyjBnEr
BOmSrKPbMlPC4nuOw1NK7X2qmvTcOnHy0OhJD6oTpIcktCGA68NrcjKKWQ7jCyoPzYpfhOZ96Szn
1FDj3aUzi7rB1tZpF4R3bDmJdiTRLxCF+m7IjPGFHY617csaMYuwLx2TCqg4mo9e6Mj0fZ0V5p8k
p9xqRfHFCSfrJS0W4VfZXdeybnFniGSNa0W+OY6fxQxcJyTU+8KIrwZr4sYnr9a2ZjzTjLBIetSx
vi2adPF1kowBS0EH0MWumPO9NPht8rG4yjPd0OqF3ELB2r9BSZ/cmBH198pEEHnWRTONQzx3LyWF
CxKcCZ/JrnoMoviLc++77OurDeDkKmOCzU4GWi3HQEtVOeFe07EugJF6AJM0vNQaiz0acQSHJfI/
sdS4S6Ys/TQH4B5xmOurccoWdcBOgTBm46bMnBCormx3PVAj2GbAKWk5JFiyDIvcf2VkW9yWE2FY
dFu0PEYGIgUIxdnVV9GYAKmKqCoAtSO4HMtxH2dtuB7blGZZXl6X0XJUrBf/mWUYPsVyl1tSs5zQ
ccMdl1L8jkuilL5EQXwdnLy5I7RztML0FlB1LDak1WL+3eWSpURjiQSZq8Jwoi/uiM7eoOzxFtrx
fJVUE769NLe/J35sx3TxbgbG2LXrjtOHDb72nYJVvWpsHFJRtgDnDoWv7MMur6LNwJgcPnuYPeYy
/uqA8/tWWZvMYI3ihSvS8FCJPHtp55wpirMcooaEUBiK4qaVgxGzt/cArySL86ZNzPQQ1W+6avo9
y+I5yK0SJe2imSifg+tQp59jxC6pjbt8XcOt9PUoC1W8qBbvVRRz1+rJy77ELkZx/qhMY1exGZpb
ZusUBkRR1+TpHBBm7Qh6eYfQyAJuPGm/zKEqzhw/4NilVSGfLJ2lB2vKqv9F1UjsPVgx953WDwfP
S1ErYCv2WyvRCELEucBdHg7NuewbkxrHOBfPnmYyp2FdRRc674cPNs8jnLhiYOmW1tWL0F37iQVf
V62hsKHSabPC8fYdFLl35vf9w//g7lyW21a2NP0qnFVVRNGFO4hJRZgXkRIlWRYl3yYMSKIBkLhf
SIIdHdGTfoge96gGNathz/ab9JP0B1LwEShuyRYzznYfV0TFluWTSCQyV67L//9rqSjppI0G7jVJ
pWyCK9LpKqvQAOtRUONBtoaATCWJLGG0Iktff6Cp3uYCJn9x5i58hLVhFN9GmvwpSjy2WBFQb4zX
MArIhdusB7KLGyOJZlSu6T5TusV3h39U9n0vU28rsTNEgB0FC4kKgYetVK8W4TCS6V60zsLltVKg
MN3R0ZqyJA81C2tSFd2zOT180ul1ewFYRCX1Rv+F+Ulh+bdG6U+/e+nKOCnV9ijLyqEPAo4us20J
/SONRgTe5g5FL/rcL4Aeetq8u7CgRnk+RX/U3fLecr46JVVkd5ZtCgZIM2PxaKR8V7mLYxUt6avA
yfKExiHQ6zquCfariOxkOW1TjETnke17oSfF0CI5CPCL+8vKl8P2xtFvabqwquqW6oXkY46lxdqh
guGSGkTUAmhDRhdF2bhFpAzfzYEyMZkj+TTozIEduU6Y2V5a6D2v4JqZ+jRrLBB5RTxo3jl16evB
FsT7c/IYbLu1MmagQO9K39zc+kkBSNkKiNOlQnvQS7jN+F4ZN2gaoIyJk0a2a6xHG3+iLxbmiUdB
EDViY7iKNsWQ/MmdOZc+WWjb99NMDy8jK9VGzpw+UBBL1l/pnDWSymSocC71dnjudKKhMjWxkiiQ
Q9DWpE8e3zjt0rjdGXMJhbPlnPQy5HvEdRRagSB3tkLrzJ87D+hp22a7k35QAhmh47V+rqqL8FpH
bLsLhd+9og6rfCVFvxyHCBXdOmRXqa/k2cjw0TvJjLUMIIBGUgkdIe+XoTUF1oxs1mahomju+NTq
1DDpfFcDH3SxoifGUIlxZ6PI6etaAAAEHqGx/AADXVoUUT8MhjqS8Nx6xiiY0gFmTkPvKwBY7tkm
UpA5yBBmtDKAzlJnWYCQ2QTxwFSKdl9G/GdA8l8/Rb4T+F1pftZV17pckeHqUs2g5Ogt5ejW7CAs
0IuCrKD5m1uSKp7Dv2gPtIgiG6hYBLv7QIBX5YL8Tz4w5enE8s9pWk1y1kGBo+9AGRsW885yDnKv
Mz2d+0v5+0LLslEcuGPTU/Oz1PHUMc0o2Z6lsR4t3DI4TdO4ON0UpvIZskPQo2s9He/ayI8ijO8Z
C6kbJFmn29l4CP6ZKQVQYiMktuhNR4NAKqS493PHoo40lc9SbQ1tFqKuioIgylOcUug2XUdB3xvS
GPvci8r4WwpabBDr+bAiWQEboU8PuTFvhUbiHKdYkhC5w4uSoV2gQEdxPZyOAw4a6blFqiHXDBZr
kK7DbDVQVisr6Cam1b6xUsRUT9FvIvEplUguzy1dHcVZguiKn62BosWb4vMqTVDe7qheALUqLaHm
0TTwhp7YisKDvCWQjLkPqt+HxMXCSZ1PMr22Bq4bJQPAmOZNaTjSupdbzuJ6PVeDIQJz5glQtqgv
lRo4c+rSCFQoqEDArlKR/kJnBXG4RXnjr9DUNtR58AH775zMYRINsjyVBhs/8D4g6OmRSKD5lzJf
c6Db80X0nerkxl5EOvIRjrE6WUfJzZJMGxwlC5wh7LlLU8vx5hRS2T0FhOhl2x3pVLvPA507SV2k
waWWFilw0di/UQgDMEwEdVwgGrVKJrDyHe0bq1Ocku0z+i5dIHr0ElmdxLGpnyMG8zVWJb0PyZke
SFbhIR4rA90tgikmL5SM8ANtmxCtRGS/q8aOBXF2jquitpdnMpcz5DljM/TbgdTvgIkfr9od2mSs
jM1JkVEEgBvcpil9qp4iUoACq661B+48qQDVKIx9yUqAyRTxNn0oYBY3iFz2YzMoaVy/4UKVUoKW
Ybai+5SxWm4WIG/n11Ji3QXsX5p9hcifrYD5UGCCf5PQElAhTg6chLDIXVPoCnKt/OB2HLXnRmhG
GIt2e7w0+nE22bjq9SrVzsB56yD+5CsChm+In6pr51SZZ8NlsbJA8nn4uLLX9SSk2Ij4YPysrDPL
Vc3ueqrBttU1dOGQWKGZyBfm+hV8j46UQvQZvQWaYSTz3IYQP1vN3fEy9GCooxMHkIFGB+oF2jgQ
5elg04V3/x2uH8cSbYWeVijEDNZSH5jz4PO6E5vnSI5/As6vDOgXiuYbELiNC9hisSqCy1TVQoyQ
T+2c0vW0T2isX5g55qqc6v252ZZu0QEm6qrAMQYOY19am9N+iYO5DmnwSY+Aboau47lGQzuPZqTj
RPGpGgJoRzZykm6CNij2aDNMZP3rcup2vmALF6OVt/hGJw1Ekywd/Yne3JPbnygD0D8F4cUhXz/q
T4HNjPLp4ma1JEjEunl4GFZOuEBMD4UmDq9RHKWMiqpi1VpXhtEXxZB7B4m0NHsOeqSwDUj88j9M
aFC0nnjzzX3ZoY+Q2841lInmRZ8KzPQqMUHMLBLzk+qF4MpNfTo/1ax5cTdfymBlUMWgZJOoAzVe
n6AOEneXyrp9ieCvdQ3XisAonXYuEmKjTpFfeIvAB4YJlR4ernGSUEg+MXJtoOu0gFyZCe1bVAIk
NSsvpgC0aHWHj5nkl1Zi3c+LjoH/Ey67KLcO1m1lTFkR8o+RWP2yk9wWentCNxeqKYmecAtlX8El
rEbElWxZnc+RUMHuwgNcjhLN6fCG3Ekrh4Zvsna21FGTltf+tw3CgoA3l+YoXxKDEr8gshRkOM8e
HPjUASaUdc2YMVDaojJNakkuU7SjdIqJc7CCHvo5sV7i84DIwQfh6ctMtr08pVxQKpQoks4gRDNk
vlHTfrwE42KRWgK2kSMo3/a1bgdq1aDTgYsCpfmjXIQTynCnScwma+tAwNU5nW8TTY5PKAKfc+WC
q5xOFspdW1ktafVEb7VsnXrIuZIoItN15i/Nb2a2HOd47Iks+8NVyn0cLeQJ10X2ofCL+CwwwXNJ
aBI5VMbH06myOTWn4Ugxpk6vqmkv0xzmijUoqQQGK6scFQtkYqcrA0lPGZvjhOEpIDGDNqz6csh2
0z+mhuYN4X2XaGLHdDKeZ59Xll7QmyqU0BjufLFoRNALo/lwQc0PcuaUnmqpMoqnAMdLtAi7apDd
QhA9gUNwHtGTJe50TLTLoOM6vNewXHvISmXJFxX5lY9BZt7klWKETg/jE4xMDjehs7z0SRn0Nnp7
VGhJdkqUjsA22mP9qQZFx9fA50VzA2I2wqyDIlA+WmgOYU7b8h0R3J1hoqqvrALlNPbVrKtkm/4C
JRdwt3qPjivLQbBAtNFxXDjqyB90vQTolrsGL4jeNXgARzqVDf4jciVvrATOh0UMZoPypNNNA/J/
HoKLc82QLmLwDmTF57cANC7B3kijTgqNh44vlS1OieqNEvbRMnDvPWkBYSJFCcR2gHr00EibxMoa
HBJyCEFAC71FGLBGzmZBQXiN3u+cREYKaywxoJLH4RQNH7l9rYCyc9Bh6U0NbQGP2xmhMJAMJeiA
/XmMA1uuk5ERRUBNdBRSuHvotNK5AOzBjMo+CpE05awURcPwc5HKc7pISx5aRfSokcG+6VoxgDCW
X6J7oiPxIcvhSF2zy+mAYg1RK/iI7yENjMJCxFwteoFsrvuc9LN1qWJGImLMggMKqan47uKX0Y/E
vVe9iru5KIF+wjntYqJosY7EyIckUUdJh8OJS+UNkyJs910rv9aXMGg3NJ7AZOfXAYhpy/O/qMo8
Od0oUKoCt0PtQj6X2tRwQ2OYqm3jewfxE82bDhfx5mu6wqPwUAemcq7RPpmcRcVXTodtQ/uS64rz
zbKWSLCCQ1MV/xz5jnuTe7FLx0WoTHhlXxBPO02W5AtQveht5OXyY7Sej5WcFk8xyJ90oQPyWKtD
R/N6sbv2+44ZhjfaIgCopq3pEJZ1uDhoD7kpVTtZGGcAY87l6Td64AGqWHszP4g8xEDYgRqE5E4e
D+Q0xk3X9TAf6wXd7NOOCpDRNT6ul3wua5XSEZ6mg5sAbHO+oZE62vpkRecOUSdItemJZwQ3nmGd
yui/Y4YI/ehrDQp4nZeE9QrS5LeGq37XKUCdu6WswZ3T1ROA4vDTi6h93sm+ScnyC93p+xb0+L6e
Jg9mAr01zirIP+HgQNnMg767AvWAlld4xz07x6lf9GgDTzPScP11qwvu5mAx0mSWaspANtaX5KG7
JhpKRYbmJ2yhbm5UAPrAVUdzVFEvvJW7QY1H0ZEEwLgDn2a3aJ/bxdyOlKU6spZAwjfFKImd+0UU
gE1IpPX5qszWgBpooEkKHM8FzQwTUR9PGq8KLpM1hGUIC4guxMYlkMkLt4Da4YKTmgJ37lkrZXOC
XqX0tWqES5tdfVDE02ykAiZbt2dZNADR3E3WV1TTBis5HSqL7+XmUyF9RTocpUGUSYEU9gN1MSv1
8KQT+/iQqLlewW72kSKR6AOWIxob+e7nbO63Tx1U9dmP5ybW/EZqa4AF1Lb/4BYKLUJDVTozkTL8
SEZTBe+bI/otpXRajdvhGR4pODFOlgd7ypxPL3Nk5YdLJfEufNOJe3G2vl1NcdJ1d+yi7AogsV0R
ctoptf7pF+SnR8Vmng0AcbtjbTH3L1j+NZJJ+mhaACvEzoU3KbiEPktVfCnaX3TkJpRyPUgRL+lK
lYaiQWO0fqnJ6UQLqnxaR4GWsEGQp+MOcUnujTa4yoUzllIoEMXyIZxGl5rMpiRCerAoxSgRZE3f
R/4xcoYIv7BicG8DtEBUy4DNodBcWo76tGQHOoRoJiwLXz2B/TQs1lN57K71YgCZQ6MnGRiTpLNa
sgODFS1as5QOQNIG4eeoM1oDdTkhovLxtePsI90c2shCryEwaz7Q2TW9MHpWR5uhbN6j8zBaHGsI
WUzHjLX11wWHnRhk3tusJqWjjwyPTUjDGn9YeItTmX6MOTcuHdxohv41pgU019GJWRi0xVq55cWG
YtFJvJQHSxQDcs/sSbA7ZDLjCv4v+724KhDDKa35JC3ADkEACb4hPjyeT9ukv1bXRa7TD5rOTqTx
stsQr8kr8ZtBXi97SE6ZZ4Dploh7pGT8PfMeLSCjZ+BKlFLWHs7NRB+nBjcVebB0TCe6gbMCEGxE
5BASk4NgJeiikZtVufU8OM2SuTEQrEzCSOulOuzorrFRyqJbAAaSqwwgdPUNQgLIXWxInawwKksS
dEhFZxfkSL9HMRSm9jTB8KKQaA42mZx9yJeSQStMFIRKjWsS1VdnVHbytI+zdmMWbXpCtYOkal3m
Od1Yxu/R5M4K0ekVClxpZF1kyRJVxWJuca5DHXl1hMr9XiLPzVt6F8A/KiyrF+FOnUKHNiByJwbK
FIFZhKgQRBgm7iBnICV5h1ZORM9ysij7PM66ojmieteWEnhutGhr9yRUnpB4W5Hm30SSrUXFeTsw
+tMOyCErU93Pip4r/aWFmQcRUpwstWR+qqytaW+65hGlvJzk3MszPm4yoOkRNBmzs0RJAX71Z5Sr
pAe6kujoXE59dxYlLrQJNPxBPxYx9HNrca9nmnTu+iYafd6GDkZhvoLgtF5/WpB+7vmRGp1AevbP
EL7oF7AudDKinvpV0TT5gqyQPpynOJoFhvDD1PJug00+PV8vrPCjS3Rzt5QyeqpaxAl9NLzRASpU
91OOlCjtr0BHX4ZJsLjw83xxItPLsDcHvYuWSxF/KcwNzVjaAQ0avFWGV+vnfTWbKhd0+aPXwCa0
nSS9qnqq912JdFKmJ+1TN5ubl2wIdEctSgp8MCma4PbFY/Cn+lclKuEW0+l59QkazvysCDSZVNNU
+1DGReSQjlxJZ1a00cb6Qt5M1nP8EcOX1/gdYU47rbXiINWGP4ywoYGkewfCrpl2Pq+0NS6mg9Zh
RF9jVCYNqItwBU6WtAnoyiq8P2+16dPES77WFp3oVFHi7Euo6OW5pUvROKJtxkOqkD0hDQSvzCCV
mMLgmwbhw8okl615ptqPN9lt3pYlzA1MzAeYhAGtUeTpkGypOo7Wn+bZom2b6xwcaW7kIyWQio+Z
ozmQBNaU5ULPH64X83nPyKx0nE2zNVcYzsUiW1WHB1gcPaPXPVBD3QgfL1GmlSbAaiQpsjaWncKk
T5ZOQyoUNe5jFuBMWus0OdcDf5Cj/gSyvKI2d6SNf50S6Q/+VeM0p0GHLO5mvoQ8tkQEfLrJ0FNd
b2ARgGXs+4gHYGe09OrX8Rgf4lk4ydPZLL+w4y2i4gfCYoep+PHjrwEunmAzniEufuAQKuTGVrb5
JnrbP6oBDYcH+jkIh7GP4NjOaIseeWkAH3hRXjzQxErX31mEXojCKtL2D3ANH5rG468778B3dAB4
7NBKTxbmz1795bd6Dml5Ps5LE9/hWiqIh4wOdgM/9atvrpnv6OQDI00DH/XklWXtnQx9lvZbwIir
P7sl/p1e3WTGR727br2zZFVVJanz4x2fLoH0zkRB17CAh/Gc3+nVK3n0o15dU9/p4OJ0QHMHXx19
eaP6xePC/H5fX9E4okctga6+A4NOJzkUS7d/WNMnX7+tvGN5dINs0G6FpN0Df6NtoBxt9qR3vJ+l
09dptwRNG6C9Ax6pdHRA4Ls/v535O9oEGOo7qmrgQPXHd2wafqW6FyRLJjLd/fntrGDn6AuARouK
Bsy/Asg+2f9bXC0kKutxa1g0n/i9rKB17Kvr8ju+rQXYFyhm9ae5ArJEuwwsoFnv/9/u48sVoPg4
IwjiVNMN2mk2311nU9AhBJf3d9348qMz9jdY8K+6Pqr1zujQVMXUm+/eNt9Z/AKbWN8M/P732vqK
sjPFb3/5qlWqBAUJUPAP2/7k9HcAIktghg19dzKqo/GbLUG1Y4/a+xrnu3p9gyY72z97DgAukq6p
FUPgdz0DyvEeAGegsvEKEhIH1oAogIgID8Cs98HPb4OfcJR+RJE91/MftvGjN8ueoP5f/Qd1nPV8
gMf4qQqSFFMCf9/4p1Xv4t3gu1iq+vnfG62Mt/7+k1/W/v/2SY//88dXfP7wxrPq96r/cuTNUju9
d8vtL8rHiV7aAYFod0afjL1+UDX3oHros37LP07AS6MCqsjt1jVcmnqsall07s+/veDbRh74rYnt
L+2HKK0H2zEP6p/ePulhYeezwPYbc668kGPnPIrChyK1s3qkbRwtcZMeO/AlCwyfuWjMWK6oH8eO
fGWHdtAc1np12EO780cY+3zPNpMSv/77x5fcfn6Cs3q3Pz0vXFd/W4lXjtsL/zb7a87me9+ZpU0q
kIAT9D5ECbTxaQVs8W6UZyv2TL3ztltcxLh0bG82eefO/NsnfZsN6RYkzh+8eqBqrqqAYXuu/fB0
TLrdHT3V61lc3PnefSv63srdWatHjjCqh60mruGXHbse/VkQ3acV9bH1+vME7MAeN08aRY3vqgnY
LOBJ6e/UMLM6BMljl6fHAKntt95/T7fk0HqN6pGrz6Dr9U9vv396djxrfZqlD43ruIoVjn0DmEF3
UZE3drzxqjnf+fovXfMDp4zzenrVMhgCJjtAlSuPsHt+i7prOGvYFEPANhmgIpw2h90SLP+cP/xT
Ps8gd9FCaZprU8DpvOHYD+1gjxPaEeA+DO275iHsCPh8Q3fvGugI+GTPNwIhUr3xjjhxf/xXPms9
/NPpEsnvxqmTq9anxx678SwsG7tXVgSMeu7d7XsFcpWbPna256BeEA2uB6qOM7oo9Y9vX2Tmu7cK
moDL9sJ+sB07w/+tZ7ibsIAFvrDRZcib22HL/z/SQFwQWqy8xnR1AevLsHuDCjjFF1yk9/fNzaAL
WdsC62uHTTMpi7iMLqJNZSWTovnlDAGb7dLDEW98OBGGfTvq3kKYev2Ytx+4nbFsd70ss4t6uO3p
sARst2vc/IeGVVOq3sjHWp/JrLx3Z74/a7hvpIIEDI3r4z56b/Vo1XJQZ6l/fPtiT2bhzLH9eqDt
uLKAq2lCzia1W+ezaK9btyzApZhEpDmaO0+RBeyNSfFgN7z6bQfxY7fGTdQMeRRVwG03+eN/R62b
KPjjP1rs59ZV+sd/hvde3LAdiipgrW8KOkftrXXVPf3oVbHDzb4dJbt+/MC3zrMDXsnMHDtfgu6F
F9qtE9Tp69G2p0UTYPLIZXp7DrIiJNtIUiNHgrwxYUPAanx75tDTDad+ytut0TcvuLPvVs1dbAjY
bZOtDX1+vqt64NE7w0tbN3hGDSOqqwJGfn9XzhrfzlRQWaLOhPq3BdJARivntfn/dUlNRUWd8B8w
rdkjQGx6ECLM1hA8YuhjuuoPWhmXqmR77Pa8mK29PU+40vw6dtiJ7YV566q65mfbK+iicl2piNZD
71wUAU+6Db189tCa5JQ3ssbomgDL8CM7Rk5vr96zK4P9+UoxmZ/KrPQASN/dzZquBQkAFbTgS7Z4
N/5fd4BlSScH/I9Yl7jb9zwEbNP3ITW9tBFZCHD+3xeQzpvuVwVhPfb0UjZ1vCKoB9q5/fVPb7+/
u1FGaLw1B6NZupnRCAifqR53+xQB3hKTt+lJ0hj21Xvw9Www/R8cTmpjuqqA6fZnYWCni6fTrfDX
x37C05RlaF4XInIFiBxEe+kN8yUj9bM2cDO7d5trKyJXcIJm+t4iVBDHY9f2xE6jWes0q8Zu7DMc
muMHp1HlfcPFrTCJx0556N1R5Mmb+URLwJcboikZZrOynuLWLxEQwQ5naWCHzWFFrAN+VHN1Kzj6
savbSyMCqYZpwPk+ftxREWJzGotAF7vjxz29f2YcQGUJGDe3/eZsK2T9sat7Nkv3NhhAOwHDooRL
MnzWcEllRYBJP7fz5d5uEJFjOPdyt9h3TWQRdfgJ+uz2Yn/KAtb43MOu57Mwy2dNoIMsIi9yXqxn
AaXf1Kl3Q2V95Ip6c+yeu4j8B9akHmg7ri7ArNGj194Lt3QBR4QqSd6crIh8y+UMUEb67JbbwqSP
XeDLKF3ZTVsh4mpGx3fvwpctAZfyVZTmxV4ifIuYPnYZ6Nu0f6KhzNXb7u2udnWiARc19oQiC9jA
k63VTJESqSe59dtFRB2TmKRBc1QBJ3mytP07O31oDKyIWOLV7KF5eWzxw8fuiMnKyze7U9ecsgBz
fLtIWeKGc6mIuD8eczBjL3QeombYKKJ2/7Ju/bF16yjkgprRU7Sx3CKimj/TOj9yxgQeswoxd7GX
MqIFnYBEBYaZeuKFfT972I/0aB0pwp8bR1m0bKw2dGDNeD1Z/XqQ/sf/rMz/odDM1FS5AwGFBHkH
ZSyVdgX19/4zK/vXpdY0E5bE0am1p/Ov3hGA/tO/GlTbsOYHNNJ49W/qv3wJJNe13cqm1Gu5dZQE
WO1eGe/lcETgM4b2xiZTnHpxY74VFfVYs31K2F6Psl0EERXn0yy1Z43CkVzRdATMNalH2c614r0c
O+hZlO6Vx4WYo3GxQqqunt52tiJqZ+czkrzNaoQsok7zAXeuMVkR5cmPiEKkjVEr/tixH2xiFw9e
631q75eWJQEh8ISWJE3nUxFwyB79jGrOrUHgAereK/koAlJEn2dZ3uraYSMlC7n/+BX/Ogv2HEYR
md7LqMWm+6estR/5cM0dP+dhFVC1JsXdg1eVGu4bR1FTJBFmGRDJ3aE7u+ISyqaI+O39XdG6KLLG
jnwcXcAa/bfrwWRw/WnQ/++tavOQEG092/9QAiWNsj8CADCB6a30OiXg0GX9whUukHAEjxP/t77+
X6Ic4UOEGKJnDKIm3Si6p7z5yr9psAX/KkrSlgNRH5rqsjGfxy+Pr/yTlY33Ibb7vuq79XTYqrtR
/XPtfv7iuPuoqwPo618bcVCkURMhtqvw7l00vzboLpp4f6B6voV/HDX2tvj5DOkHOfXIpd2hgQ7M
WcVFeBZh/dp6fKhOQvNmREi0o8GP12BH06xPNZ5f7r/2jCvcBWc/djPo5oYwkaoraHOYFjJrz1ap
gAhEezDHi8LsJ3c3e8be24hGR+3QboQngEBC5QnF8f2d/oYHXQDfj6McIFzjHGFVdYtuYAiKyKap
orwii3iY7bjp7K4eaWsHVNWs/g9xCxQ8TBkt5frX9fl9w1v9gH60/iTV2tFAgaiKZlWKEqhHoIL/
6mP/umvj0Gx/5hJ5snLPLomnb/N6EPv0Xw84NT/iW4GX49Z2H/tazfvxt7j7Dl5U+utE7kNr/vdx
U0hoWz/lpby0wX7DL/HdgWWGu90MJV86+T9prt+TWL6zvXlz4Jfs888OnBLZ7JnmFwzVT45KEOb4
9sMsc+uxKlMsovZ7UdoV6qYxrICQukvnjObaisDC08k0bAJ9VQFzhaZ8Fz00v5mIKvUk9VrnRM+N
e/q5F/3kSP7kbiAMaYLFRJSQEa9wWuPq/03eXz/dDrII2s8poL9wtucgyVXb0Fl1OZUHXIefXAxG
bn46+u4eP+qZHTe3rywia0Mzeqfc7JszgOrHT3gXXoyjPcKzrApY4l0YcGBsATmmMYnohft8SQSc
63O7qRFAveP4daYcZEfPjoguYJUBRCDYsbeXRZBbgEQ8eMtmflA2BNx1DGyX+2dahDTA5SxuUu1k
U8Cnu7JTann+wfxaR8j4i2euCg2Zj99zV4hYeXFMfolodGcvt9f/i5HXT5rPCZVqO8ZsNEaWBeyO
G9f29hOxSqUFeazFv7Hn3vOVhvEjYmgP2ms9zs7HEjFjOHGVW7hv5hQRFul2czc7sBwisF+fvFmO
PlRjPUSYug8k0KNl6zRHoCdu/VuLfgtplBePJ/Pp4yrdbAEf4PGB4yK0MxrE8Mj6P71DDzU1EaCx
SUxZxi8P2RtVrsraR5+EC+/hAQTEwM6axYht0fzPR8eK/BQf53HVJq63IOEUsmo//nMH+a7foDoo
5HHJO72USvvJp25vFZsPlHr+//0f/4uWmaXdot0vXDJmMELLJLDrr9awh+Q7abz8LC356/71jYe+
UBudjKY4hImSoSoJcC7hki/sRb3ds3/re3ZUEi95rY/oVdlNQAgiooop4KH9aPEQsYA39oIw0muK
vlmmoZE/rL/n273xsV14qdcoGMqVEqZZaeoea/iv7Lbvte+hR7SzrKjHqzbf4zMEfHtQfc6BkQXY
oHM7zt09t2a3NK9eXH9dYukH++7YNN/TV3g9e7nDN/WeinfWE3gJgvM+Le7sxterf3j7jqZs5aG8
uOVqde30DumDetCtf1D/cMwTnMLzm1J9IhywarboZzZspAjUWiVUBdgJ3cjG0CIC5Et7aaNmcuBO
FhHH9uwSfMCh+1iEs9Tb23siNH/6UYAqQbNiKsI1qccNfwgB1tt4e5UL8P6hae+zv0XAF9BufYA8
XTTLs89rkb9+6Y8AV3lPV0EWcdWfcUr2vp8sAppzYaeVXsW+CJIIGUTyEHlWidI0fEpZBOznCopc
HlV6wQ0fRxEBz9nx7MdenmdbW305W3pN+yQikNg95by4b+ZpFCF2FS6B92A/bKd/E91Run66HxUR
hKwbItHd+vTYl1F2yBgqItTrdgv1yYPBifxBBUWuZE13VuFZIkOEUFwXvTEvc1ufPPrBHzTy4I7q
9Xz7ZX07efEJAjBUXYhReyqFiilg3B4IBXKX9RJsnRcRgcXEbvpciinA1SctlbcGBQmT3Cuax1gE
HXq3O3GQcveP//BnQfl0VXQRBNDtC1zYPKEJdKyaHwgIJnYvsLsFWv98AuT6fvYvT19CBSXxajj0
1CkfPIIE/j4Fa/MAiqT28Ldu/2OM8EJN+v8DgMQhqNE/3ltW8i//kOgDzA9SAc2bXgRzkFrd98hf
HIhyDJhLiN1YBi1ytKpF3utKvX/dGd6BAI/dzy+c8L8K+5o6VaaqWWIXka6lW7e3R4cXwVPrpvam
KaomQjixssKNopCIzGov8qN9hWsRBYXBPXFhs1OICO2uE4LYe7eSJ9/TuhYhh3di+4uqPnbIBTcF
pGKHBdCeRq6KLGntIrzdAZ6Ql6cm1Nga8otg05/M+1flWRJtDVdM7ghIRVzN0qJ+722y+HWjuss/
vpRqvE2L/cnS769+zNuX9xMM3A36cI0PB+z1tZH/umvgEMz52Evh6ds8eoJP/6r2VbcNnRrPqn9T
/+VLn3A4iwgVGwstAgZwXWR7mAhFRCbp5o//g7Bq2Th3KEf+xvviAJq//ixvdfF/Q2dhR+iA52QH
UWMviYgiu2g/7RccBCQxJtU1HB1MkojAonWjYjnLD7i3IviqvahKW/3zeEZDs9D5l0O3p4h00hZP
V/HXiLGr2//Qc0TI4PSiqA4EGmkOEVo4Z3ZKDvTAdxBBxT3x5l5tfKpbVQRC6wQdkYrKWouYbrUd
vPv0OXT0RT3Qn3Q4Hr07hHLKZ9BUEb3VulTa0wOr31HrdXu7m/A49y0ys9qllR/5g2BXoY735Phe
vSde93govTSQQM/JWcXfaFM/+QlGM/RoHpdo+w4X933Sn379d40jAQnv+IUbRasnTnc93tYtFFEf
qLPQW1Ry2NqS3Fo3VFM8IE5N11aEUNBZ5KIohiV/n0d+Ux5BBNKukrGpKqbXs9n3xlKJCDDHAEXu
SO82BxZwNnpuCtKO6vSBsye/7jG9fhKubD8oadrwfNFFCC1f2FXrlL2styxCjP5ytmr1bP+AnI0I
jZ9Lb68ji4hmW5/skC5hRWOPiKgvXLLIzVFF3CjVAn+bgYpuys0it1O/wNst/pWX31MXOui0QS4V
8AA7BuZSvcKBLlxi4Fv+fp8aAQYd/ywDVnUY1v2cW/7rd9Su1DKa+QAa/rX1PqOgmUEM3lVpK0uD
gQSa2CtCt+H/w/k9/qPcRAtyAY2dSv9sEeMC+66H2ZYCRQBsbgok5vYmK2Bnfubz4sdWPs5JkYPh
bUxcBM7mM67agdtCEeGFPwsMFRFAS6C/qEY+v4JgggqhmFWEgwqsUdubp0uuU1s0TejY9O4G26np
r+tVHsre/J0qjQeI8cemIZ6+zevpqaf/us5PbTNXNRX7lX/wqFZ27+Ms//v/AwAA//8=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27" name="TextBox 19">
          <a:extLst>
            <a:ext uri="{FF2B5EF4-FFF2-40B4-BE49-F238E27FC236}">
              <a16:creationId xmlns:a16="http://schemas.microsoft.com/office/drawing/2014/main" id="{00000000-0008-0000-0000-00001B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manage an </a:t>
          </a:r>
          <a:r>
            <a:rPr lang="en-US" b="1">
              <a:solidFill>
                <a:schemeClr val="dk1"/>
              </a:solidFill>
            </a:rPr>
            <a:t>online retail company </a:t>
          </a:r>
          <a:r>
            <a:rPr lang="en-US">
              <a:solidFill>
                <a:schemeClr val="dk1"/>
              </a:solidFill>
            </a:rPr>
            <a:t>that ships specialty products to countries in Europe, and you are preparing a workbook to </a:t>
          </a:r>
          <a:r>
            <a:rPr lang="en-US" b="1">
              <a:solidFill>
                <a:schemeClr val="dk1"/>
              </a:solidFill>
            </a:rPr>
            <a:t>track key business metrics</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28" name="TextBox 21">
          <a:extLst>
            <a:ext uri="{FF2B5EF4-FFF2-40B4-BE49-F238E27FC236}">
              <a16:creationId xmlns:a16="http://schemas.microsoft.com/office/drawing/2014/main" id="{00000000-0008-0000-0000-00001C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Orders</a:t>
          </a:r>
          <a:r>
            <a:rPr lang="en-US" sz="1600">
              <a:solidFill>
                <a:schemeClr val="dk1"/>
              </a:solidFill>
            </a:rPr>
            <a:t> worksheet, use a formula to fill the </a:t>
          </a:r>
          <a:r>
            <a:rPr lang="en-US" sz="1600" b="1">
              <a:solidFill>
                <a:schemeClr val="dk1"/>
              </a:solidFill>
            </a:rPr>
            <a:t>Product Name </a:t>
          </a:r>
          <a:r>
            <a:rPr lang="en-US" sz="1600">
              <a:solidFill>
                <a:schemeClr val="dk1"/>
              </a:solidFill>
            </a:rPr>
            <a:t>column using the information in the </a:t>
          </a:r>
          <a:r>
            <a:rPr lang="en-US" sz="1600" b="1">
              <a:solidFill>
                <a:schemeClr val="dk1"/>
              </a:solidFill>
            </a:rPr>
            <a:t>Products</a:t>
          </a:r>
          <a:r>
            <a:rPr lang="en-US" sz="1600">
              <a:solidFill>
                <a:schemeClr val="dk1"/>
              </a:solidFill>
            </a:rPr>
            <a:t> worksheet</a:t>
          </a: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L2</a:t>
          </a:r>
          <a:r>
            <a:rPr lang="en-US" sz="1600">
              <a:solidFill>
                <a:schemeClr val="dk1"/>
              </a:solidFill>
            </a:rPr>
            <a:t> on the </a:t>
          </a:r>
          <a:r>
            <a:rPr lang="en-US" sz="1600" b="1">
              <a:solidFill>
                <a:schemeClr val="dk1"/>
              </a:solidFill>
            </a:rPr>
            <a:t>Orders</a:t>
          </a:r>
          <a:r>
            <a:rPr lang="en-US" sz="1600">
              <a:solidFill>
                <a:schemeClr val="dk1"/>
              </a:solidFill>
            </a:rPr>
            <a:t> worksheet, use a formula to calculate the number of orders from the </a:t>
          </a:r>
          <a:r>
            <a:rPr lang="en-US" sz="1600" b="1">
              <a:solidFill>
                <a:schemeClr val="dk1"/>
              </a:solidFill>
            </a:rPr>
            <a:t>Country</a:t>
          </a:r>
          <a:r>
            <a:rPr lang="en-US" sz="1600">
              <a:solidFill>
                <a:schemeClr val="dk1"/>
              </a:solidFill>
            </a:rPr>
            <a:t> selected in cell </a:t>
          </a:r>
          <a:r>
            <a:rPr lang="en-US" sz="1600" b="1">
              <a:solidFill>
                <a:schemeClr val="dk1"/>
              </a:solidFill>
            </a:rPr>
            <a:t>K2</a:t>
          </a:r>
          <a:r>
            <a:rPr lang="en-US" sz="1600">
              <a:solidFill>
                <a:schemeClr val="dk1"/>
              </a:solidFill>
            </a:rPr>
            <a:t> with a </a:t>
          </a:r>
          <a:r>
            <a:rPr lang="en-US" sz="1600" b="1">
              <a:solidFill>
                <a:schemeClr val="dk1"/>
              </a:solidFill>
            </a:rPr>
            <a:t>Revenue</a:t>
          </a:r>
          <a:r>
            <a:rPr lang="en-US" sz="1600">
              <a:solidFill>
                <a:schemeClr val="dk1"/>
              </a:solidFill>
            </a:rPr>
            <a:t> greater than or equal to $100</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Countries</a:t>
          </a:r>
          <a:r>
            <a:rPr lang="en-US" sz="1600">
              <a:solidFill>
                <a:schemeClr val="dk1"/>
              </a:solidFill>
            </a:rPr>
            <a:t> worksheet, insert a </a:t>
          </a:r>
          <a:r>
            <a:rPr lang="en-US" sz="1600" b="1">
              <a:solidFill>
                <a:schemeClr val="dk1"/>
              </a:solidFill>
            </a:rPr>
            <a:t>Filled Map</a:t>
          </a:r>
          <a:r>
            <a:rPr lang="en-US" sz="1600">
              <a:solidFill>
                <a:schemeClr val="dk1"/>
              </a:solidFill>
            </a:rPr>
            <a:t> using the information in cells </a:t>
          </a:r>
          <a:r>
            <a:rPr lang="en-US" sz="1600" b="1">
              <a:solidFill>
                <a:schemeClr val="dk1"/>
              </a:solidFill>
            </a:rPr>
            <a:t>A1:B15</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B5</a:t>
          </a:r>
          <a:r>
            <a:rPr lang="en-US" sz="1600">
              <a:solidFill>
                <a:schemeClr val="dk1"/>
              </a:solidFill>
            </a:rPr>
            <a:t> of the </a:t>
          </a:r>
          <a:r>
            <a:rPr lang="en-US" sz="1600" b="1">
              <a:solidFill>
                <a:schemeClr val="dk1"/>
              </a:solidFill>
            </a:rPr>
            <a:t>Warehouse</a:t>
          </a:r>
          <a:r>
            <a:rPr lang="en-US" sz="1600">
              <a:solidFill>
                <a:schemeClr val="dk1"/>
              </a:solidFill>
            </a:rPr>
            <a:t> </a:t>
          </a:r>
          <a:r>
            <a:rPr lang="en-US" sz="1600" b="1">
              <a:solidFill>
                <a:schemeClr val="dk1"/>
              </a:solidFill>
            </a:rPr>
            <a:t>Extension</a:t>
          </a:r>
          <a:r>
            <a:rPr lang="en-US" sz="1600">
              <a:solidFill>
                <a:schemeClr val="dk1"/>
              </a:solidFill>
            </a:rPr>
            <a:t> worksheet, use a formula that calculates the monthly payment amount, assuming the payment is due at the beginning of each 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Summary Chart </a:t>
          </a:r>
          <a:r>
            <a:rPr lang="en-US" sz="1600">
              <a:solidFill>
                <a:schemeClr val="dk1"/>
              </a:solidFill>
            </a:rPr>
            <a:t>worksheet, add a </a:t>
          </a:r>
          <a:r>
            <a:rPr lang="en-US" sz="1600" b="1">
              <a:solidFill>
                <a:schemeClr val="dk1"/>
              </a:solidFill>
            </a:rPr>
            <a:t>Line Pivot Chart </a:t>
          </a:r>
          <a:r>
            <a:rPr lang="en-US" sz="1600">
              <a:solidFill>
                <a:schemeClr val="dk1"/>
              </a:solidFill>
            </a:rPr>
            <a:t>and change the Pivot Chart formatting to </a:t>
          </a:r>
          <a:r>
            <a:rPr lang="en-US" sz="1600" b="1">
              <a:solidFill>
                <a:schemeClr val="dk1"/>
              </a:solidFill>
            </a:rPr>
            <a:t>Style 5</a:t>
          </a:r>
          <a:r>
            <a:rPr lang="en-US" sz="1600">
              <a:solidFill>
                <a:schemeClr val="dk1"/>
              </a:solidFill>
            </a:rPr>
            <a:t> and </a:t>
          </a:r>
          <a:r>
            <a:rPr lang="en-US" sz="1600" b="1">
              <a:solidFill>
                <a:schemeClr val="dk1"/>
              </a:solidFill>
            </a:rPr>
            <a:t>Layout 4</a:t>
          </a:r>
          <a:endParaRPr kumimoji="0" lang="en-US" sz="1600" i="0" u="none" strike="noStrike" kern="1200" cap="none" spc="0" normalizeH="0" baseline="0">
            <a:ln>
              <a:noFill/>
            </a:ln>
            <a:solidFill>
              <a:prstClr val="black">
                <a:lumMod val="85000"/>
                <a:lumOff val="15000"/>
              </a:prstClr>
            </a:solidFill>
            <a:effectLst/>
            <a:uLnTx/>
            <a:uFillTx/>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29" name="Google Shape;7890;p302">
          <a:extLst>
            <a:ext uri="{FF2B5EF4-FFF2-40B4-BE49-F238E27FC236}">
              <a16:creationId xmlns:a16="http://schemas.microsoft.com/office/drawing/2014/main" id="{00000000-0008-0000-0000-00001D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2</xdr:col>
      <xdr:colOff>120760</xdr:colOff>
      <xdr:row>1</xdr:row>
      <xdr:rowOff>141580</xdr:rowOff>
    </xdr:from>
    <xdr:to>
      <xdr:col>5</xdr:col>
      <xdr:colOff>161785</xdr:colOff>
      <xdr:row>5</xdr:row>
      <xdr:rowOff>72326</xdr:rowOff>
    </xdr:to>
    <xdr:grpSp>
      <xdr:nvGrpSpPr>
        <xdr:cNvPr id="33" name="Google Shape;7887;p302">
          <a:extLst>
            <a:ext uri="{FF2B5EF4-FFF2-40B4-BE49-F238E27FC236}">
              <a16:creationId xmlns:a16="http://schemas.microsoft.com/office/drawing/2014/main" id="{00000000-0008-0000-0000-000021000000}"/>
            </a:ext>
          </a:extLst>
        </xdr:cNvPr>
        <xdr:cNvGrpSpPr/>
      </xdr:nvGrpSpPr>
      <xdr:grpSpPr>
        <a:xfrm>
          <a:off x="928480" y="324460"/>
          <a:ext cx="1869825" cy="662266"/>
          <a:chOff x="1613474" y="1288575"/>
          <a:chExt cx="2016340" cy="692746"/>
        </a:xfrm>
      </xdr:grpSpPr>
      <xdr:sp macro="" textlink="">
        <xdr:nvSpPr>
          <xdr:cNvPr id="37" name="Google Shape;7888;p302">
            <a:extLst>
              <a:ext uri="{FF2B5EF4-FFF2-40B4-BE49-F238E27FC236}">
                <a16:creationId xmlns:a16="http://schemas.microsoft.com/office/drawing/2014/main" id="{00000000-0008-0000-0000-000025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38" name="Google Shape;7889;p302">
            <a:extLst>
              <a:ext uri="{FF2B5EF4-FFF2-40B4-BE49-F238E27FC236}">
                <a16:creationId xmlns:a16="http://schemas.microsoft.com/office/drawing/2014/main" id="{00000000-0008-0000-0000-000026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endParaRPr sz="1600" b="0" i="0" u="none" strike="noStrike" cap="none">
              <a:solidFill>
                <a:srgbClr val="000000"/>
              </a:solidFill>
              <a:ea typeface="Arial"/>
              <a:cs typeface="Arial"/>
              <a:sym typeface="Arial"/>
            </a:endParaRPr>
          </a:p>
        </xdr:txBody>
      </xdr: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31" name="TextBox 35">
          <a:extLst>
            <a:ext uri="{FF2B5EF4-FFF2-40B4-BE49-F238E27FC236}">
              <a16:creationId xmlns:a16="http://schemas.microsoft.com/office/drawing/2014/main" id="{00000000-0008-0000-0000-00001F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32" name="Google Shape;7890;p302">
          <a:extLst>
            <a:ext uri="{FF2B5EF4-FFF2-40B4-BE49-F238E27FC236}">
              <a16:creationId xmlns:a16="http://schemas.microsoft.com/office/drawing/2014/main" id="{00000000-0008-0000-0000-000020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22860</xdr:colOff>
      <xdr:row>0</xdr:row>
      <xdr:rowOff>171450</xdr:rowOff>
    </xdr:from>
    <xdr:to>
      <xdr:col>17</xdr:col>
      <xdr:colOff>548640</xdr:colOff>
      <xdr:row>25</xdr:row>
      <xdr:rowOff>160020</xdr:rowOff>
    </xdr:to>
    <xdr:graphicFrame macro="">
      <xdr:nvGraphicFramePr>
        <xdr:cNvPr id="2" name="Chart 1">
          <a:extLst>
            <a:ext uri="{FF2B5EF4-FFF2-40B4-BE49-F238E27FC236}">
              <a16:creationId xmlns:a16="http://schemas.microsoft.com/office/drawing/2014/main" id="{15E4E580-D9A0-5938-2CEF-50E3FCF03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2</xdr:row>
      <xdr:rowOff>53340</xdr:rowOff>
    </xdr:from>
    <xdr:to>
      <xdr:col>16</xdr:col>
      <xdr:colOff>243840</xdr:colOff>
      <xdr:row>25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44769DE-71EC-00A1-364D-C484E90C26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8960" y="419100"/>
              <a:ext cx="7452360" cy="4305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0</xdr:row>
      <xdr:rowOff>163830</xdr:rowOff>
    </xdr:from>
    <xdr:to>
      <xdr:col>16</xdr:col>
      <xdr:colOff>91440</xdr:colOff>
      <xdr:row>25</xdr:row>
      <xdr:rowOff>152400</xdr:rowOff>
    </xdr:to>
    <xdr:graphicFrame macro="">
      <xdr:nvGraphicFramePr>
        <xdr:cNvPr id="4" name="Chart 3">
          <a:extLst>
            <a:ext uri="{FF2B5EF4-FFF2-40B4-BE49-F238E27FC236}">
              <a16:creationId xmlns:a16="http://schemas.microsoft.com/office/drawing/2014/main" id="{B61C2D3E-EC06-09A5-5AB7-0EF574C1E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15" name="TextBox 19">
          <a:extLst>
            <a:ext uri="{FF2B5EF4-FFF2-40B4-BE49-F238E27FC236}">
              <a16:creationId xmlns:a16="http://schemas.microsoft.com/office/drawing/2014/main" id="{00000000-0008-0000-0600-00000F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Sales Director of a </a:t>
          </a:r>
          <a:r>
            <a:rPr lang="en-US" b="1">
              <a:solidFill>
                <a:schemeClr val="dk1"/>
              </a:solidFill>
            </a:rPr>
            <a:t>beer manufacturing company </a:t>
          </a:r>
          <a:r>
            <a:rPr lang="en-US">
              <a:solidFill>
                <a:schemeClr val="dk1"/>
              </a:solidFill>
            </a:rPr>
            <a:t>that supplies the beer for all Major League Baseball stadiums, and you are preparing a workbook to </a:t>
          </a:r>
          <a:r>
            <a:rPr lang="en-US" b="1">
              <a:solidFill>
                <a:schemeClr val="dk1"/>
              </a:solidFill>
            </a:rPr>
            <a:t>help manage pricing</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16" name="TextBox 21">
          <a:extLst>
            <a:ext uri="{FF2B5EF4-FFF2-40B4-BE49-F238E27FC236}">
              <a16:creationId xmlns:a16="http://schemas.microsoft.com/office/drawing/2014/main" id="{00000000-0008-0000-0600-000010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Team Selector</a:t>
          </a:r>
          <a:r>
            <a:rPr lang="en-US" sz="1600">
              <a:solidFill>
                <a:schemeClr val="dk1"/>
              </a:solidFill>
            </a:rPr>
            <a:t> worksheet, add a data validation list to cell </a:t>
          </a:r>
          <a:r>
            <a:rPr lang="en-US" sz="1600" b="1">
              <a:solidFill>
                <a:schemeClr val="dk1"/>
              </a:solidFill>
            </a:rPr>
            <a:t>C6</a:t>
          </a:r>
          <a:r>
            <a:rPr lang="en-US" sz="1600">
              <a:solidFill>
                <a:schemeClr val="dk1"/>
              </a:solidFill>
            </a:rPr>
            <a:t> using range </a:t>
          </a:r>
          <a:r>
            <a:rPr lang="en-US" sz="1600" b="1">
              <a:solidFill>
                <a:schemeClr val="dk1"/>
              </a:solidFill>
            </a:rPr>
            <a:t>A2:A31 </a:t>
          </a:r>
          <a:r>
            <a:rPr lang="en-US" sz="1600">
              <a:solidFill>
                <a:schemeClr val="dk1"/>
              </a:solidFill>
            </a:rPr>
            <a:t>from the </a:t>
          </a:r>
          <a:r>
            <a:rPr lang="en-US" sz="1600" b="1">
              <a:solidFill>
                <a:schemeClr val="dk1"/>
              </a:solidFill>
            </a:rPr>
            <a:t>Beer Prices </a:t>
          </a:r>
          <a:r>
            <a:rPr lang="en-US" sz="1600">
              <a:solidFill>
                <a:schemeClr val="dk1"/>
              </a:solidFill>
            </a:rPr>
            <a:t>worksheet as the source; select the Philadelphia Phillies</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Beer Prices</a:t>
          </a:r>
          <a:r>
            <a:rPr lang="en-US" sz="1600">
              <a:solidFill>
                <a:schemeClr val="dk1"/>
              </a:solidFill>
            </a:rPr>
            <a:t> worksheet, group columns </a:t>
          </a:r>
          <a:r>
            <a:rPr lang="en-US" sz="1600" b="1">
              <a:solidFill>
                <a:schemeClr val="dk1"/>
              </a:solidFill>
            </a:rPr>
            <a:t>B:C</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a:t>
          </a:r>
          <a:r>
            <a:rPr lang="en-US" sz="1600">
              <a:solidFill>
                <a:schemeClr val="dk1"/>
              </a:solidFill>
            </a:rPr>
            <a:t> worksheet, use conditional formatting to apply a Red - White - Green color scale to range </a:t>
          </a:r>
          <a:r>
            <a:rPr lang="en-US" sz="1600" b="1">
              <a:solidFill>
                <a:schemeClr val="dk1"/>
              </a:solidFill>
            </a:rPr>
            <a:t>B2:F31</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 </a:t>
          </a:r>
          <a:r>
            <a:rPr lang="en-US" sz="1600">
              <a:solidFill>
                <a:schemeClr val="dk1"/>
              </a:solidFill>
            </a:rPr>
            <a:t>worksheet, add a formula in cell </a:t>
          </a:r>
          <a:r>
            <a:rPr lang="en-US" sz="1600" b="1">
              <a:solidFill>
                <a:schemeClr val="dk1"/>
              </a:solidFill>
            </a:rPr>
            <a:t>G2</a:t>
          </a:r>
          <a:r>
            <a:rPr lang="en-US" sz="1600">
              <a:solidFill>
                <a:schemeClr val="dk1"/>
              </a:solidFill>
            </a:rPr>
            <a:t> that displays “None” if the Price per Ounce in 2018 was equal to the Price per Ounce in 2013, displays “Increase” if the Price per Ounce in 2018 is greater than the Price per Ounce in 2016 or greater than the average Price per Ounce from 2013-2016. Otherwise, display “Decrease”.</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17" name="Google Shape;7890;p302">
          <a:extLst>
            <a:ext uri="{FF2B5EF4-FFF2-40B4-BE49-F238E27FC236}">
              <a16:creationId xmlns:a16="http://schemas.microsoft.com/office/drawing/2014/main" id="{00000000-0008-0000-0600-000011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2</xdr:col>
      <xdr:colOff>120760</xdr:colOff>
      <xdr:row>1</xdr:row>
      <xdr:rowOff>141580</xdr:rowOff>
    </xdr:from>
    <xdr:to>
      <xdr:col>5</xdr:col>
      <xdr:colOff>161785</xdr:colOff>
      <xdr:row>5</xdr:row>
      <xdr:rowOff>72326</xdr:rowOff>
    </xdr:to>
    <xdr:grpSp>
      <xdr:nvGrpSpPr>
        <xdr:cNvPr id="21" name="Google Shape;7887;p302">
          <a:extLst>
            <a:ext uri="{FF2B5EF4-FFF2-40B4-BE49-F238E27FC236}">
              <a16:creationId xmlns:a16="http://schemas.microsoft.com/office/drawing/2014/main" id="{00000000-0008-0000-0600-000015000000}"/>
            </a:ext>
          </a:extLst>
        </xdr:cNvPr>
        <xdr:cNvGrpSpPr/>
      </xdr:nvGrpSpPr>
      <xdr:grpSpPr>
        <a:xfrm>
          <a:off x="928480" y="324460"/>
          <a:ext cx="1869825" cy="662266"/>
          <a:chOff x="1613474" y="1288575"/>
          <a:chExt cx="2016340" cy="692746"/>
        </a:xfrm>
      </xdr:grpSpPr>
      <xdr:sp macro="" textlink="">
        <xdr:nvSpPr>
          <xdr:cNvPr id="25" name="Google Shape;7888;p302">
            <a:extLst>
              <a:ext uri="{FF2B5EF4-FFF2-40B4-BE49-F238E27FC236}">
                <a16:creationId xmlns:a16="http://schemas.microsoft.com/office/drawing/2014/main" id="{00000000-0008-0000-0600-000019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26" name="Google Shape;7889;p302">
            <a:extLst>
              <a:ext uri="{FF2B5EF4-FFF2-40B4-BE49-F238E27FC236}">
                <a16:creationId xmlns:a16="http://schemas.microsoft.com/office/drawing/2014/main" id="{00000000-0008-0000-0600-00001A000000}"/>
              </a:ext>
            </a:extLst>
          </xdr:cNvPr>
          <xdr:cNvSpPr txBox="1"/>
        </xdr:nvSpPr>
        <xdr:spPr>
          <a:xfrm>
            <a:off x="1613474" y="1288575"/>
            <a:ext cx="132724" cy="98996"/>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endParaRPr sz="1600" b="0" i="0" u="none" strike="noStrike" cap="none">
              <a:solidFill>
                <a:srgbClr val="000000"/>
              </a:solidFill>
              <a:ea typeface="Arial"/>
              <a:cs typeface="Arial"/>
              <a:sym typeface="Arial"/>
            </a:endParaRPr>
          </a:p>
        </xdr:txBody>
      </xdr: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19" name="TextBox 35">
          <a:extLst>
            <a:ext uri="{FF2B5EF4-FFF2-40B4-BE49-F238E27FC236}">
              <a16:creationId xmlns:a16="http://schemas.microsoft.com/office/drawing/2014/main" id="{00000000-0008-0000-0600-000013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20" name="Google Shape;7890;p302">
          <a:extLst>
            <a:ext uri="{FF2B5EF4-FFF2-40B4-BE49-F238E27FC236}">
              <a16:creationId xmlns:a16="http://schemas.microsoft.com/office/drawing/2014/main" id="{00000000-0008-0000-0600-000014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110490</xdr:colOff>
      <xdr:row>1</xdr:row>
      <xdr:rowOff>1213</xdr:rowOff>
    </xdr:from>
    <xdr:to>
      <xdr:col>1</xdr:col>
      <xdr:colOff>528666</xdr:colOff>
      <xdr:row>3</xdr:row>
      <xdr:rowOff>192232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 y="198640"/>
          <a:ext cx="1027776" cy="5858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374297</xdr:colOff>
      <xdr:row>1</xdr:row>
      <xdr:rowOff>0</xdr:rowOff>
    </xdr:from>
    <xdr:to>
      <xdr:col>15</xdr:col>
      <xdr:colOff>367808</xdr:colOff>
      <xdr:row>5</xdr:row>
      <xdr:rowOff>161330</xdr:rowOff>
    </xdr:to>
    <xdr:sp macro="" textlink="">
      <xdr:nvSpPr>
        <xdr:cNvPr id="4" name="TextBox 19">
          <a:extLst>
            <a:ext uri="{FF2B5EF4-FFF2-40B4-BE49-F238E27FC236}">
              <a16:creationId xmlns:a16="http://schemas.microsoft.com/office/drawing/2014/main" id="{00000000-0008-0000-0A00-000004000000}"/>
            </a:ext>
          </a:extLst>
        </xdr:cNvPr>
        <xdr:cNvSpPr txBox="1"/>
      </xdr:nvSpPr>
      <xdr:spPr>
        <a:xfrm>
          <a:off x="3003197" y="190500"/>
          <a:ext cx="6089511"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work for an </a:t>
          </a:r>
          <a:r>
            <a:rPr lang="en-US" b="1">
              <a:solidFill>
                <a:schemeClr val="dk1"/>
              </a:solidFill>
            </a:rPr>
            <a:t>international non-profit organization</a:t>
          </a:r>
          <a:r>
            <a:rPr lang="en-US">
              <a:solidFill>
                <a:schemeClr val="dk1"/>
              </a:solidFill>
            </a:rPr>
            <a:t> and you are preparing an Excel workbook to </a:t>
          </a:r>
          <a:r>
            <a:rPr lang="en-US" b="1">
              <a:solidFill>
                <a:schemeClr val="dk1"/>
              </a:solidFill>
            </a:rPr>
            <a:t>analyze development indicators</a:t>
          </a:r>
          <a:r>
            <a:rPr lang="en-US">
              <a:solidFill>
                <a:schemeClr val="dk1"/>
              </a:solidFill>
            </a:rPr>
            <a:t> by country</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5" name="TextBox 21">
          <a:extLst>
            <a:ext uri="{FF2B5EF4-FFF2-40B4-BE49-F238E27FC236}">
              <a16:creationId xmlns:a16="http://schemas.microsoft.com/office/drawing/2014/main" id="{00000000-0008-0000-0A00-000005000000}"/>
            </a:ext>
          </a:extLst>
        </xdr:cNvPr>
        <xdr:cNvSpPr txBox="1"/>
      </xdr:nvSpPr>
      <xdr:spPr>
        <a:xfrm>
          <a:off x="198120" y="1936783"/>
          <a:ext cx="8725948" cy="28095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Indicators </a:t>
          </a:r>
          <a:r>
            <a:rPr lang="en-US" sz="1600">
              <a:solidFill>
                <a:schemeClr val="dk1"/>
              </a:solidFill>
            </a:rPr>
            <a:t>worksheet, remove duplicates from the Indicators table by only considering the values in the </a:t>
          </a:r>
          <a:r>
            <a:rPr lang="en-US" sz="1600" b="1">
              <a:solidFill>
                <a:schemeClr val="dk1"/>
              </a:solidFill>
            </a:rPr>
            <a:t>Country</a:t>
          </a:r>
          <a:r>
            <a:rPr lang="en-US" sz="1600">
              <a:solidFill>
                <a:schemeClr val="dk1"/>
              </a:solidFill>
            </a:rPr>
            <a:t> column</a:t>
          </a:r>
        </a:p>
        <a:p>
          <a:pPr marL="342900" lvl="0" indent="-342900">
            <a:spcAft>
              <a:spcPts val="1200"/>
            </a:spcAft>
            <a:buFont typeface="+mj-lt"/>
            <a:buAutoNum type="arabicPeriod"/>
            <a:defRPr/>
          </a:pPr>
          <a:r>
            <a:rPr lang="en-US" sz="1600">
              <a:solidFill>
                <a:schemeClr val="dk1"/>
              </a:solidFill>
            </a:rPr>
            <a:t>Add </a:t>
          </a:r>
          <a:r>
            <a:rPr lang="en-US" sz="1600" b="1">
              <a:solidFill>
                <a:schemeClr val="dk1"/>
              </a:solidFill>
            </a:rPr>
            <a:t>Spanish (Mexico)</a:t>
          </a:r>
          <a:r>
            <a:rPr lang="en-US" sz="1600">
              <a:solidFill>
                <a:schemeClr val="dk1"/>
              </a:solidFill>
            </a:rPr>
            <a:t> as an authoring language and modify the Proofing options to allow </a:t>
          </a:r>
          <a:r>
            <a:rPr lang="en-US" sz="1600" b="1">
              <a:solidFill>
                <a:schemeClr val="dk1"/>
              </a:solidFill>
            </a:rPr>
            <a:t>Spanish Tuteo verb forms only</a:t>
          </a:r>
        </a:p>
        <a:p>
          <a:pPr marL="342900" lvl="0" indent="-342900">
            <a:spcAft>
              <a:spcPts val="1200"/>
            </a:spcAft>
            <a:buFont typeface="+mj-lt"/>
            <a:buAutoNum type="arabicPeriod"/>
            <a:defRPr/>
          </a:pPr>
          <a:r>
            <a:rPr lang="en-US" sz="1600">
              <a:solidFill>
                <a:schemeClr val="dk1"/>
              </a:solidFill>
            </a:rPr>
            <a:t>Disable all macros </a:t>
          </a:r>
          <a:r>
            <a:rPr lang="en-US" sz="1600" b="1">
              <a:solidFill>
                <a:schemeClr val="dk1"/>
              </a:solidFill>
            </a:rPr>
            <a:t>except</a:t>
          </a:r>
          <a:r>
            <a:rPr lang="en-US" sz="1600">
              <a:solidFill>
                <a:schemeClr val="dk1"/>
              </a:solidFill>
            </a:rPr>
            <a:t> </a:t>
          </a:r>
          <a:r>
            <a:rPr lang="en-US" sz="1600" b="1">
              <a:solidFill>
                <a:schemeClr val="dk1"/>
              </a:solidFill>
            </a:rPr>
            <a:t>digitally signed macros </a:t>
          </a:r>
          <a:r>
            <a:rPr lang="en-US" sz="1600">
              <a:solidFill>
                <a:schemeClr val="dk1"/>
              </a:solidFill>
            </a:rPr>
            <a:t>in this workbook</a:t>
          </a:r>
        </a:p>
        <a:p>
          <a:pPr marL="342900" lvl="0" indent="-342900">
            <a:spcAft>
              <a:spcPts val="1200"/>
            </a:spcAft>
            <a:buFont typeface="+mj-lt"/>
            <a:buAutoNum type="arabicPeriod"/>
            <a:defRPr/>
          </a:pPr>
          <a:r>
            <a:rPr lang="en-US" sz="1600">
              <a:solidFill>
                <a:schemeClr val="dk1"/>
              </a:solidFill>
            </a:rPr>
            <a:t>For the Pivot Table on the </a:t>
          </a:r>
          <a:r>
            <a:rPr lang="en-US" sz="1600" b="1">
              <a:solidFill>
                <a:schemeClr val="dk1"/>
              </a:solidFill>
            </a:rPr>
            <a:t>Region Summary </a:t>
          </a:r>
          <a:r>
            <a:rPr lang="en-US" sz="1600">
              <a:solidFill>
                <a:schemeClr val="dk1"/>
              </a:solidFill>
            </a:rPr>
            <a:t>worksheet, sort the Region descending by </a:t>
          </a:r>
          <a:r>
            <a:rPr lang="en-US" sz="1600" b="1">
              <a:solidFill>
                <a:schemeClr val="dk1"/>
              </a:solidFill>
            </a:rPr>
            <a:t>Sum of Population</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Region Summary </a:t>
          </a:r>
          <a:r>
            <a:rPr lang="en-US" sz="1600">
              <a:solidFill>
                <a:schemeClr val="dk1"/>
              </a:solidFill>
            </a:rPr>
            <a:t>worksheet, add a calculated field called “Population Density” to the Pivot Table that is equal to </a:t>
          </a:r>
          <a:r>
            <a:rPr lang="en-US" sz="1600" b="1">
              <a:solidFill>
                <a:schemeClr val="dk1"/>
              </a:solidFill>
            </a:rPr>
            <a:t>Population</a:t>
          </a:r>
          <a:r>
            <a:rPr lang="en-US" sz="1600">
              <a:solidFill>
                <a:schemeClr val="dk1"/>
              </a:solidFill>
            </a:rPr>
            <a:t> divided by </a:t>
          </a:r>
          <a:r>
            <a:rPr lang="en-US" sz="1600" b="1">
              <a:solidFill>
                <a:schemeClr val="dk1"/>
              </a:solidFill>
            </a:rPr>
            <a:t>Area</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6" name="Google Shape;7890;p302">
          <a:extLst>
            <a:ext uri="{FF2B5EF4-FFF2-40B4-BE49-F238E27FC236}">
              <a16:creationId xmlns:a16="http://schemas.microsoft.com/office/drawing/2014/main" id="{00000000-0008-0000-0A00-000006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2</xdr:col>
      <xdr:colOff>120760</xdr:colOff>
      <xdr:row>1</xdr:row>
      <xdr:rowOff>141580</xdr:rowOff>
    </xdr:from>
    <xdr:to>
      <xdr:col>5</xdr:col>
      <xdr:colOff>161785</xdr:colOff>
      <xdr:row>5</xdr:row>
      <xdr:rowOff>72326</xdr:rowOff>
    </xdr:to>
    <xdr:grpSp>
      <xdr:nvGrpSpPr>
        <xdr:cNvPr id="10" name="Google Shape;7887;p302">
          <a:extLst>
            <a:ext uri="{FF2B5EF4-FFF2-40B4-BE49-F238E27FC236}">
              <a16:creationId xmlns:a16="http://schemas.microsoft.com/office/drawing/2014/main" id="{00000000-0008-0000-0A00-00000A000000}"/>
            </a:ext>
          </a:extLst>
        </xdr:cNvPr>
        <xdr:cNvGrpSpPr/>
      </xdr:nvGrpSpPr>
      <xdr:grpSpPr>
        <a:xfrm>
          <a:off x="928480" y="324460"/>
          <a:ext cx="1869825" cy="662266"/>
          <a:chOff x="1613474" y="1288575"/>
          <a:chExt cx="2016340" cy="692746"/>
        </a:xfrm>
      </xdr:grpSpPr>
      <xdr:sp macro="" textlink="">
        <xdr:nvSpPr>
          <xdr:cNvPr id="14" name="Google Shape;7888;p302">
            <a:extLst>
              <a:ext uri="{FF2B5EF4-FFF2-40B4-BE49-F238E27FC236}">
                <a16:creationId xmlns:a16="http://schemas.microsoft.com/office/drawing/2014/main" id="{00000000-0008-0000-0A00-00000E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5" name="Google Shape;7889;p302">
            <a:extLst>
              <a:ext uri="{FF2B5EF4-FFF2-40B4-BE49-F238E27FC236}">
                <a16:creationId xmlns:a16="http://schemas.microsoft.com/office/drawing/2014/main" id="{00000000-0008-0000-0A00-00000F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endParaRPr sz="1600" b="0" i="0" u="none" strike="noStrike" cap="none">
              <a:solidFill>
                <a:srgbClr val="000000"/>
              </a:solidFill>
              <a:ea typeface="Arial"/>
              <a:cs typeface="Arial"/>
              <a:sym typeface="Arial"/>
            </a:endParaRPr>
          </a:p>
        </xdr:txBody>
      </xdr: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8" name="TextBox 35">
          <a:extLst>
            <a:ext uri="{FF2B5EF4-FFF2-40B4-BE49-F238E27FC236}">
              <a16:creationId xmlns:a16="http://schemas.microsoft.com/office/drawing/2014/main" id="{00000000-0008-0000-0A00-000008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9" name="Google Shape;7890;p302">
          <a:extLst>
            <a:ext uri="{FF2B5EF4-FFF2-40B4-BE49-F238E27FC236}">
              <a16:creationId xmlns:a16="http://schemas.microsoft.com/office/drawing/2014/main" id="{00000000-0008-0000-0A00-000009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374299</xdr:colOff>
      <xdr:row>1</xdr:row>
      <xdr:rowOff>0</xdr:rowOff>
    </xdr:from>
    <xdr:to>
      <xdr:col>15</xdr:col>
      <xdr:colOff>29885</xdr:colOff>
      <xdr:row>5</xdr:row>
      <xdr:rowOff>161330</xdr:rowOff>
    </xdr:to>
    <xdr:sp macro="" textlink="">
      <xdr:nvSpPr>
        <xdr:cNvPr id="3" name="TextBox 19">
          <a:extLst>
            <a:ext uri="{FF2B5EF4-FFF2-40B4-BE49-F238E27FC236}">
              <a16:creationId xmlns:a16="http://schemas.microsoft.com/office/drawing/2014/main" id="{00000000-0008-0000-0D00-000003000000}"/>
            </a:ext>
          </a:extLst>
        </xdr:cNvPr>
        <xdr:cNvSpPr txBox="1"/>
      </xdr:nvSpPr>
      <xdr:spPr>
        <a:xfrm>
          <a:off x="3003199" y="190500"/>
          <a:ext cx="5751586"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Head of Purchasing at a </a:t>
          </a:r>
          <a:r>
            <a:rPr lang="en-US" b="1">
              <a:solidFill>
                <a:schemeClr val="dk1"/>
              </a:solidFill>
            </a:rPr>
            <a:t>regional winery</a:t>
          </a:r>
          <a:r>
            <a:rPr lang="en-US">
              <a:solidFill>
                <a:schemeClr val="dk1"/>
              </a:solidFill>
            </a:rPr>
            <a:t> and you are preparing an Excel workbook to </a:t>
          </a:r>
          <a:r>
            <a:rPr lang="en-US" b="1">
              <a:solidFill>
                <a:schemeClr val="dk1"/>
              </a:solidFill>
            </a:rPr>
            <a:t>track your current inventory and orders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22</xdr:row>
      <xdr:rowOff>99530</xdr:rowOff>
    </xdr:to>
    <xdr:sp macro="" textlink="">
      <xdr:nvSpPr>
        <xdr:cNvPr id="4" name="TextBox 21">
          <a:extLst>
            <a:ext uri="{FF2B5EF4-FFF2-40B4-BE49-F238E27FC236}">
              <a16:creationId xmlns:a16="http://schemas.microsoft.com/office/drawing/2014/main" id="{00000000-0008-0000-0D00-000004000000}"/>
            </a:ext>
          </a:extLst>
        </xdr:cNvPr>
        <xdr:cNvSpPr txBox="1"/>
      </xdr:nvSpPr>
      <xdr:spPr>
        <a:xfrm>
          <a:off x="190500" y="2012983"/>
          <a:ext cx="8725948" cy="22775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F2</a:t>
          </a:r>
          <a:r>
            <a:rPr lang="en-US" sz="1600">
              <a:solidFill>
                <a:schemeClr val="dk1"/>
              </a:solidFill>
            </a:rPr>
            <a:t> of the </a:t>
          </a:r>
          <a:r>
            <a:rPr lang="en-US" sz="1600" b="1">
              <a:solidFill>
                <a:schemeClr val="dk1"/>
              </a:solidFill>
            </a:rPr>
            <a:t>Inventory</a:t>
          </a:r>
          <a:r>
            <a:rPr lang="en-US" sz="1600">
              <a:solidFill>
                <a:schemeClr val="dk1"/>
              </a:solidFill>
            </a:rPr>
            <a:t> worksheet, write the year between parenthesis in the </a:t>
          </a:r>
          <a:r>
            <a:rPr lang="en-US" sz="1600" b="1">
              <a:solidFill>
                <a:schemeClr val="dk1"/>
              </a:solidFill>
            </a:rPr>
            <a:t>Name</a:t>
          </a:r>
          <a:r>
            <a:rPr lang="en-US" sz="1600">
              <a:solidFill>
                <a:schemeClr val="dk1"/>
              </a:solidFill>
            </a:rPr>
            <a:t> column and use Flash Fill to fill in the year for the rest of the wines in the inventory</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Inventory </a:t>
          </a:r>
          <a:r>
            <a:rPr lang="en-US" sz="1600">
              <a:solidFill>
                <a:schemeClr val="dk1"/>
              </a:solidFill>
            </a:rPr>
            <a:t>worksheet, create a formula based conditional formatting rule to range </a:t>
          </a:r>
          <a:r>
            <a:rPr lang="en-US" sz="1600" b="1">
              <a:solidFill>
                <a:schemeClr val="dk1"/>
              </a:solidFill>
            </a:rPr>
            <a:t>A2:I101</a:t>
          </a:r>
          <a:r>
            <a:rPr lang="en-US" sz="1600">
              <a:solidFill>
                <a:schemeClr val="dk1"/>
              </a:solidFill>
            </a:rPr>
            <a:t> that applies a bold font and light orange fill to rows where the </a:t>
          </a:r>
          <a:r>
            <a:rPr lang="en-US" sz="1600" b="1">
              <a:solidFill>
                <a:schemeClr val="dk1"/>
              </a:solidFill>
            </a:rPr>
            <a:t>Stock on Hand </a:t>
          </a:r>
          <a:r>
            <a:rPr lang="en-US" sz="1600">
              <a:solidFill>
                <a:schemeClr val="dk1"/>
              </a:solidFill>
            </a:rPr>
            <a:t>is less than or equal to the </a:t>
          </a:r>
          <a:r>
            <a:rPr lang="en-US" sz="1600" b="1">
              <a:solidFill>
                <a:schemeClr val="dk1"/>
              </a:solidFill>
            </a:rPr>
            <a:t>Reorder Quantity</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 Tracker </a:t>
          </a:r>
          <a:r>
            <a:rPr lang="en-US" sz="1600">
              <a:solidFill>
                <a:schemeClr val="dk1"/>
              </a:solidFill>
            </a:rPr>
            <a:t>worksheet, add a formula in cell </a:t>
          </a:r>
          <a:r>
            <a:rPr lang="en-US" sz="1600" b="1">
              <a:solidFill>
                <a:schemeClr val="dk1"/>
              </a:solidFill>
            </a:rPr>
            <a:t>B5 </a:t>
          </a:r>
          <a:r>
            <a:rPr lang="en-US" sz="1600">
              <a:solidFill>
                <a:schemeClr val="dk1"/>
              </a:solidFill>
            </a:rPr>
            <a:t>to calculate the arrival date for the order</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Protect the workbook so users cannot add, edit, or delete worksheets using password </a:t>
          </a:r>
          <a:r>
            <a:rPr lang="en-US" sz="1600" b="1">
              <a:solidFill>
                <a:schemeClr val="dk1"/>
              </a:solidFill>
            </a:rPr>
            <a:t>12345</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0D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2</xdr:col>
      <xdr:colOff>120760</xdr:colOff>
      <xdr:row>1</xdr:row>
      <xdr:rowOff>141580</xdr:rowOff>
    </xdr:from>
    <xdr:to>
      <xdr:col>5</xdr:col>
      <xdr:colOff>161785</xdr:colOff>
      <xdr:row>5</xdr:row>
      <xdr:rowOff>72326</xdr:rowOff>
    </xdr:to>
    <xdr:grpSp>
      <xdr:nvGrpSpPr>
        <xdr:cNvPr id="9" name="Google Shape;7887;p302">
          <a:extLst>
            <a:ext uri="{FF2B5EF4-FFF2-40B4-BE49-F238E27FC236}">
              <a16:creationId xmlns:a16="http://schemas.microsoft.com/office/drawing/2014/main" id="{00000000-0008-0000-0D00-000009000000}"/>
            </a:ext>
          </a:extLst>
        </xdr:cNvPr>
        <xdr:cNvGrpSpPr/>
      </xdr:nvGrpSpPr>
      <xdr:grpSpPr>
        <a:xfrm>
          <a:off x="928480" y="324460"/>
          <a:ext cx="1869825" cy="662266"/>
          <a:chOff x="1613474" y="1288575"/>
          <a:chExt cx="2016340" cy="692746"/>
        </a:xfrm>
      </xdr:grpSpPr>
      <xdr:sp macro="" textlink="">
        <xdr:nvSpPr>
          <xdr:cNvPr id="13" name="Google Shape;7888;p302">
            <a:extLst>
              <a:ext uri="{FF2B5EF4-FFF2-40B4-BE49-F238E27FC236}">
                <a16:creationId xmlns:a16="http://schemas.microsoft.com/office/drawing/2014/main" id="{00000000-0008-0000-0D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0D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endParaRPr sz="1600" b="0" i="0" u="none" strike="noStrike" cap="none">
              <a:solidFill>
                <a:srgbClr val="000000"/>
              </a:solidFill>
              <a:ea typeface="Arial"/>
              <a:cs typeface="Arial"/>
              <a:sym typeface="Arial"/>
            </a:endParaRPr>
          </a:p>
        </xdr:txBody>
      </xdr: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0D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0D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0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hired as an analyst by a </a:t>
          </a:r>
          <a:r>
            <a:rPr lang="en-US" b="1">
              <a:solidFill>
                <a:schemeClr val="dk1"/>
              </a:solidFill>
            </a:rPr>
            <a:t>coffee roasting company</a:t>
          </a:r>
          <a:r>
            <a:rPr lang="en-US">
              <a:solidFill>
                <a:schemeClr val="dk1"/>
              </a:solidFill>
            </a:rPr>
            <a:t> and you are preparing a workbook to </a:t>
          </a:r>
          <a:r>
            <a:rPr lang="en-US" b="1">
              <a:solidFill>
                <a:schemeClr val="dk1"/>
              </a:solidFill>
            </a:rPr>
            <a:t>compare sales across stores and product categories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22</xdr:row>
      <xdr:rowOff>66705</xdr:rowOff>
    </xdr:to>
    <xdr:sp macro="" textlink="">
      <xdr:nvSpPr>
        <xdr:cNvPr id="4" name="TextBox 21">
          <a:extLst>
            <a:ext uri="{FF2B5EF4-FFF2-40B4-BE49-F238E27FC236}">
              <a16:creationId xmlns:a16="http://schemas.microsoft.com/office/drawing/2014/main" id="{00000000-0008-0000-1000-000004000000}"/>
            </a:ext>
          </a:extLst>
        </xdr:cNvPr>
        <xdr:cNvSpPr txBox="1"/>
      </xdr:nvSpPr>
      <xdr:spPr>
        <a:xfrm>
          <a:off x="198120" y="1936783"/>
          <a:ext cx="8725948" cy="21532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Product Sales</a:t>
          </a:r>
          <a:r>
            <a:rPr lang="en-US" sz="1600">
              <a:solidFill>
                <a:schemeClr val="dk1"/>
              </a:solidFill>
            </a:rPr>
            <a:t> worksheet, insert a Subtotal that calculates the Sum on the </a:t>
          </a:r>
          <a:r>
            <a:rPr lang="en-US" sz="1600" b="1">
              <a:solidFill>
                <a:schemeClr val="dk1"/>
              </a:solidFill>
            </a:rPr>
            <a:t>Units Sold </a:t>
          </a:r>
          <a:r>
            <a:rPr lang="en-US" sz="1600">
              <a:solidFill>
                <a:schemeClr val="dk1"/>
              </a:solidFill>
            </a:rPr>
            <a:t>and </a:t>
          </a:r>
          <a:r>
            <a:rPr lang="en-US" sz="1600" b="1">
              <a:solidFill>
                <a:schemeClr val="dk1"/>
              </a:solidFill>
            </a:rPr>
            <a:t>Sales</a:t>
          </a:r>
          <a:r>
            <a:rPr lang="en-US" sz="1600">
              <a:solidFill>
                <a:schemeClr val="dk1"/>
              </a:solidFill>
            </a:rPr>
            <a:t> columns for each </a:t>
          </a:r>
          <a:r>
            <a:rPr lang="en-US" sz="1600" b="1">
              <a:solidFill>
                <a:schemeClr val="dk1"/>
              </a:solidFill>
            </a:rPr>
            <a:t>Product Group</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Sales by Store </a:t>
          </a:r>
          <a:r>
            <a:rPr lang="en-US" sz="1600">
              <a:solidFill>
                <a:schemeClr val="dk1"/>
              </a:solidFill>
            </a:rPr>
            <a:t>worksheet, consolidate the quarterly sales figures for all 3 stores in the </a:t>
          </a:r>
          <a:r>
            <a:rPr lang="en-US" sz="1600" b="1">
              <a:solidFill>
                <a:schemeClr val="dk1"/>
              </a:solidFill>
            </a:rPr>
            <a:t>NYC Totals </a:t>
          </a:r>
          <a:r>
            <a:rPr lang="en-US" sz="1600">
              <a:solidFill>
                <a:schemeClr val="dk1"/>
              </a:solidFill>
            </a:rPr>
            <a:t>table using a Sum</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New Product </a:t>
          </a:r>
          <a:r>
            <a:rPr lang="en-US" sz="1600">
              <a:solidFill>
                <a:schemeClr val="dk1"/>
              </a:solidFill>
            </a:rPr>
            <a:t>worksheet, add a custom number format for cell </a:t>
          </a:r>
          <a:r>
            <a:rPr lang="en-US" sz="1600" b="1">
              <a:solidFill>
                <a:schemeClr val="dk1"/>
              </a:solidFill>
            </a:rPr>
            <a:t>B8</a:t>
          </a:r>
          <a:r>
            <a:rPr lang="en-US" sz="1600">
              <a:solidFill>
                <a:schemeClr val="dk1"/>
              </a:solidFill>
            </a:rPr>
            <a:t> so that positive values have a dollar sign ($), a thousand separator and no decimal points; for negative values use the same format but wrap the number in parenthesis and give it a red font</a:t>
          </a:r>
          <a:endParaRPr lang="en-US" sz="1600" b="1">
            <a:solidFill>
              <a:schemeClr val="dk1"/>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0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2</xdr:col>
      <xdr:colOff>120760</xdr:colOff>
      <xdr:row>1</xdr:row>
      <xdr:rowOff>141580</xdr:rowOff>
    </xdr:from>
    <xdr:to>
      <xdr:col>5</xdr:col>
      <xdr:colOff>161785</xdr:colOff>
      <xdr:row>5</xdr:row>
      <xdr:rowOff>72326</xdr:rowOff>
    </xdr:to>
    <xdr:grpSp>
      <xdr:nvGrpSpPr>
        <xdr:cNvPr id="9" name="Google Shape;7887;p302">
          <a:extLst>
            <a:ext uri="{FF2B5EF4-FFF2-40B4-BE49-F238E27FC236}">
              <a16:creationId xmlns:a16="http://schemas.microsoft.com/office/drawing/2014/main" id="{00000000-0008-0000-1000-000009000000}"/>
            </a:ext>
          </a:extLst>
        </xdr:cNvPr>
        <xdr:cNvGrpSpPr/>
      </xdr:nvGrpSpPr>
      <xdr:grpSpPr>
        <a:xfrm>
          <a:off x="928480" y="324460"/>
          <a:ext cx="1869825" cy="662266"/>
          <a:chOff x="1613474" y="1288575"/>
          <a:chExt cx="2016340" cy="692746"/>
        </a:xfrm>
      </xdr:grpSpPr>
      <xdr:sp macro="" textlink="">
        <xdr:nvSpPr>
          <xdr:cNvPr id="13" name="Google Shape;7888;p302">
            <a:extLst>
              <a:ext uri="{FF2B5EF4-FFF2-40B4-BE49-F238E27FC236}">
                <a16:creationId xmlns:a16="http://schemas.microsoft.com/office/drawing/2014/main" id="{00000000-0008-0000-10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0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endParaRPr sz="1600" b="0" i="0" u="none" strike="noStrike" cap="none">
              <a:solidFill>
                <a:srgbClr val="000000"/>
              </a:solidFill>
              <a:ea typeface="Arial"/>
              <a:cs typeface="Arial"/>
              <a:sym typeface="Arial"/>
            </a:endParaRPr>
          </a:p>
        </xdr:txBody>
      </xdr: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0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0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4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contracted to </a:t>
          </a:r>
          <a:r>
            <a:rPr lang="en-US" b="1">
              <a:solidFill>
                <a:schemeClr val="dk1"/>
              </a:solidFill>
            </a:rPr>
            <a:t>track traffic accidents in New York City, </a:t>
          </a:r>
          <a:r>
            <a:rPr lang="en-US">
              <a:solidFill>
                <a:schemeClr val="dk1"/>
              </a:solidFill>
            </a:rPr>
            <a:t>and you are preparing a workbook to </a:t>
          </a:r>
          <a:r>
            <a:rPr lang="en-US" b="1">
              <a:solidFill>
                <a:schemeClr val="dk1"/>
              </a:solidFill>
            </a:rPr>
            <a:t>analyze monthly trends and contributing factors</a:t>
          </a:r>
          <a:endParaRPr lang="en-US">
            <a:solidFill>
              <a:schemeClr val="dk1"/>
            </a:solidFill>
          </a:endParaRPr>
        </a:p>
      </xdr:txBody>
    </xdr:sp>
    <xdr:clientData/>
  </xdr:twoCellAnchor>
  <xdr:twoCellAnchor>
    <xdr:from>
      <xdr:col>1</xdr:col>
      <xdr:colOff>0</xdr:colOff>
      <xdr:row>10</xdr:row>
      <xdr:rowOff>107983</xdr:rowOff>
    </xdr:from>
    <xdr:to>
      <xdr:col>15</xdr:col>
      <xdr:colOff>49760</xdr:colOff>
      <xdr:row>21</xdr:row>
      <xdr:rowOff>136141</xdr:rowOff>
    </xdr:to>
    <xdr:sp macro="" textlink="">
      <xdr:nvSpPr>
        <xdr:cNvPr id="4" name="TextBox 21">
          <a:extLst>
            <a:ext uri="{FF2B5EF4-FFF2-40B4-BE49-F238E27FC236}">
              <a16:creationId xmlns:a16="http://schemas.microsoft.com/office/drawing/2014/main" id="{00000000-0008-0000-1400-000004000000}"/>
            </a:ext>
          </a:extLst>
        </xdr:cNvPr>
        <xdr:cNvSpPr txBox="1"/>
      </xdr:nvSpPr>
      <xdr:spPr>
        <a:xfrm>
          <a:off x="190500" y="2012983"/>
          <a:ext cx="8584160" cy="21236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Van Collisions</a:t>
          </a:r>
          <a:r>
            <a:rPr lang="en-US" sz="1600">
              <a:solidFill>
                <a:schemeClr val="dk1"/>
              </a:solidFill>
            </a:rPr>
            <a:t> worksheet, record a macro named “TableHeader” with Ctrl+Shift+T as the Shortcut key that selects range </a:t>
          </a:r>
          <a:r>
            <a:rPr lang="en-US" sz="1600" b="1">
              <a:solidFill>
                <a:schemeClr val="dk1"/>
              </a:solidFill>
            </a:rPr>
            <a:t>A1:F1</a:t>
          </a:r>
          <a:r>
            <a:rPr lang="en-US" sz="1600">
              <a:solidFill>
                <a:schemeClr val="dk1"/>
              </a:solidFill>
            </a:rPr>
            <a:t>, makes the </a:t>
          </a:r>
          <a:r>
            <a:rPr lang="en-US" sz="1600" b="1">
              <a:solidFill>
                <a:schemeClr val="dk1"/>
              </a:solidFill>
            </a:rPr>
            <a:t>font bold</a:t>
          </a:r>
          <a:r>
            <a:rPr lang="en-US" sz="1600">
              <a:solidFill>
                <a:schemeClr val="dk1"/>
              </a:solidFill>
            </a:rPr>
            <a:t> and </a:t>
          </a:r>
          <a:r>
            <a:rPr lang="en-US" sz="1600" b="1">
              <a:solidFill>
                <a:schemeClr val="dk1"/>
              </a:solidFill>
            </a:rPr>
            <a:t>size 14pt</a:t>
          </a:r>
          <a:r>
            <a:rPr lang="en-US" sz="1600">
              <a:solidFill>
                <a:schemeClr val="dk1"/>
              </a:solidFill>
            </a:rPr>
            <a:t>, and </a:t>
          </a:r>
          <a:r>
            <a:rPr lang="en-US" sz="1600" b="1">
              <a:solidFill>
                <a:schemeClr val="dk1"/>
              </a:solidFill>
            </a:rPr>
            <a:t>merges &amp; centers </a:t>
          </a:r>
          <a:r>
            <a:rPr lang="en-US" sz="1600">
              <a:solidFill>
                <a:schemeClr val="dk1"/>
              </a:solidFill>
            </a:rPr>
            <a:t>the selection; run the macro using the Shortcut on the </a:t>
          </a:r>
          <a:r>
            <a:rPr lang="en-US" sz="1600" b="1">
              <a:solidFill>
                <a:schemeClr val="dk1"/>
              </a:solidFill>
            </a:rPr>
            <a:t>Taxi Collisions</a:t>
          </a:r>
          <a:r>
            <a:rPr lang="en-US" sz="1600">
              <a:solidFill>
                <a:schemeClr val="dk1"/>
              </a:solidFill>
            </a:rPr>
            <a:t> worksheet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Monthly Trend </a:t>
          </a:r>
          <a:r>
            <a:rPr lang="en-US" sz="1600">
              <a:solidFill>
                <a:schemeClr val="dk1"/>
              </a:solidFill>
            </a:rPr>
            <a:t>worksheet, add a chart that shows the </a:t>
          </a:r>
          <a:r>
            <a:rPr lang="en-US" sz="1600" b="1">
              <a:solidFill>
                <a:schemeClr val="dk1"/>
              </a:solidFill>
            </a:rPr>
            <a:t>Collisions,</a:t>
          </a:r>
          <a:r>
            <a:rPr lang="en-US" sz="1600">
              <a:solidFill>
                <a:schemeClr val="dk1"/>
              </a:solidFill>
            </a:rPr>
            <a:t> as a clustered column chart, and the </a:t>
          </a:r>
          <a:r>
            <a:rPr lang="en-US" sz="1600" b="1">
              <a:solidFill>
                <a:schemeClr val="dk1"/>
              </a:solidFill>
            </a:rPr>
            <a:t>Injury %</a:t>
          </a:r>
          <a:r>
            <a:rPr lang="en-US" sz="1600">
              <a:solidFill>
                <a:schemeClr val="dk1"/>
              </a:solidFill>
            </a:rPr>
            <a:t>,</a:t>
          </a:r>
          <a:r>
            <a:rPr lang="en-US" sz="1600" b="1">
              <a:solidFill>
                <a:schemeClr val="dk1"/>
              </a:solidFill>
            </a:rPr>
            <a:t> </a:t>
          </a:r>
          <a:r>
            <a:rPr lang="en-US" sz="1600">
              <a:solidFill>
                <a:schemeClr val="dk1"/>
              </a:solidFill>
            </a:rPr>
            <a:t>as a line chart on a secondary axis, by </a:t>
          </a:r>
          <a:r>
            <a:rPr lang="en-US" sz="1600" b="1">
              <a:solidFill>
                <a:schemeClr val="dk1"/>
              </a:solidFill>
            </a:rPr>
            <a:t>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Collision Causes </a:t>
          </a:r>
          <a:r>
            <a:rPr lang="en-US" sz="1600">
              <a:solidFill>
                <a:schemeClr val="dk1"/>
              </a:solidFill>
            </a:rPr>
            <a:t>worksheet, show values as </a:t>
          </a:r>
          <a:r>
            <a:rPr lang="en-US" sz="1600" b="1">
              <a:solidFill>
                <a:schemeClr val="dk1"/>
              </a:solidFill>
            </a:rPr>
            <a:t>% of Column Total </a:t>
          </a:r>
          <a:r>
            <a:rPr lang="en-US" sz="1600">
              <a:solidFill>
                <a:schemeClr val="dk1"/>
              </a:solidFill>
            </a:rPr>
            <a:t>for the </a:t>
          </a:r>
          <a:r>
            <a:rPr lang="en-US" sz="1600" b="1">
              <a:solidFill>
                <a:schemeClr val="dk1"/>
              </a:solidFill>
            </a:rPr>
            <a:t>Sum of # of Persons Injured</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4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400-000006000000}"/>
            </a:ext>
          </a:extLst>
        </xdr:cNvPr>
        <xdr:cNvGrpSpPr/>
      </xdr:nvGrpSpPr>
      <xdr:grpSpPr>
        <a:xfrm>
          <a:off x="266721" y="324460"/>
          <a:ext cx="2531584" cy="662266"/>
          <a:chOff x="2656994" y="1676486"/>
          <a:chExt cx="2531584" cy="692746"/>
        </a:xfrm>
      </xdr:grpSpPr>
      <xdr:grpSp>
        <xdr:nvGrpSpPr>
          <xdr:cNvPr id="9" name="Google Shape;7887;p302">
            <a:extLst>
              <a:ext uri="{FF2B5EF4-FFF2-40B4-BE49-F238E27FC236}">
                <a16:creationId xmlns:a16="http://schemas.microsoft.com/office/drawing/2014/main" id="{00000000-0008-0000-14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4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Statement</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400-00000E000000}"/>
                </a:ext>
              </a:extLst>
            </xdr:cNvPr>
            <xdr:cNvSpPr txBox="1"/>
          </xdr:nvSpPr>
          <xdr:spPr>
            <a:xfrm>
              <a:off x="1613474" y="1288575"/>
              <a:ext cx="1159860"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1600" b="0" i="0" u="none" strike="noStrike" cap="none">
                  <a:solidFill>
                    <a:srgbClr val="000000"/>
                  </a:solidFill>
                  <a:ea typeface="Arial"/>
                  <a:cs typeface="Arial"/>
                  <a:sym typeface="Arial"/>
                </a:rPr>
                <a:t>Problem</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4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4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4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4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4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11.413478009257" createdVersion="6" refreshedVersion="6" minRefreshableVersion="3" recordCount="200" xr:uid="{00000000-000A-0000-FFFF-FFFF06000000}">
  <cacheSource type="worksheet">
    <worksheetSource ref="A1:I201" sheet="Orders"/>
  </cacheSource>
  <cacheFields count="10">
    <cacheField name="Invoice" numFmtId="0">
      <sharedItems containsSemiMixedTypes="0" containsString="0" containsNumber="1" containsInteger="1" minValue="540546" maxValue="581476"/>
    </cacheField>
    <cacheField name="Order Date" numFmtId="164">
      <sharedItems containsSemiMixedTypes="0" containsNonDate="0" containsDate="1" containsString="0" minDate="2019-01-09T00:00:00" maxDate="2019-12-10T00:00:00" count="132">
        <d v="2019-01-09T00:00:00"/>
        <d v="2019-01-13T00:00:00"/>
        <d v="2019-01-14T00:00:00"/>
        <d v="2019-01-17T00:00:00"/>
        <d v="2019-01-18T00:00:00"/>
        <d v="2019-01-20T00:00:00"/>
        <d v="2019-01-21T00:00:00"/>
        <d v="2019-01-25T00:00:00"/>
        <d v="2019-01-27T00:00:00"/>
        <d v="2019-01-28T00:00:00"/>
        <d v="2019-01-30T00:00:00"/>
        <d v="2019-01-31T00:00:00"/>
        <d v="2019-02-01T00:00:00"/>
        <d v="2019-02-11T00:00:00"/>
        <d v="2019-02-14T00:00:00"/>
        <d v="2019-02-18T00:00:00"/>
        <d v="2019-02-21T00:00:00"/>
        <d v="2019-02-22T00:00:00"/>
        <d v="2019-02-23T00:00:00"/>
        <d v="2019-03-04T00:00:00"/>
        <d v="2019-03-08T00:00:00"/>
        <d v="2019-03-17T00:00:00"/>
        <d v="2019-03-18T00:00:00"/>
        <d v="2019-03-21T00:00:00"/>
        <d v="2019-03-23T00:00:00"/>
        <d v="2019-03-24T00:00:00"/>
        <d v="2019-03-28T00:00:00"/>
        <d v="2019-04-03T00:00:00"/>
        <d v="2019-04-04T00:00:00"/>
        <d v="2019-04-14T00:00:00"/>
        <d v="2019-04-20T00:00:00"/>
        <d v="2019-04-21T00:00:00"/>
        <d v="2019-05-09T00:00:00"/>
        <d v="2019-05-12T00:00:00"/>
        <d v="2019-05-13T00:00:00"/>
        <d v="2019-05-16T00:00:00"/>
        <d v="2019-05-17T00:00:00"/>
        <d v="2019-05-19T00:00:00"/>
        <d v="2019-05-24T00:00:00"/>
        <d v="2019-05-31T00:00:00"/>
        <d v="2019-06-01T00:00:00"/>
        <d v="2019-06-02T00:00:00"/>
        <d v="2019-06-05T00:00:00"/>
        <d v="2019-06-06T00:00:00"/>
        <d v="2019-06-09T00:00:00"/>
        <d v="2019-06-16T00:00:00"/>
        <d v="2019-06-20T00:00:00"/>
        <d v="2019-06-21T00:00:00"/>
        <d v="2019-06-22T00:00:00"/>
        <d v="2019-06-23T00:00:00"/>
        <d v="2019-06-28T00:00:00"/>
        <d v="2019-06-30T00:00:00"/>
        <d v="2019-07-05T00:00:00"/>
        <d v="2019-07-08T00:00:00"/>
        <d v="2019-07-10T00:00:00"/>
        <d v="2019-07-11T00:00:00"/>
        <d v="2019-07-13T00:00:00"/>
        <d v="2019-07-15T00:00:00"/>
        <d v="2019-07-19T00:00:00"/>
        <d v="2019-07-20T00:00:00"/>
        <d v="2019-07-21T00:00:00"/>
        <d v="2019-07-24T00:00:00"/>
        <d v="2019-07-25T00:00:00"/>
        <d v="2019-07-31T00:00:00"/>
        <d v="2019-08-08T00:00:00"/>
        <d v="2019-08-09T00:00:00"/>
        <d v="2019-08-19T00:00:00"/>
        <d v="2019-08-22T00:00:00"/>
        <d v="2019-08-23T00:00:00"/>
        <d v="2019-08-24T00:00:00"/>
        <d v="2019-08-25T00:00:00"/>
        <d v="2019-08-28T00:00:00"/>
        <d v="2019-08-31T00:00:00"/>
        <d v="2019-09-02T00:00:00"/>
        <d v="2019-09-04T00:00:00"/>
        <d v="2019-09-05T00:00:00"/>
        <d v="2019-09-06T00:00:00"/>
        <d v="2019-09-07T00:00:00"/>
        <d v="2019-09-08T00:00:00"/>
        <d v="2019-09-09T00:00:00"/>
        <d v="2019-09-13T00:00:00"/>
        <d v="2019-09-14T00:00:00"/>
        <d v="2019-09-18T00:00:00"/>
        <d v="2019-09-19T00:00:00"/>
        <d v="2019-09-21T00:00:00"/>
        <d v="2019-09-22T00:00:00"/>
        <d v="2019-09-23T00:00:00"/>
        <d v="2019-09-25T00:00:00"/>
        <d v="2019-09-28T00:00:00"/>
        <d v="2019-09-29T00:00:00"/>
        <d v="2019-10-03T00:00:00"/>
        <d v="2019-10-04T00:00:00"/>
        <d v="2019-10-05T00:00:00"/>
        <d v="2019-10-06T00:00:00"/>
        <d v="2019-10-10T00:00:00"/>
        <d v="2019-10-11T00:00:00"/>
        <d v="2019-10-12T00:00:00"/>
        <d v="2019-10-13T00:00:00"/>
        <d v="2019-10-14T00:00:00"/>
        <d v="2019-10-16T00:00:00"/>
        <d v="2019-10-17T00:00:00"/>
        <d v="2019-10-18T00:00:00"/>
        <d v="2019-10-19T00:00:00"/>
        <d v="2019-10-20T00:00:00"/>
        <d v="2019-10-24T00:00:00"/>
        <d v="2019-10-26T00:00:00"/>
        <d v="2019-10-30T00:00:00"/>
        <d v="2019-10-31T00:00:00"/>
        <d v="2019-11-01T00:00:00"/>
        <d v="2019-11-03T00:00:00"/>
        <d v="2019-11-04T00:00:00"/>
        <d v="2019-11-06T00:00:00"/>
        <d v="2019-11-08T00:00:00"/>
        <d v="2019-11-09T00:00:00"/>
        <d v="2019-11-10T00:00:00"/>
        <d v="2019-11-11T00:00:00"/>
        <d v="2019-11-14T00:00:00"/>
        <d v="2019-11-16T00:00:00"/>
        <d v="2019-11-17T00:00:00"/>
        <d v="2019-11-18T00:00:00"/>
        <d v="2019-11-20T00:00:00"/>
        <d v="2019-11-22T00:00:00"/>
        <d v="2019-11-23T00:00:00"/>
        <d v="2019-11-25T00:00:00"/>
        <d v="2019-11-27T00:00:00"/>
        <d v="2019-11-28T00:00:00"/>
        <d v="2019-11-29T00:00:00"/>
        <d v="2019-11-30T00:00:00"/>
        <d v="2019-12-02T00:00:00"/>
        <d v="2019-12-06T00:00:00"/>
        <d v="2019-12-08T00:00:00"/>
        <d v="2019-12-09T00:00:00"/>
      </sharedItems>
      <fieldGroup par="9" base="1">
        <rangePr groupBy="days" startDate="2019-01-09T00:00:00" endDate="2019-12-10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19"/>
        </groupItems>
      </fieldGroup>
    </cacheField>
    <cacheField name="Country" numFmtId="0">
      <sharedItems/>
    </cacheField>
    <cacheField name="Client ID" numFmtId="0">
      <sharedItems containsSemiMixedTypes="0" containsString="0" containsNumber="1" containsInteger="1" minValue="12357" maxValue="18252"/>
    </cacheField>
    <cacheField name="Product ID" numFmtId="0">
      <sharedItems containsSemiMixedTypes="0" containsString="0" containsNumber="1" containsInteger="1" minValue="20713" maxValue="62018"/>
    </cacheField>
    <cacheField name="Product Name" numFmtId="0">
      <sharedItems containsNonDate="0" containsString="0" containsBlank="1"/>
    </cacheField>
    <cacheField name="Quantity" numFmtId="0">
      <sharedItems containsSemiMixedTypes="0" containsString="0" containsNumber="1" containsInteger="1" minValue="1" maxValue="400"/>
    </cacheField>
    <cacheField name="Unit Price" numFmtId="165">
      <sharedItems containsSemiMixedTypes="0" containsString="0" containsNumber="1" minValue="0.72" maxValue="4.95"/>
    </cacheField>
    <cacheField name="Revenue" numFmtId="165">
      <sharedItems containsSemiMixedTypes="0" containsString="0" containsNumber="1" minValue="1.65" maxValue="500"/>
    </cacheField>
    <cacheField name="Months" numFmtId="0" databaseField="0">
      <fieldGroup base="1">
        <rangePr groupBy="months" startDate="2019-01-09T00:00:00" endDate="2019-12-10T00:00:00"/>
        <groupItems count="14">
          <s v="&lt;1/9/2019"/>
          <s v="Jan"/>
          <s v="Feb"/>
          <s v="Mar"/>
          <s v="Apr"/>
          <s v="May"/>
          <s v="Jun"/>
          <s v="Jul"/>
          <s v="Aug"/>
          <s v="Sep"/>
          <s v="Oct"/>
          <s v="Nov"/>
          <s v="Dec"/>
          <s v="&gt;12/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1.556533101852" createdVersion="6" refreshedVersion="6" minRefreshableVersion="3" recordCount="181" xr:uid="{6003A164-A64E-4AC6-B3E4-D5BCA080BC64}">
  <cacheSource type="worksheet">
    <worksheetSource name="Indicators"/>
  </cacheSource>
  <cacheFields count="5">
    <cacheField name="Country" numFmtId="0">
      <sharedItems/>
    </cacheField>
    <cacheField name="Region" numFmtId="0">
      <sharedItems count="7">
        <s v="South Asia"/>
        <s v="Europe &amp; Central Asia"/>
        <s v="Middle East &amp; North Africa"/>
        <s v="Sub-Saharan Africa"/>
        <s v="Latin America &amp; Caribbean"/>
        <s v="East Asia &amp; Pacific"/>
        <s v="North America"/>
      </sharedItems>
    </cacheField>
    <cacheField name="Population" numFmtId="3">
      <sharedItems containsSemiMixedTypes="0" containsString="0" containsNumber="1" containsInteger="1" minValue="11646" maxValue="1397715000"/>
    </cacheField>
    <cacheField name="Area" numFmtId="3">
      <sharedItems containsSemiMixedTypes="0" containsString="0" containsNumber="1" minValue="26" maxValue="17098240"/>
    </cacheField>
    <cacheField name="Population Density" numFmtId="0" formula="Population/Area"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2.371141203701" createdVersion="6" refreshedVersion="6" minRefreshableVersion="3" recordCount="149" xr:uid="{83BF80C3-325C-4021-A43C-DDDAC9E80F49}">
  <cacheSource type="worksheet">
    <worksheetSource ref="A2:F151" sheet="Taxi Collisions"/>
  </cacheSource>
  <cacheFields count="6">
    <cacheField name="Date" numFmtId="164">
      <sharedItems containsSemiMixedTypes="0" containsNonDate="0" containsDate="1" containsString="0" minDate="2020-01-01T00:00:00" maxDate="2020-07-12T00:00:00"/>
    </cacheField>
    <cacheField name="Time" numFmtId="168">
      <sharedItems containsSemiMixedTypes="0" containsNonDate="0" containsDate="1" containsString="0" minDate="1899-12-30T00:00:00" maxDate="1899-12-30T23:56:00"/>
    </cacheField>
    <cacheField name="District" numFmtId="0">
      <sharedItems/>
    </cacheField>
    <cacheField name="Collision Cause" numFmtId="0">
      <sharedItems count="18">
        <s v="Driver Inattention/Distraction"/>
        <s v="Traffic Control Disregarded"/>
        <s v="Passing Too Closely"/>
        <s v="Other Vehicular"/>
        <s v="Passing or Lane Usage Improper"/>
        <s v="Unsafe Lane Changing"/>
        <s v="Driver Inexperience"/>
        <s v="Unsafe Speed"/>
        <s v="Failure to Yield Right-of-Way"/>
        <s v="Turning Improperly"/>
        <s v="Pedestrian/Bicyclist/Other Pedestrian Error/Confusion"/>
        <s v="Following Too Closely"/>
        <s v="Passenger Distraction"/>
        <s v="Reaction to Uninvolved Vehicle"/>
        <s v="Outside Car Distraction"/>
        <s v="Backing Unsafely"/>
        <s v="Alcohol Involvement"/>
        <s v="View Obstructed/Limited"/>
      </sharedItems>
    </cacheField>
    <cacheField name="Vehicle" numFmtId="0">
      <sharedItems/>
    </cacheField>
    <cacheField name="# of Persons Injured"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540546"/>
    <x v="0"/>
    <s v="Portugal"/>
    <n v="12766"/>
    <n v="22740"/>
    <m/>
    <n v="48"/>
    <n v="0.85"/>
    <n v="40.799999999999997"/>
  </r>
  <r>
    <n v="541115"/>
    <x v="1"/>
    <s v="Italy"/>
    <n v="12578"/>
    <n v="21260"/>
    <m/>
    <n v="6"/>
    <n v="3.25"/>
    <n v="19.5"/>
  </r>
  <r>
    <n v="541115"/>
    <x v="1"/>
    <s v="Italy"/>
    <n v="12578"/>
    <n v="22190"/>
    <m/>
    <n v="12"/>
    <n v="2.1"/>
    <n v="25.200000000000003"/>
  </r>
  <r>
    <n v="541224"/>
    <x v="2"/>
    <s v="Germany"/>
    <n v="12474"/>
    <n v="21025"/>
    <m/>
    <n v="10"/>
    <n v="1.25"/>
    <n v="12.5"/>
  </r>
  <r>
    <n v="541269"/>
    <x v="3"/>
    <s v="Germany"/>
    <n v="12626"/>
    <n v="22174"/>
    <m/>
    <n v="12"/>
    <n v="1.65"/>
    <n v="19.799999999999997"/>
  </r>
  <r>
    <n v="541509"/>
    <x v="4"/>
    <s v="United Kingdom"/>
    <n v="13263"/>
    <n v="22694"/>
    <m/>
    <n v="1"/>
    <n v="2.1"/>
    <n v="2.1"/>
  </r>
  <r>
    <n v="541631"/>
    <x v="5"/>
    <s v="France"/>
    <n v="12637"/>
    <n v="22174"/>
    <m/>
    <n v="12"/>
    <n v="1.65"/>
    <n v="19.799999999999997"/>
  </r>
  <r>
    <n v="541711"/>
    <x v="6"/>
    <s v="Netherlands"/>
    <n v="14646"/>
    <n v="22653"/>
    <m/>
    <n v="10"/>
    <n v="1.95"/>
    <n v="19.5"/>
  </r>
  <r>
    <n v="542080"/>
    <x v="7"/>
    <s v="Germany"/>
    <n v="13815"/>
    <n v="20713"/>
    <m/>
    <n v="10"/>
    <n v="1.95"/>
    <n v="19.5"/>
  </r>
  <r>
    <n v="542080"/>
    <x v="7"/>
    <s v="Germany"/>
    <n v="13815"/>
    <n v="22740"/>
    <m/>
    <n v="48"/>
    <n v="0.85"/>
    <n v="40.799999999999997"/>
  </r>
  <r>
    <n v="542080"/>
    <x v="7"/>
    <s v="Germany"/>
    <n v="13815"/>
    <n v="22741"/>
    <m/>
    <n v="48"/>
    <n v="0.85"/>
    <n v="40.799999999999997"/>
  </r>
  <r>
    <n v="542371"/>
    <x v="8"/>
    <s v="Germany"/>
    <n v="12468"/>
    <n v="62018"/>
    <m/>
    <n v="6"/>
    <n v="1.95"/>
    <n v="11.7"/>
  </r>
  <r>
    <n v="542428"/>
    <x v="9"/>
    <s v="Sweden"/>
    <n v="17404"/>
    <n v="21260"/>
    <m/>
    <n v="48"/>
    <n v="3.25"/>
    <n v="156"/>
  </r>
  <r>
    <n v="542535"/>
    <x v="9"/>
    <s v="France"/>
    <n v="12735"/>
    <n v="21888"/>
    <m/>
    <n v="4"/>
    <n v="3.75"/>
    <n v="15"/>
  </r>
  <r>
    <n v="542612"/>
    <x v="10"/>
    <s v="United Kingdom"/>
    <n v="17841"/>
    <n v="20713"/>
    <m/>
    <n v="1"/>
    <n v="1.95"/>
    <n v="1.95"/>
  </r>
  <r>
    <n v="542648"/>
    <x v="11"/>
    <s v="Germany"/>
    <n v="12476"/>
    <n v="21116"/>
    <m/>
    <n v="3"/>
    <n v="4.95"/>
    <n v="14.850000000000001"/>
  </r>
  <r>
    <n v="542887"/>
    <x v="12"/>
    <s v="Austria"/>
    <n v="12373"/>
    <n v="20713"/>
    <m/>
    <n v="10"/>
    <n v="1.95"/>
    <n v="19.5"/>
  </r>
  <r>
    <n v="543731"/>
    <x v="13"/>
    <s v="United Kingdom"/>
    <n v="17677"/>
    <n v="20713"/>
    <m/>
    <n v="100"/>
    <n v="1.65"/>
    <n v="165"/>
  </r>
  <r>
    <n v="543733"/>
    <x v="13"/>
    <s v="Belgium"/>
    <n v="12395"/>
    <n v="22740"/>
    <m/>
    <n v="48"/>
    <n v="0.85"/>
    <n v="40.799999999999997"/>
  </r>
  <r>
    <n v="543737"/>
    <x v="13"/>
    <s v="Germany"/>
    <n v="12477"/>
    <n v="21116"/>
    <m/>
    <n v="3"/>
    <n v="4.95"/>
    <n v="14.850000000000001"/>
  </r>
  <r>
    <n v="543831"/>
    <x v="14"/>
    <s v="United Kingdom"/>
    <n v="15769"/>
    <n v="20713"/>
    <m/>
    <n v="100"/>
    <n v="1.65"/>
    <n v="165"/>
  </r>
  <r>
    <n v="544355"/>
    <x v="15"/>
    <s v="France"/>
    <n v="12714"/>
    <n v="22741"/>
    <m/>
    <n v="48"/>
    <n v="0.85"/>
    <n v="40.799999999999997"/>
  </r>
  <r>
    <n v="544355"/>
    <x v="15"/>
    <s v="France"/>
    <n v="12714"/>
    <n v="22740"/>
    <m/>
    <n v="96"/>
    <n v="0.85"/>
    <n v="81.599999999999994"/>
  </r>
  <r>
    <n v="544399"/>
    <x v="15"/>
    <s v="Italy"/>
    <n v="12594"/>
    <n v="20713"/>
    <m/>
    <n v="10"/>
    <n v="1.95"/>
    <n v="19.5"/>
  </r>
  <r>
    <n v="544480"/>
    <x v="16"/>
    <s v="Netherlands"/>
    <n v="14646"/>
    <n v="20713"/>
    <m/>
    <n v="100"/>
    <n v="1.65"/>
    <n v="165"/>
  </r>
  <r>
    <n v="544480"/>
    <x v="16"/>
    <s v="Netherlands"/>
    <n v="14646"/>
    <n v="22653"/>
    <m/>
    <n v="200"/>
    <n v="1.65"/>
    <n v="330"/>
  </r>
  <r>
    <n v="544657"/>
    <x v="17"/>
    <s v="United Kingdom"/>
    <n v="14895"/>
    <n v="22174"/>
    <m/>
    <n v="12"/>
    <n v="1.65"/>
    <n v="19.799999999999997"/>
  </r>
  <r>
    <n v="544672"/>
    <x v="17"/>
    <s v="Netherlands"/>
    <n v="14646"/>
    <n v="22653"/>
    <m/>
    <n v="20"/>
    <n v="1.95"/>
    <n v="39"/>
  </r>
  <r>
    <n v="544672"/>
    <x v="17"/>
    <s v="Netherlands"/>
    <n v="14646"/>
    <n v="20713"/>
    <m/>
    <n v="100"/>
    <n v="1.65"/>
    <n v="165"/>
  </r>
  <r>
    <n v="544811"/>
    <x v="18"/>
    <s v="Germany"/>
    <n v="12471"/>
    <n v="22741"/>
    <m/>
    <n v="48"/>
    <n v="0.85"/>
    <n v="40.799999999999997"/>
  </r>
  <r>
    <n v="545664"/>
    <x v="19"/>
    <s v="Italy"/>
    <n v="12584"/>
    <n v="21260"/>
    <m/>
    <n v="6"/>
    <n v="3.25"/>
    <n v="19.5"/>
  </r>
  <r>
    <n v="545937"/>
    <x v="20"/>
    <s v="Portugal"/>
    <n v="12758"/>
    <n v="22740"/>
    <m/>
    <n v="48"/>
    <n v="0.85"/>
    <n v="40.799999999999997"/>
  </r>
  <r>
    <n v="545988"/>
    <x v="20"/>
    <s v="Germany"/>
    <n v="12662"/>
    <n v="20713"/>
    <m/>
    <n v="10"/>
    <n v="1.95"/>
    <n v="19.5"/>
  </r>
  <r>
    <n v="546780"/>
    <x v="21"/>
    <s v="Denmark"/>
    <n v="12435"/>
    <n v="20713"/>
    <m/>
    <n v="20"/>
    <n v="1.95"/>
    <n v="39"/>
  </r>
  <r>
    <n v="546843"/>
    <x v="21"/>
    <s v="Germany"/>
    <n v="12472"/>
    <n v="20713"/>
    <m/>
    <n v="10"/>
    <n v="1.95"/>
    <n v="19.5"/>
  </r>
  <r>
    <n v="546843"/>
    <x v="21"/>
    <s v="Germany"/>
    <n v="12472"/>
    <n v="22740"/>
    <m/>
    <n v="48"/>
    <n v="0.85"/>
    <n v="40.799999999999997"/>
  </r>
  <r>
    <n v="546920"/>
    <x v="22"/>
    <s v="Germany"/>
    <n v="12471"/>
    <n v="22741"/>
    <m/>
    <n v="48"/>
    <n v="0.85"/>
    <n v="40.799999999999997"/>
  </r>
  <r>
    <n v="547194"/>
    <x v="23"/>
    <s v="France"/>
    <n v="12637"/>
    <n v="20713"/>
    <m/>
    <n v="2"/>
    <n v="1.95"/>
    <n v="3.9"/>
  </r>
  <r>
    <n v="547517"/>
    <x v="24"/>
    <s v="Belgium"/>
    <n v="12395"/>
    <n v="22740"/>
    <m/>
    <n v="48"/>
    <n v="0.85"/>
    <n v="40.799999999999997"/>
  </r>
  <r>
    <n v="547685"/>
    <x v="25"/>
    <s v="Belgium"/>
    <n v="12408"/>
    <n v="20713"/>
    <m/>
    <n v="10"/>
    <n v="1.95"/>
    <n v="19.5"/>
  </r>
  <r>
    <n v="547897"/>
    <x v="26"/>
    <s v="Portugal"/>
    <n v="12792"/>
    <n v="21888"/>
    <m/>
    <n v="4"/>
    <n v="3.75"/>
    <n v="15"/>
  </r>
  <r>
    <n v="548711"/>
    <x v="27"/>
    <s v="United Kingdom"/>
    <n v="18116"/>
    <n v="22694"/>
    <m/>
    <n v="1"/>
    <n v="2.1"/>
    <n v="2.1"/>
  </r>
  <r>
    <n v="548745"/>
    <x v="28"/>
    <s v="Germany"/>
    <n v="12471"/>
    <n v="22741"/>
    <m/>
    <n v="48"/>
    <n v="0.85"/>
    <n v="40.799999999999997"/>
  </r>
  <r>
    <n v="550188"/>
    <x v="29"/>
    <s v="Switzerland"/>
    <n v="12457"/>
    <n v="21888"/>
    <m/>
    <n v="4"/>
    <n v="3.75"/>
    <n v="15"/>
  </r>
  <r>
    <n v="550665"/>
    <x v="30"/>
    <s v="Germany"/>
    <n v="12530"/>
    <n v="22740"/>
    <m/>
    <n v="48"/>
    <n v="0.85"/>
    <n v="40.799999999999997"/>
  </r>
  <r>
    <n v="550827"/>
    <x v="31"/>
    <s v="France"/>
    <n v="12670"/>
    <n v="22740"/>
    <m/>
    <n v="48"/>
    <n v="0.85"/>
    <n v="40.799999999999997"/>
  </r>
  <r>
    <n v="552337"/>
    <x v="32"/>
    <s v="Germany"/>
    <n v="12621"/>
    <n v="21116"/>
    <m/>
    <n v="3"/>
    <n v="4.95"/>
    <n v="14.850000000000001"/>
  </r>
  <r>
    <n v="552978"/>
    <x v="33"/>
    <s v="Germany"/>
    <n v="12590"/>
    <n v="22740"/>
    <m/>
    <n v="48"/>
    <n v="0.85"/>
    <n v="40.799999999999997"/>
  </r>
  <r>
    <n v="553037"/>
    <x v="34"/>
    <s v="Germany"/>
    <n v="12471"/>
    <n v="22741"/>
    <m/>
    <n v="48"/>
    <n v="0.85"/>
    <n v="40.799999999999997"/>
  </r>
  <r>
    <n v="553377"/>
    <x v="35"/>
    <s v="United Kingdom"/>
    <n v="14888"/>
    <n v="21888"/>
    <m/>
    <n v="6"/>
    <n v="3.75"/>
    <n v="22.5"/>
  </r>
  <r>
    <n v="553540"/>
    <x v="36"/>
    <s v="United Kingdom"/>
    <n v="17511"/>
    <n v="21888"/>
    <m/>
    <n v="4"/>
    <n v="3.75"/>
    <n v="15"/>
  </r>
  <r>
    <n v="553832"/>
    <x v="37"/>
    <s v="United Kingdom"/>
    <n v="12957"/>
    <n v="21025"/>
    <m/>
    <n v="10"/>
    <n v="1.25"/>
    <n v="12.5"/>
  </r>
  <r>
    <n v="554356"/>
    <x v="38"/>
    <s v="France"/>
    <n v="12670"/>
    <n v="22740"/>
    <m/>
    <n v="48"/>
    <n v="0.85"/>
    <n v="40.799999999999997"/>
  </r>
  <r>
    <n v="555095"/>
    <x v="39"/>
    <s v="Spain"/>
    <n v="12540"/>
    <n v="21116"/>
    <m/>
    <n v="3"/>
    <n v="4.95"/>
    <n v="14.850000000000001"/>
  </r>
  <r>
    <n v="555162"/>
    <x v="40"/>
    <s v="Germany"/>
    <n v="12473"/>
    <n v="22740"/>
    <m/>
    <n v="48"/>
    <n v="0.85"/>
    <n v="40.799999999999997"/>
  </r>
  <r>
    <n v="555162"/>
    <x v="40"/>
    <s v="Germany"/>
    <n v="12473"/>
    <n v="22741"/>
    <m/>
    <n v="48"/>
    <n v="0.85"/>
    <n v="40.799999999999997"/>
  </r>
  <r>
    <n v="555284"/>
    <x v="41"/>
    <s v="United Kingdom"/>
    <n v="14298"/>
    <n v="62018"/>
    <m/>
    <n v="48"/>
    <n v="1.25"/>
    <n v="60"/>
  </r>
  <r>
    <n v="555572"/>
    <x v="42"/>
    <s v="Belgium"/>
    <n v="12449"/>
    <n v="21888"/>
    <m/>
    <n v="4"/>
    <n v="3.75"/>
    <n v="15"/>
  </r>
  <r>
    <n v="555637"/>
    <x v="43"/>
    <s v="France"/>
    <n v="12535"/>
    <n v="21116"/>
    <m/>
    <n v="3"/>
    <n v="4.95"/>
    <n v="14.850000000000001"/>
  </r>
  <r>
    <n v="556258"/>
    <x v="44"/>
    <s v="France"/>
    <n v="12694"/>
    <n v="21888"/>
    <m/>
    <n v="4"/>
    <n v="3.75"/>
    <n v="15"/>
  </r>
  <r>
    <n v="557007"/>
    <x v="45"/>
    <s v="Spain"/>
    <n v="12484"/>
    <n v="22197"/>
    <m/>
    <n v="5"/>
    <n v="0.85"/>
    <n v="4.25"/>
  </r>
  <r>
    <n v="557466"/>
    <x v="46"/>
    <s v="Germany"/>
    <n v="13815"/>
    <n v="22740"/>
    <m/>
    <n v="48"/>
    <n v="0.85"/>
    <n v="40.799999999999997"/>
  </r>
  <r>
    <n v="557509"/>
    <x v="46"/>
    <s v="United Kingdom"/>
    <n v="15389"/>
    <n v="62018"/>
    <m/>
    <n v="400"/>
    <n v="1.25"/>
    <n v="500"/>
  </r>
  <r>
    <n v="557525"/>
    <x v="47"/>
    <s v="Netherlands"/>
    <n v="12759"/>
    <n v="21260"/>
    <m/>
    <n v="6"/>
    <n v="3.25"/>
    <n v="19.5"/>
  </r>
  <r>
    <n v="557789"/>
    <x v="48"/>
    <s v="Belgium"/>
    <n v="12379"/>
    <n v="22740"/>
    <m/>
    <n v="48"/>
    <n v="0.85"/>
    <n v="40.799999999999997"/>
  </r>
  <r>
    <n v="557885"/>
    <x v="49"/>
    <s v="Belgium"/>
    <n v="12465"/>
    <n v="22740"/>
    <m/>
    <n v="48"/>
    <n v="0.85"/>
    <n v="40.799999999999997"/>
  </r>
  <r>
    <n v="558262"/>
    <x v="50"/>
    <s v="Netherlands"/>
    <n v="14646"/>
    <n v="20713"/>
    <m/>
    <n v="200"/>
    <n v="1.79"/>
    <n v="358"/>
  </r>
  <r>
    <n v="558628"/>
    <x v="51"/>
    <s v="Germany"/>
    <n v="12626"/>
    <n v="20713"/>
    <m/>
    <n v="10"/>
    <n v="2.08"/>
    <n v="20.8"/>
  </r>
  <r>
    <n v="559036"/>
    <x v="52"/>
    <s v="France"/>
    <n v="12637"/>
    <n v="22174"/>
    <m/>
    <n v="12"/>
    <n v="1.65"/>
    <n v="19.799999999999997"/>
  </r>
  <r>
    <n v="559366"/>
    <x v="53"/>
    <s v="United Kingdom"/>
    <n v="13102"/>
    <n v="22197"/>
    <m/>
    <n v="24"/>
    <n v="0.85"/>
    <n v="20.399999999999999"/>
  </r>
  <r>
    <n v="559418"/>
    <x v="53"/>
    <s v="France"/>
    <n v="12681"/>
    <n v="22197"/>
    <m/>
    <n v="12"/>
    <n v="0.85"/>
    <n v="10.199999999999999"/>
  </r>
  <r>
    <n v="559550"/>
    <x v="54"/>
    <s v="United Kingdom"/>
    <n v="17757"/>
    <n v="22197"/>
    <m/>
    <n v="10"/>
    <n v="0.85"/>
    <n v="8.5"/>
  </r>
  <r>
    <n v="559665"/>
    <x v="55"/>
    <s v="Spain"/>
    <n v="12556"/>
    <n v="22197"/>
    <m/>
    <n v="4"/>
    <n v="0.85"/>
    <n v="3.4"/>
  </r>
  <r>
    <n v="559862"/>
    <x v="56"/>
    <s v="Portugal"/>
    <n v="12782"/>
    <n v="22740"/>
    <m/>
    <n v="48"/>
    <n v="0.85"/>
    <n v="40.799999999999997"/>
  </r>
  <r>
    <n v="559907"/>
    <x v="56"/>
    <s v="Portugal"/>
    <n v="12766"/>
    <n v="22740"/>
    <m/>
    <n v="96"/>
    <n v="0.85"/>
    <n v="81.599999999999994"/>
  </r>
  <r>
    <n v="560211"/>
    <x v="57"/>
    <s v="Germany"/>
    <n v="12621"/>
    <n v="20713"/>
    <m/>
    <n v="10"/>
    <n v="2.08"/>
    <n v="20.8"/>
  </r>
  <r>
    <n v="560590"/>
    <x v="58"/>
    <s v="Germany"/>
    <n v="12560"/>
    <n v="22740"/>
    <m/>
    <n v="48"/>
    <n v="0.85"/>
    <n v="40.799999999999997"/>
  </r>
  <r>
    <n v="560694"/>
    <x v="59"/>
    <s v="Portugal"/>
    <n v="12757"/>
    <n v="20713"/>
    <m/>
    <n v="10"/>
    <n v="2.08"/>
    <n v="20.8"/>
  </r>
  <r>
    <n v="560901"/>
    <x v="60"/>
    <s v="Germany"/>
    <n v="12476"/>
    <n v="21116"/>
    <m/>
    <n v="3"/>
    <n v="4.95"/>
    <n v="14.850000000000001"/>
  </r>
  <r>
    <n v="561066"/>
    <x v="61"/>
    <s v="United Kingdom"/>
    <n v="16710"/>
    <n v="22197"/>
    <m/>
    <n v="12"/>
    <n v="0.85"/>
    <n v="10.199999999999999"/>
  </r>
  <r>
    <n v="561093"/>
    <x v="62"/>
    <s v="Spain"/>
    <n v="12540"/>
    <n v="21116"/>
    <m/>
    <n v="6"/>
    <n v="4.95"/>
    <n v="29.700000000000003"/>
  </r>
  <r>
    <n v="561093"/>
    <x v="62"/>
    <s v="Spain"/>
    <n v="12540"/>
    <n v="22740"/>
    <m/>
    <n v="48"/>
    <n v="0.85"/>
    <n v="40.799999999999997"/>
  </r>
  <r>
    <n v="561902"/>
    <x v="63"/>
    <s v="Sweden"/>
    <n v="17404"/>
    <n v="21260"/>
    <m/>
    <n v="48"/>
    <n v="3.25"/>
    <n v="156"/>
  </r>
  <r>
    <n v="562605"/>
    <x v="64"/>
    <s v="Germany"/>
    <n v="12530"/>
    <n v="20713"/>
    <m/>
    <n v="10"/>
    <n v="2.08"/>
    <n v="20.8"/>
  </r>
  <r>
    <n v="562789"/>
    <x v="65"/>
    <s v="Netherlands"/>
    <n v="14646"/>
    <n v="20713"/>
    <m/>
    <n v="100"/>
    <n v="1.79"/>
    <n v="179"/>
  </r>
  <r>
    <n v="563749"/>
    <x v="66"/>
    <s v="Austria"/>
    <n v="12360"/>
    <n v="20713"/>
    <m/>
    <n v="10"/>
    <n v="2.08"/>
    <n v="20.8"/>
  </r>
  <r>
    <n v="563756"/>
    <x v="66"/>
    <s v="Switzerland"/>
    <n v="12418"/>
    <n v="21888"/>
    <m/>
    <n v="4"/>
    <n v="3.75"/>
    <n v="15"/>
  </r>
  <r>
    <n v="563808"/>
    <x v="66"/>
    <s v="Germany"/>
    <n v="12626"/>
    <n v="20713"/>
    <m/>
    <n v="20"/>
    <n v="2.08"/>
    <n v="41.6"/>
  </r>
  <r>
    <n v="563950"/>
    <x v="67"/>
    <s v="Germany"/>
    <n v="12471"/>
    <n v="22741"/>
    <m/>
    <n v="96"/>
    <n v="0.85"/>
    <n v="81.599999999999994"/>
  </r>
  <r>
    <n v="564140"/>
    <x v="68"/>
    <s v="Germany"/>
    <n v="12621"/>
    <n v="21116"/>
    <m/>
    <n v="3"/>
    <n v="4.95"/>
    <n v="14.850000000000001"/>
  </r>
  <r>
    <n v="564328"/>
    <x v="69"/>
    <s v="Germany"/>
    <n v="12662"/>
    <n v="20713"/>
    <m/>
    <n v="10"/>
    <n v="2.08"/>
    <n v="20.8"/>
  </r>
  <r>
    <n v="564360"/>
    <x v="69"/>
    <s v="Germany"/>
    <n v="12471"/>
    <n v="22741"/>
    <m/>
    <n v="96"/>
    <n v="0.85"/>
    <n v="81.599999999999994"/>
  </r>
  <r>
    <n v="564438"/>
    <x v="70"/>
    <s v="United Kingdom"/>
    <n v="16628"/>
    <n v="20713"/>
    <m/>
    <n v="20"/>
    <n v="2.08"/>
    <n v="41.6"/>
  </r>
  <r>
    <n v="564479"/>
    <x v="70"/>
    <s v="France"/>
    <n v="12682"/>
    <n v="22197"/>
    <m/>
    <n v="12"/>
    <n v="0.85"/>
    <n v="10.199999999999999"/>
  </r>
  <r>
    <n v="564539"/>
    <x v="70"/>
    <s v="Sweden"/>
    <n v="12715"/>
    <n v="20713"/>
    <m/>
    <n v="10"/>
    <n v="2.08"/>
    <n v="20.8"/>
  </r>
  <r>
    <n v="564734"/>
    <x v="71"/>
    <s v="Spain"/>
    <n v="12484"/>
    <n v="22197"/>
    <m/>
    <n v="18"/>
    <n v="0.85"/>
    <n v="15.299999999999999"/>
  </r>
  <r>
    <n v="564965"/>
    <x v="72"/>
    <s v="United Kingdom"/>
    <n v="17677"/>
    <n v="22197"/>
    <m/>
    <n v="12"/>
    <n v="0.85"/>
    <n v="10.199999999999999"/>
  </r>
  <r>
    <n v="565333"/>
    <x v="73"/>
    <s v="Finland"/>
    <n v="12375"/>
    <n v="20713"/>
    <m/>
    <n v="10"/>
    <n v="2.08"/>
    <n v="20.8"/>
  </r>
  <r>
    <n v="565386"/>
    <x v="73"/>
    <s v="United Kingdom"/>
    <n v="17997"/>
    <n v="22174"/>
    <m/>
    <n v="6"/>
    <n v="1.65"/>
    <n v="9.8999999999999986"/>
  </r>
  <r>
    <n v="565416"/>
    <x v="74"/>
    <s v="Germany"/>
    <n v="12710"/>
    <n v="22197"/>
    <m/>
    <n v="12"/>
    <n v="0.85"/>
    <n v="10.199999999999999"/>
  </r>
  <r>
    <n v="565430"/>
    <x v="74"/>
    <s v="Germany"/>
    <n v="14335"/>
    <n v="22174"/>
    <m/>
    <n v="12"/>
    <n v="1.65"/>
    <n v="19.799999999999997"/>
  </r>
  <r>
    <n v="565519"/>
    <x v="75"/>
    <s v="Spain"/>
    <n v="12502"/>
    <n v="22741"/>
    <m/>
    <n v="48"/>
    <n v="0.85"/>
    <n v="40.799999999999997"/>
  </r>
  <r>
    <n v="565765"/>
    <x v="76"/>
    <s v="Germany"/>
    <n v="12526"/>
    <n v="20713"/>
    <m/>
    <n v="10"/>
    <n v="2.08"/>
    <n v="20.8"/>
  </r>
  <r>
    <n v="565854"/>
    <x v="77"/>
    <s v="France"/>
    <n v="12490"/>
    <n v="22197"/>
    <m/>
    <n v="36"/>
    <n v="0.85"/>
    <n v="30.599999999999998"/>
  </r>
  <r>
    <n v="565865"/>
    <x v="77"/>
    <s v="France"/>
    <n v="12637"/>
    <n v="22174"/>
    <m/>
    <n v="12"/>
    <n v="1.65"/>
    <n v="19.799999999999997"/>
  </r>
  <r>
    <n v="565930"/>
    <x v="78"/>
    <s v="France"/>
    <n v="12685"/>
    <n v="22174"/>
    <m/>
    <n v="12"/>
    <n v="1.65"/>
    <n v="19.799999999999997"/>
  </r>
  <r>
    <n v="565967"/>
    <x v="78"/>
    <s v="Netherlands"/>
    <n v="14646"/>
    <n v="20713"/>
    <m/>
    <n v="10"/>
    <n v="2.08"/>
    <n v="20.8"/>
  </r>
  <r>
    <n v="565967"/>
    <x v="78"/>
    <s v="Netherlands"/>
    <n v="14646"/>
    <n v="22653"/>
    <m/>
    <n v="20"/>
    <n v="1.95"/>
    <n v="39"/>
  </r>
  <r>
    <n v="566076"/>
    <x v="79"/>
    <s v="Belgium"/>
    <n v="12449"/>
    <n v="21888"/>
    <m/>
    <n v="4"/>
    <n v="3.75"/>
    <n v="15"/>
  </r>
  <r>
    <n v="566163"/>
    <x v="79"/>
    <s v="France"/>
    <n v="12637"/>
    <n v="22174"/>
    <m/>
    <n v="12"/>
    <n v="1.65"/>
    <n v="19.799999999999997"/>
  </r>
  <r>
    <n v="566195"/>
    <x v="79"/>
    <s v="Norway"/>
    <n v="12433"/>
    <n v="22197"/>
    <m/>
    <n v="100"/>
    <n v="0.72"/>
    <n v="72"/>
  </r>
  <r>
    <n v="566567"/>
    <x v="80"/>
    <s v="United Kingdom"/>
    <n v="16161"/>
    <n v="20713"/>
    <m/>
    <n v="10"/>
    <n v="2.08"/>
    <n v="20.8"/>
  </r>
  <r>
    <n v="566721"/>
    <x v="81"/>
    <s v="United Kingdom"/>
    <n v="12921"/>
    <n v="22653"/>
    <m/>
    <n v="10"/>
    <n v="1.95"/>
    <n v="19.5"/>
  </r>
  <r>
    <n v="567185"/>
    <x v="82"/>
    <s v="United Kingdom"/>
    <n v="16370"/>
    <n v="20713"/>
    <m/>
    <n v="4"/>
    <n v="2.08"/>
    <n v="8.32"/>
  </r>
  <r>
    <n v="567280"/>
    <x v="83"/>
    <s v="Netherlands"/>
    <n v="14646"/>
    <n v="20713"/>
    <m/>
    <n v="100"/>
    <n v="1.79"/>
    <n v="179"/>
  </r>
  <r>
    <n v="567526"/>
    <x v="84"/>
    <s v="Denmark"/>
    <n v="12435"/>
    <n v="20713"/>
    <m/>
    <n v="100"/>
    <n v="1.79"/>
    <n v="179"/>
  </r>
  <r>
    <n v="567552"/>
    <x v="84"/>
    <s v="France"/>
    <n v="12583"/>
    <n v="22197"/>
    <m/>
    <n v="24"/>
    <n v="0.85"/>
    <n v="20.399999999999999"/>
  </r>
  <r>
    <n v="567795"/>
    <x v="85"/>
    <s v="Netherlands"/>
    <n v="14646"/>
    <n v="20713"/>
    <m/>
    <n v="100"/>
    <n v="1.79"/>
    <n v="179"/>
  </r>
  <r>
    <n v="567915"/>
    <x v="85"/>
    <s v="France"/>
    <n v="12579"/>
    <n v="62018"/>
    <m/>
    <n v="6"/>
    <n v="1.95"/>
    <n v="11.7"/>
  </r>
  <r>
    <n v="567924"/>
    <x v="85"/>
    <s v="Germany"/>
    <n v="12471"/>
    <n v="22741"/>
    <m/>
    <n v="48"/>
    <n v="0.85"/>
    <n v="40.799999999999997"/>
  </r>
  <r>
    <n v="567928"/>
    <x v="85"/>
    <s v="Belgium"/>
    <n v="12380"/>
    <n v="20713"/>
    <m/>
    <n v="10"/>
    <n v="2.08"/>
    <n v="20.8"/>
  </r>
  <r>
    <n v="567938"/>
    <x v="85"/>
    <s v="Finland"/>
    <n v="12704"/>
    <n v="22694"/>
    <m/>
    <n v="6"/>
    <n v="2.1"/>
    <n v="12.600000000000001"/>
  </r>
  <r>
    <n v="568040"/>
    <x v="86"/>
    <s v="France"/>
    <n v="12681"/>
    <n v="22197"/>
    <m/>
    <n v="12"/>
    <n v="0.85"/>
    <n v="10.199999999999999"/>
  </r>
  <r>
    <n v="568179"/>
    <x v="87"/>
    <s v="Spain"/>
    <n v="12545"/>
    <n v="22197"/>
    <m/>
    <n v="12"/>
    <n v="0.85"/>
    <n v="10.199999999999999"/>
  </r>
  <r>
    <n v="568650"/>
    <x v="88"/>
    <s v="Switzerland"/>
    <n v="13505"/>
    <n v="22653"/>
    <m/>
    <n v="10"/>
    <n v="1.95"/>
    <n v="19.5"/>
  </r>
  <r>
    <n v="568650"/>
    <x v="88"/>
    <s v="Switzerland"/>
    <n v="13505"/>
    <n v="22174"/>
    <m/>
    <n v="12"/>
    <n v="1.65"/>
    <n v="19.799999999999997"/>
  </r>
  <r>
    <n v="568953"/>
    <x v="89"/>
    <s v="France"/>
    <n v="12728"/>
    <n v="22197"/>
    <m/>
    <n v="12"/>
    <n v="0.85"/>
    <n v="10.199999999999999"/>
  </r>
  <r>
    <n v="568953"/>
    <x v="89"/>
    <s v="France"/>
    <n v="12728"/>
    <n v="22741"/>
    <m/>
    <n v="48"/>
    <n v="0.85"/>
    <n v="40.799999999999997"/>
  </r>
  <r>
    <n v="569332"/>
    <x v="90"/>
    <s v="France"/>
    <n v="12637"/>
    <n v="20713"/>
    <m/>
    <n v="3"/>
    <n v="2.08"/>
    <n v="6.24"/>
  </r>
  <r>
    <n v="569486"/>
    <x v="91"/>
    <s v="United Kingdom"/>
    <n v="15339"/>
    <n v="22694"/>
    <m/>
    <n v="2"/>
    <n v="2.1"/>
    <n v="4.2"/>
  </r>
  <r>
    <n v="569562"/>
    <x v="92"/>
    <s v="Germany"/>
    <n v="12720"/>
    <n v="22197"/>
    <m/>
    <n v="12"/>
    <n v="0.85"/>
    <n v="10.199999999999999"/>
  </r>
  <r>
    <n v="569640"/>
    <x v="92"/>
    <s v="Germany"/>
    <n v="12471"/>
    <n v="22741"/>
    <m/>
    <n v="96"/>
    <n v="0.85"/>
    <n v="81.599999999999994"/>
  </r>
  <r>
    <n v="569653"/>
    <x v="92"/>
    <s v="Switzerland"/>
    <n v="12451"/>
    <n v="20713"/>
    <m/>
    <n v="10"/>
    <n v="2.08"/>
    <n v="20.8"/>
  </r>
  <r>
    <n v="569844"/>
    <x v="93"/>
    <s v="Germany"/>
    <n v="12626"/>
    <n v="20713"/>
    <m/>
    <n v="10"/>
    <n v="2.08"/>
    <n v="20.8"/>
  </r>
  <r>
    <n v="569848"/>
    <x v="93"/>
    <s v="United Kingdom"/>
    <n v="16316"/>
    <n v="22197"/>
    <m/>
    <n v="24"/>
    <n v="0.85"/>
    <n v="20.399999999999999"/>
  </r>
  <r>
    <n v="569860"/>
    <x v="93"/>
    <s v="Germany"/>
    <n v="13812"/>
    <n v="22197"/>
    <m/>
    <n v="12"/>
    <n v="0.85"/>
    <n v="10.199999999999999"/>
  </r>
  <r>
    <n v="569866"/>
    <x v="93"/>
    <s v="Portugal"/>
    <n v="12757"/>
    <n v="20713"/>
    <m/>
    <n v="10"/>
    <n v="2.08"/>
    <n v="20.8"/>
  </r>
  <r>
    <n v="569866"/>
    <x v="93"/>
    <s v="Portugal"/>
    <n v="12757"/>
    <n v="22741"/>
    <m/>
    <n v="12"/>
    <n v="0.85"/>
    <n v="10.199999999999999"/>
  </r>
  <r>
    <n v="570249"/>
    <x v="94"/>
    <s v="United Kingdom"/>
    <n v="17509"/>
    <n v="21888"/>
    <m/>
    <n v="4"/>
    <n v="3.75"/>
    <n v="15"/>
  </r>
  <r>
    <n v="570653"/>
    <x v="95"/>
    <s v="United Kingdom"/>
    <n v="14710"/>
    <n v="22197"/>
    <m/>
    <n v="6"/>
    <n v="0.85"/>
    <n v="5.0999999999999996"/>
  </r>
  <r>
    <n v="570672"/>
    <x v="95"/>
    <s v="France"/>
    <n v="12536"/>
    <n v="21888"/>
    <m/>
    <n v="4"/>
    <n v="3.75"/>
    <n v="15"/>
  </r>
  <r>
    <n v="570833"/>
    <x v="96"/>
    <s v="United Kingdom"/>
    <n v="14834"/>
    <n v="22197"/>
    <m/>
    <n v="24"/>
    <n v="0.85"/>
    <n v="20.399999999999999"/>
  </r>
  <r>
    <n v="570851"/>
    <x v="96"/>
    <s v="France"/>
    <n v="12583"/>
    <n v="22197"/>
    <m/>
    <n v="12"/>
    <n v="0.85"/>
    <n v="10.199999999999999"/>
  </r>
  <r>
    <n v="570964"/>
    <x v="97"/>
    <s v="Portugal"/>
    <n v="12766"/>
    <n v="21888"/>
    <m/>
    <n v="4"/>
    <n v="3.75"/>
    <n v="15"/>
  </r>
  <r>
    <n v="571227"/>
    <x v="98"/>
    <s v="Germany"/>
    <n v="12477"/>
    <n v="21116"/>
    <m/>
    <n v="6"/>
    <n v="4.95"/>
    <n v="29.700000000000003"/>
  </r>
  <r>
    <n v="571280"/>
    <x v="99"/>
    <s v="United Kingdom"/>
    <n v="18122"/>
    <n v="22197"/>
    <m/>
    <n v="6"/>
    <n v="0.85"/>
    <n v="5.0999999999999996"/>
  </r>
  <r>
    <n v="571328"/>
    <x v="100"/>
    <s v="Germany"/>
    <n v="12473"/>
    <n v="22741"/>
    <m/>
    <n v="48"/>
    <n v="0.85"/>
    <n v="40.799999999999997"/>
  </r>
  <r>
    <n v="571670"/>
    <x v="101"/>
    <s v="Italy"/>
    <n v="12611"/>
    <n v="22197"/>
    <m/>
    <n v="12"/>
    <n v="0.85"/>
    <n v="10.199999999999999"/>
  </r>
  <r>
    <n v="571904"/>
    <x v="102"/>
    <s v="Germany"/>
    <n v="12522"/>
    <n v="21116"/>
    <m/>
    <n v="3"/>
    <n v="4.95"/>
    <n v="14.850000000000001"/>
  </r>
  <r>
    <n v="572058"/>
    <x v="103"/>
    <s v="United Kingdom"/>
    <n v="18252"/>
    <n v="23417"/>
    <m/>
    <n v="1"/>
    <n v="1.65"/>
    <n v="1.65"/>
  </r>
  <r>
    <n v="572065"/>
    <x v="103"/>
    <s v="Spain"/>
    <n v="12556"/>
    <n v="22197"/>
    <m/>
    <n v="3"/>
    <n v="0.85"/>
    <n v="2.5499999999999998"/>
  </r>
  <r>
    <n v="572327"/>
    <x v="104"/>
    <s v="United Kingdom"/>
    <n v="15277"/>
    <n v="21888"/>
    <m/>
    <n v="8"/>
    <n v="3.75"/>
    <n v="30"/>
  </r>
  <r>
    <n v="572887"/>
    <x v="105"/>
    <s v="Belgium"/>
    <n v="12362"/>
    <n v="22174"/>
    <m/>
    <n v="12"/>
    <n v="1.65"/>
    <n v="19.799999999999997"/>
  </r>
  <r>
    <n v="573333"/>
    <x v="106"/>
    <s v="Sweden"/>
    <n v="12483"/>
    <n v="21888"/>
    <m/>
    <n v="4"/>
    <n v="3.75"/>
    <n v="15"/>
  </r>
  <r>
    <n v="573343"/>
    <x v="106"/>
    <s v="United Kingdom"/>
    <n v="13566"/>
    <n v="21888"/>
    <m/>
    <n v="2"/>
    <n v="3.75"/>
    <n v="7.5"/>
  </r>
  <r>
    <n v="573656"/>
    <x v="107"/>
    <s v="Belgium"/>
    <n v="12417"/>
    <n v="22741"/>
    <m/>
    <n v="48"/>
    <n v="0.85"/>
    <n v="40.799999999999997"/>
  </r>
  <r>
    <n v="573814"/>
    <x v="108"/>
    <s v="United Kingdom"/>
    <n v="13268"/>
    <n v="23417"/>
    <m/>
    <n v="4"/>
    <n v="1.65"/>
    <n v="6.6"/>
  </r>
  <r>
    <n v="573889"/>
    <x v="108"/>
    <s v="United Kingdom"/>
    <n v="13571"/>
    <n v="22197"/>
    <m/>
    <n v="15"/>
    <n v="0.85"/>
    <n v="12.75"/>
  </r>
  <r>
    <n v="574093"/>
    <x v="109"/>
    <s v="France"/>
    <n v="12437"/>
    <n v="22197"/>
    <m/>
    <n v="12"/>
    <n v="0.85"/>
    <n v="10.199999999999999"/>
  </r>
  <r>
    <n v="574329"/>
    <x v="110"/>
    <s v="Belgium"/>
    <n v="12362"/>
    <n v="22197"/>
    <m/>
    <n v="36"/>
    <n v="0.85"/>
    <n v="30.599999999999998"/>
  </r>
  <r>
    <n v="574501"/>
    <x v="110"/>
    <s v="France"/>
    <n v="12577"/>
    <n v="22174"/>
    <m/>
    <n v="3"/>
    <n v="1.65"/>
    <n v="4.9499999999999993"/>
  </r>
  <r>
    <n v="574506"/>
    <x v="110"/>
    <s v="France"/>
    <n v="12577"/>
    <n v="22197"/>
    <m/>
    <n v="2"/>
    <n v="0.85"/>
    <n v="1.7"/>
  </r>
  <r>
    <n v="574506"/>
    <x v="110"/>
    <s v="France"/>
    <n v="12577"/>
    <n v="22197"/>
    <m/>
    <n v="4"/>
    <n v="0.85"/>
    <n v="3.4"/>
  </r>
  <r>
    <n v="574550"/>
    <x v="110"/>
    <s v="Spain"/>
    <n v="12484"/>
    <n v="22197"/>
    <m/>
    <n v="12"/>
    <n v="0.85"/>
    <n v="10.199999999999999"/>
  </r>
  <r>
    <n v="574575"/>
    <x v="110"/>
    <s v="United Kingdom"/>
    <n v="14971"/>
    <n v="22694"/>
    <m/>
    <n v="2"/>
    <n v="2.1"/>
    <n v="4.2"/>
  </r>
  <r>
    <n v="574709"/>
    <x v="111"/>
    <s v="United Kingdom"/>
    <n v="17768"/>
    <n v="22197"/>
    <m/>
    <n v="22"/>
    <n v="0.85"/>
    <n v="18.7"/>
  </r>
  <r>
    <n v="574714"/>
    <x v="111"/>
    <s v="United Kingdom"/>
    <n v="15427"/>
    <n v="22197"/>
    <m/>
    <n v="4"/>
    <n v="0.85"/>
    <n v="3.4"/>
  </r>
  <r>
    <n v="574740"/>
    <x v="111"/>
    <s v="Switzerland"/>
    <n v="12357"/>
    <n v="22190"/>
    <m/>
    <n v="12"/>
    <n v="2.1"/>
    <n v="25.200000000000003"/>
  </r>
  <r>
    <n v="574740"/>
    <x v="111"/>
    <s v="Switzerland"/>
    <n v="12357"/>
    <n v="21116"/>
    <m/>
    <n v="16"/>
    <n v="4.25"/>
    <n v="68"/>
  </r>
  <r>
    <n v="575067"/>
    <x v="112"/>
    <s v="France"/>
    <n v="12583"/>
    <n v="22197"/>
    <m/>
    <n v="24"/>
    <n v="0.85"/>
    <n v="20.399999999999999"/>
  </r>
  <r>
    <n v="575331"/>
    <x v="113"/>
    <s v="United Kingdom"/>
    <n v="13209"/>
    <n v="22197"/>
    <m/>
    <n v="12"/>
    <n v="0.85"/>
    <n v="10.199999999999999"/>
  </r>
  <r>
    <n v="575507"/>
    <x v="114"/>
    <s v="United Kingdom"/>
    <n v="17197"/>
    <n v="21888"/>
    <m/>
    <n v="4"/>
    <n v="3.75"/>
    <n v="15"/>
  </r>
  <r>
    <n v="575514"/>
    <x v="114"/>
    <s v="Spain"/>
    <n v="12541"/>
    <n v="22197"/>
    <m/>
    <n v="24"/>
    <n v="0.85"/>
    <n v="20.399999999999999"/>
  </r>
  <r>
    <n v="575880"/>
    <x v="115"/>
    <s v="France"/>
    <n v="12726"/>
    <n v="21888"/>
    <m/>
    <n v="4"/>
    <n v="3.75"/>
    <n v="15"/>
  </r>
  <r>
    <n v="575886"/>
    <x v="115"/>
    <s v="Germany"/>
    <n v="12517"/>
    <n v="20713"/>
    <m/>
    <n v="3"/>
    <n v="2.08"/>
    <n v="6.24"/>
  </r>
  <r>
    <n v="576215"/>
    <x v="116"/>
    <s v="United Kingdom"/>
    <n v="17652"/>
    <n v="22197"/>
    <m/>
    <n v="24"/>
    <n v="0.85"/>
    <n v="20.399999999999999"/>
  </r>
  <r>
    <n v="576255"/>
    <x v="116"/>
    <s v="United Kingdom"/>
    <n v="15993"/>
    <n v="22197"/>
    <m/>
    <n v="10"/>
    <n v="0.85"/>
    <n v="8.5"/>
  </r>
  <r>
    <n v="576629"/>
    <x v="117"/>
    <s v="Germany"/>
    <n v="12621"/>
    <n v="62018"/>
    <m/>
    <n v="6"/>
    <n v="1.95"/>
    <n v="11.7"/>
  </r>
  <r>
    <n v="577033"/>
    <x v="118"/>
    <s v="United Kingdom"/>
    <n v="17797"/>
    <n v="22694"/>
    <m/>
    <n v="4"/>
    <n v="2.1"/>
    <n v="8.4"/>
  </r>
  <r>
    <n v="577046"/>
    <x v="118"/>
    <s v="Belgium"/>
    <n v="12449"/>
    <n v="22174"/>
    <m/>
    <n v="12"/>
    <n v="1.65"/>
    <n v="19.799999999999997"/>
  </r>
  <r>
    <n v="577121"/>
    <x v="118"/>
    <s v="France"/>
    <n v="12681"/>
    <n v="22197"/>
    <m/>
    <n v="12"/>
    <n v="0.85"/>
    <n v="10.199999999999999"/>
  </r>
  <r>
    <n v="577152"/>
    <x v="119"/>
    <s v="France"/>
    <n v="14277"/>
    <n v="22741"/>
    <m/>
    <n v="48"/>
    <n v="0.85"/>
    <n v="40.799999999999997"/>
  </r>
  <r>
    <n v="577314"/>
    <x v="119"/>
    <s v="Norway"/>
    <n v="12444"/>
    <n v="22694"/>
    <m/>
    <n v="6"/>
    <n v="2.1"/>
    <n v="12.600000000000001"/>
  </r>
  <r>
    <n v="577316"/>
    <x v="119"/>
    <s v="Italy"/>
    <n v="12578"/>
    <n v="21888"/>
    <m/>
    <n v="4"/>
    <n v="3.75"/>
    <n v="15"/>
  </r>
  <r>
    <n v="577476"/>
    <x v="120"/>
    <s v="Spain"/>
    <n v="12540"/>
    <n v="21116"/>
    <m/>
    <n v="6"/>
    <n v="4.95"/>
    <n v="29.700000000000003"/>
  </r>
  <r>
    <n v="577476"/>
    <x v="120"/>
    <s v="Spain"/>
    <n v="12540"/>
    <n v="22741"/>
    <m/>
    <n v="48"/>
    <n v="0.85"/>
    <n v="40.799999999999997"/>
  </r>
  <r>
    <n v="577938"/>
    <x v="121"/>
    <s v="United Kingdom"/>
    <n v="15525"/>
    <n v="22197"/>
    <m/>
    <n v="2"/>
    <n v="0.85"/>
    <n v="1.7"/>
  </r>
  <r>
    <n v="578108"/>
    <x v="122"/>
    <s v="Italy"/>
    <n v="14912"/>
    <n v="22197"/>
    <m/>
    <n v="100"/>
    <n v="0.72"/>
    <n v="72"/>
  </r>
  <r>
    <n v="578147"/>
    <x v="122"/>
    <s v="United Kingdom"/>
    <n v="12748"/>
    <n v="22197"/>
    <m/>
    <n v="4"/>
    <n v="0.85"/>
    <n v="3.4"/>
  </r>
  <r>
    <n v="578781"/>
    <x v="123"/>
    <s v="United Kingdom"/>
    <n v="15872"/>
    <n v="62018"/>
    <m/>
    <n v="1"/>
    <n v="1.95"/>
    <n v="1.95"/>
  </r>
  <r>
    <n v="578949"/>
    <x v="124"/>
    <s v="United Kingdom"/>
    <n v="14954"/>
    <n v="21260"/>
    <m/>
    <n v="1"/>
    <n v="3.25"/>
    <n v="3.25"/>
  </r>
  <r>
    <n v="579135"/>
    <x v="125"/>
    <s v="United Kingdom"/>
    <n v="18096"/>
    <n v="22197"/>
    <m/>
    <n v="20"/>
    <n v="0.85"/>
    <n v="17"/>
  </r>
  <r>
    <n v="579503"/>
    <x v="126"/>
    <s v="Spain"/>
    <n v="17097"/>
    <n v="20713"/>
    <m/>
    <n v="1"/>
    <n v="2.08"/>
    <n v="2.08"/>
  </r>
  <r>
    <n v="579692"/>
    <x v="127"/>
    <s v="Norway"/>
    <n v="12433"/>
    <n v="22197"/>
    <m/>
    <n v="100"/>
    <n v="0.72"/>
    <n v="72"/>
  </r>
  <r>
    <n v="580265"/>
    <x v="128"/>
    <s v="Finland"/>
    <n v="12587"/>
    <n v="20713"/>
    <m/>
    <n v="10"/>
    <n v="2.08"/>
    <n v="20.8"/>
  </r>
  <r>
    <n v="580998"/>
    <x v="129"/>
    <s v="United Kingdom"/>
    <n v="16987"/>
    <n v="22694"/>
    <m/>
    <n v="2"/>
    <n v="2.1"/>
    <n v="4.2"/>
  </r>
  <r>
    <n v="581246"/>
    <x v="130"/>
    <s v="United Kingdom"/>
    <n v="15453"/>
    <n v="22694"/>
    <m/>
    <n v="1"/>
    <n v="2.1"/>
    <n v="2.1"/>
  </r>
  <r>
    <n v="581253"/>
    <x v="130"/>
    <s v="United Kingdom"/>
    <n v="16891"/>
    <n v="22694"/>
    <m/>
    <n v="4"/>
    <n v="2.1"/>
    <n v="8.4"/>
  </r>
  <r>
    <n v="581412"/>
    <x v="130"/>
    <s v="United Kingdom"/>
    <n v="14415"/>
    <n v="20713"/>
    <m/>
    <n v="5"/>
    <n v="2.08"/>
    <n v="10.4"/>
  </r>
  <r>
    <n v="581476"/>
    <x v="131"/>
    <s v="Norway"/>
    <n v="12433"/>
    <n v="22197"/>
    <m/>
    <n v="100"/>
    <n v="0.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Afghanistan"/>
    <x v="0"/>
    <n v="38041754"/>
    <n v="652230"/>
  </r>
  <r>
    <s v="Albania"/>
    <x v="1"/>
    <n v="2854191"/>
    <n v="28748"/>
  </r>
  <r>
    <s v="Algeria"/>
    <x v="2"/>
    <n v="43053054"/>
    <n v="2381741"/>
  </r>
  <r>
    <s v="Andorra"/>
    <x v="1"/>
    <n v="77142"/>
    <n v="468"/>
  </r>
  <r>
    <s v="Angola"/>
    <x v="3"/>
    <n v="31825295"/>
    <n v="1246700"/>
  </r>
  <r>
    <s v="Antigua and Barbuda"/>
    <x v="4"/>
    <n v="97118"/>
    <n v="442.6"/>
  </r>
  <r>
    <s v="Argentina"/>
    <x v="4"/>
    <n v="44938712"/>
    <n v="2780400"/>
  </r>
  <r>
    <s v="Armenia"/>
    <x v="1"/>
    <n v="2957731"/>
    <n v="29743"/>
  </r>
  <r>
    <s v="Australia"/>
    <x v="5"/>
    <n v="25364307"/>
    <n v="7741220"/>
  </r>
  <r>
    <s v="Austria"/>
    <x v="1"/>
    <n v="8877067"/>
    <n v="83871"/>
  </r>
  <r>
    <s v="Azerbaijan"/>
    <x v="1"/>
    <n v="10023318"/>
    <n v="86600"/>
  </r>
  <r>
    <s v="Bahrain"/>
    <x v="2"/>
    <n v="1641172"/>
    <n v="765.3"/>
  </r>
  <r>
    <s v="Bangladesh"/>
    <x v="0"/>
    <n v="163046161"/>
    <n v="148460"/>
  </r>
  <r>
    <s v="Belarus"/>
    <x v="1"/>
    <n v="9466856"/>
    <n v="207600"/>
  </r>
  <r>
    <s v="Belgium"/>
    <x v="1"/>
    <n v="11484055"/>
    <n v="30528"/>
  </r>
  <r>
    <s v="Belize"/>
    <x v="4"/>
    <n v="390353"/>
    <n v="22966"/>
  </r>
  <r>
    <s v="Benin"/>
    <x v="3"/>
    <n v="11801151"/>
    <n v="112622"/>
  </r>
  <r>
    <s v="Bhutan"/>
    <x v="0"/>
    <n v="763092"/>
    <n v="38394"/>
  </r>
  <r>
    <s v="Bolivia"/>
    <x v="4"/>
    <n v="11513100"/>
    <n v="1098581"/>
  </r>
  <r>
    <s v="Bosnia and Herzegovina"/>
    <x v="1"/>
    <n v="3301000"/>
    <n v="51197"/>
  </r>
  <r>
    <s v="Botswana"/>
    <x v="3"/>
    <n v="2303697"/>
    <n v="581730"/>
  </r>
  <r>
    <s v="Brazil"/>
    <x v="4"/>
    <n v="212559417"/>
    <n v="8515770"/>
  </r>
  <r>
    <s v="Brunei Darussalam"/>
    <x v="5"/>
    <n v="433285"/>
    <n v="5765"/>
  </r>
  <r>
    <s v="Bulgaria"/>
    <x v="1"/>
    <n v="6975761"/>
    <n v="110879"/>
  </r>
  <r>
    <s v="Burkina Faso"/>
    <x v="3"/>
    <n v="20321378"/>
    <n v="274200"/>
  </r>
  <r>
    <s v="Burundi"/>
    <x v="3"/>
    <n v="11530580"/>
    <n v="27830"/>
  </r>
  <r>
    <s v="Cabo Verde"/>
    <x v="3"/>
    <n v="549935"/>
    <n v="4033"/>
  </r>
  <r>
    <s v="Cambodia"/>
    <x v="5"/>
    <n v="16486542"/>
    <n v="181035"/>
  </r>
  <r>
    <s v="Cameroon"/>
    <x v="3"/>
    <n v="25876380"/>
    <n v="475440"/>
  </r>
  <r>
    <s v="Canada"/>
    <x v="6"/>
    <n v="37589262"/>
    <n v="9984670"/>
  </r>
  <r>
    <s v="Central African Republic"/>
    <x v="3"/>
    <n v="4745185"/>
    <n v="622984"/>
  </r>
  <r>
    <s v="Chad"/>
    <x v="3"/>
    <n v="15946876"/>
    <n v="1284000"/>
  </r>
  <r>
    <s v="Chile"/>
    <x v="4"/>
    <n v="18952038"/>
    <n v="756096.3"/>
  </r>
  <r>
    <s v="China"/>
    <x v="5"/>
    <n v="1397715000"/>
    <n v="9596960"/>
  </r>
  <r>
    <s v="Colombia"/>
    <x v="4"/>
    <n v="50339443"/>
    <n v="1138910"/>
  </r>
  <r>
    <s v="Comoros"/>
    <x v="3"/>
    <n v="850886"/>
    <n v="2235"/>
  </r>
  <r>
    <s v="Congo, Dem. Rep."/>
    <x v="3"/>
    <n v="86790567"/>
    <n v="2344858"/>
  </r>
  <r>
    <s v="Congo, Rep."/>
    <x v="3"/>
    <n v="5380508"/>
    <n v="342000"/>
  </r>
  <r>
    <s v="Costa Rica"/>
    <x v="4"/>
    <n v="5047561"/>
    <n v="51100"/>
  </r>
  <r>
    <s v="Cote d'Ivoire"/>
    <x v="3"/>
    <n v="25716544"/>
    <n v="322463"/>
  </r>
  <r>
    <s v="Croatia"/>
    <x v="1"/>
    <n v="4067500"/>
    <n v="56594"/>
  </r>
  <r>
    <s v="Cyprus"/>
    <x v="1"/>
    <n v="1198575"/>
    <n v="9251"/>
  </r>
  <r>
    <s v="Czech Republic"/>
    <x v="1"/>
    <n v="10669709"/>
    <n v="78867"/>
  </r>
  <r>
    <s v="Denmark"/>
    <x v="1"/>
    <n v="5818553"/>
    <n v="43094"/>
  </r>
  <r>
    <s v="Djibouti"/>
    <x v="2"/>
    <n v="973560"/>
    <n v="23200"/>
  </r>
  <r>
    <s v="Dominica"/>
    <x v="4"/>
    <n v="71808"/>
    <n v="751"/>
  </r>
  <r>
    <s v="Dominican Republic"/>
    <x v="4"/>
    <n v="10738958"/>
    <n v="48670"/>
  </r>
  <r>
    <s v="Ecuador"/>
    <x v="4"/>
    <n v="17373662"/>
    <n v="283561"/>
  </r>
  <r>
    <s v="Egypt, Arab Rep."/>
    <x v="2"/>
    <n v="100388073"/>
    <n v="1001450"/>
  </r>
  <r>
    <s v="El Salvador"/>
    <x v="4"/>
    <n v="6453553"/>
    <n v="21041"/>
  </r>
  <r>
    <s v="Equatorial Guinea"/>
    <x v="3"/>
    <n v="1355986"/>
    <n v="28051"/>
  </r>
  <r>
    <s v="Estonia"/>
    <x v="1"/>
    <n v="1326590"/>
    <n v="45228"/>
  </r>
  <r>
    <s v="Eswatini"/>
    <x v="3"/>
    <n v="1093238"/>
    <n v="17364"/>
  </r>
  <r>
    <s v="Ethiopia"/>
    <x v="3"/>
    <n v="112078730"/>
    <n v="1104300"/>
  </r>
  <r>
    <s v="Fiji"/>
    <x v="5"/>
    <n v="889953"/>
    <n v="18274"/>
  </r>
  <r>
    <s v="Finland"/>
    <x v="1"/>
    <n v="5520314"/>
    <n v="338145"/>
  </r>
  <r>
    <s v="France"/>
    <x v="1"/>
    <n v="67059887"/>
    <n v="643801"/>
  </r>
  <r>
    <s v="Gabon"/>
    <x v="3"/>
    <n v="2172579"/>
    <n v="267667"/>
  </r>
  <r>
    <s v="Gambia, The"/>
    <x v="3"/>
    <n v="2347706"/>
    <n v="11300"/>
  </r>
  <r>
    <s v="Georgia"/>
    <x v="1"/>
    <n v="3720382"/>
    <n v="69700"/>
  </r>
  <r>
    <s v="Germany"/>
    <x v="1"/>
    <n v="83132799"/>
    <n v="357022"/>
  </r>
  <r>
    <s v="Ghana"/>
    <x v="3"/>
    <n v="30417856"/>
    <n v="238533"/>
  </r>
  <r>
    <s v="Greece"/>
    <x v="1"/>
    <n v="10716322"/>
    <n v="131957"/>
  </r>
  <r>
    <s v="Grenada"/>
    <x v="4"/>
    <n v="112003"/>
    <n v="348.5"/>
  </r>
  <r>
    <s v="Guatemala"/>
    <x v="4"/>
    <n v="16604026"/>
    <n v="108889"/>
  </r>
  <r>
    <s v="Guinea"/>
    <x v="3"/>
    <n v="12771246"/>
    <n v="245857"/>
  </r>
  <r>
    <s v="Guinea-Bissau"/>
    <x v="3"/>
    <n v="1920922"/>
    <n v="36125"/>
  </r>
  <r>
    <s v="Guyana"/>
    <x v="4"/>
    <n v="782766"/>
    <n v="214969"/>
  </r>
  <r>
    <s v="Haiti"/>
    <x v="4"/>
    <n v="11263077"/>
    <n v="27750"/>
  </r>
  <r>
    <s v="Honduras"/>
    <x v="4"/>
    <n v="9746117"/>
    <n v="112090"/>
  </r>
  <r>
    <s v="Hong Kong SAR, China"/>
    <x v="5"/>
    <n v="7507400"/>
    <n v="1108"/>
  </r>
  <r>
    <s v="Hungary"/>
    <x v="1"/>
    <n v="9769949"/>
    <n v="93028"/>
  </r>
  <r>
    <s v="Iceland"/>
    <x v="1"/>
    <n v="361313"/>
    <n v="103000"/>
  </r>
  <r>
    <s v="India"/>
    <x v="0"/>
    <n v="1366417754"/>
    <n v="3287263"/>
  </r>
  <r>
    <s v="Indonesia"/>
    <x v="5"/>
    <n v="270625568"/>
    <n v="1904569"/>
  </r>
  <r>
    <s v="Iraq"/>
    <x v="2"/>
    <n v="39309783"/>
    <n v="438317"/>
  </r>
  <r>
    <s v="Ireland"/>
    <x v="1"/>
    <n v="4941444"/>
    <n v="70273"/>
  </r>
  <r>
    <s v="Israel"/>
    <x v="2"/>
    <n v="9053300"/>
    <n v="20770"/>
  </r>
  <r>
    <s v="Italy"/>
    <x v="1"/>
    <n v="60297396"/>
    <n v="301340"/>
  </r>
  <r>
    <s v="Jamaica"/>
    <x v="4"/>
    <n v="2948279"/>
    <n v="10991"/>
  </r>
  <r>
    <s v="Japan"/>
    <x v="5"/>
    <n v="126264931"/>
    <n v="377944"/>
  </r>
  <r>
    <s v="Jordan"/>
    <x v="2"/>
    <n v="10101694"/>
    <n v="89342"/>
  </r>
  <r>
    <s v="Kazakhstan"/>
    <x v="1"/>
    <n v="18513930"/>
    <n v="2724900"/>
  </r>
  <r>
    <s v="Kenya"/>
    <x v="3"/>
    <n v="52573973"/>
    <n v="580367"/>
  </r>
  <r>
    <s v="Kiribati"/>
    <x v="5"/>
    <n v="117606"/>
    <n v="811"/>
  </r>
  <r>
    <s v="Korea, Rep."/>
    <x v="5"/>
    <n v="51709098"/>
    <n v="99720"/>
  </r>
  <r>
    <s v="Kuwait"/>
    <x v="2"/>
    <n v="4207083"/>
    <n v="17818"/>
  </r>
  <r>
    <s v="Kyrgyz Republic"/>
    <x v="1"/>
    <n v="6456900"/>
    <n v="199951"/>
  </r>
  <r>
    <s v="Latvia"/>
    <x v="1"/>
    <n v="1912789"/>
    <n v="64589"/>
  </r>
  <r>
    <s v="Lebanon"/>
    <x v="2"/>
    <n v="6855713"/>
    <n v="10400"/>
  </r>
  <r>
    <s v="Lesotho"/>
    <x v="3"/>
    <n v="2125268"/>
    <n v="30355"/>
  </r>
  <r>
    <s v="Liberia"/>
    <x v="3"/>
    <n v="4937374"/>
    <n v="111369"/>
  </r>
  <r>
    <s v="Libya"/>
    <x v="2"/>
    <n v="6777452"/>
    <n v="1759540"/>
  </r>
  <r>
    <s v="Lithuania"/>
    <x v="1"/>
    <n v="2786844"/>
    <n v="65300"/>
  </r>
  <r>
    <s v="Luxembourg"/>
    <x v="1"/>
    <n v="619896"/>
    <n v="2586"/>
  </r>
  <r>
    <s v="Macao SAR, China"/>
    <x v="5"/>
    <n v="696100"/>
    <n v="28.2"/>
  </r>
  <r>
    <s v="Madagascar"/>
    <x v="3"/>
    <n v="26969307"/>
    <n v="587041"/>
  </r>
  <r>
    <s v="Malawi"/>
    <x v="3"/>
    <n v="18628747"/>
    <n v="118484"/>
  </r>
  <r>
    <s v="Malaysia"/>
    <x v="5"/>
    <n v="31949777"/>
    <n v="329847"/>
  </r>
  <r>
    <s v="Maldives"/>
    <x v="0"/>
    <n v="530953"/>
    <n v="298"/>
  </r>
  <r>
    <s v="Mali"/>
    <x v="3"/>
    <n v="19658031"/>
    <n v="1240192"/>
  </r>
  <r>
    <s v="Malta"/>
    <x v="2"/>
    <n v="502653"/>
    <n v="316"/>
  </r>
  <r>
    <s v="Marshall Islands"/>
    <x v="5"/>
    <n v="58791"/>
    <n v="181"/>
  </r>
  <r>
    <s v="Mauritania"/>
    <x v="3"/>
    <n v="4525696"/>
    <n v="1030700"/>
  </r>
  <r>
    <s v="Mauritius"/>
    <x v="3"/>
    <n v="1265711"/>
    <n v="2040"/>
  </r>
  <r>
    <s v="Mexico"/>
    <x v="4"/>
    <n v="127575529"/>
    <n v="1964375"/>
  </r>
  <r>
    <s v="Moldova"/>
    <x v="1"/>
    <n v="2657637"/>
    <n v="33851"/>
  </r>
  <r>
    <s v="Mongolia"/>
    <x v="5"/>
    <n v="3225167"/>
    <n v="1564116"/>
  </r>
  <r>
    <s v="Montenegro"/>
    <x v="1"/>
    <n v="622137"/>
    <n v="13812"/>
  </r>
  <r>
    <s v="Morocco"/>
    <x v="2"/>
    <n v="36471769"/>
    <n v="446550"/>
  </r>
  <r>
    <s v="Mozambique"/>
    <x v="3"/>
    <n v="30366036"/>
    <n v="799380"/>
  </r>
  <r>
    <s v="Myanmar"/>
    <x v="5"/>
    <n v="54045420"/>
    <n v="676578"/>
  </r>
  <r>
    <s v="Namibia"/>
    <x v="3"/>
    <n v="2494530"/>
    <n v="824292"/>
  </r>
  <r>
    <s v="Nepal"/>
    <x v="0"/>
    <n v="28608710"/>
    <n v="147181"/>
  </r>
  <r>
    <s v="Netherlands"/>
    <x v="1"/>
    <n v="17332850"/>
    <n v="41543"/>
  </r>
  <r>
    <s v="New Zealand"/>
    <x v="5"/>
    <n v="4699755"/>
    <n v="268838"/>
  </r>
  <r>
    <s v="Nicaragua"/>
    <x v="4"/>
    <n v="6545502"/>
    <n v="130370"/>
  </r>
  <r>
    <s v="Niger"/>
    <x v="3"/>
    <n v="23310715"/>
    <n v="1267000"/>
  </r>
  <r>
    <s v="Nigeria"/>
    <x v="3"/>
    <n v="200963599"/>
    <n v="923768"/>
  </r>
  <r>
    <s v="North Macedonia"/>
    <x v="1"/>
    <n v="2107158"/>
    <n v="25713"/>
  </r>
  <r>
    <s v="Norway"/>
    <x v="1"/>
    <n v="5347896"/>
    <n v="323802"/>
  </r>
  <r>
    <s v="Oman"/>
    <x v="2"/>
    <n v="4974986"/>
    <n v="309500"/>
  </r>
  <r>
    <s v="Pakistan"/>
    <x v="0"/>
    <n v="216565318"/>
    <n v="796095"/>
  </r>
  <r>
    <s v="Palau"/>
    <x v="5"/>
    <n v="18008"/>
    <n v="459"/>
  </r>
  <r>
    <s v="Panama"/>
    <x v="4"/>
    <n v="4246439"/>
    <n v="75420"/>
  </r>
  <r>
    <s v="Papua New Guinea"/>
    <x v="5"/>
    <n v="8776109"/>
    <n v="462840"/>
  </r>
  <r>
    <s v="Paraguay"/>
    <x v="4"/>
    <n v="7044636"/>
    <n v="406752"/>
  </r>
  <r>
    <s v="Peru"/>
    <x v="4"/>
    <n v="32510453"/>
    <n v="1285216"/>
  </r>
  <r>
    <s v="Philippines"/>
    <x v="5"/>
    <n v="108116615"/>
    <n v="300000"/>
  </r>
  <r>
    <s v="Poland"/>
    <x v="1"/>
    <n v="37970874"/>
    <n v="312685"/>
  </r>
  <r>
    <s v="Portugal"/>
    <x v="1"/>
    <n v="10269417"/>
    <n v="92212"/>
  </r>
  <r>
    <s v="Puerto Rico"/>
    <x v="4"/>
    <n v="3193694"/>
    <n v="13791"/>
  </r>
  <r>
    <s v="Qatar"/>
    <x v="2"/>
    <n v="2832067"/>
    <n v="11586"/>
  </r>
  <r>
    <s v="Romania"/>
    <x v="1"/>
    <n v="19356544"/>
    <n v="238391"/>
  </r>
  <r>
    <s v="Russian Federation"/>
    <x v="1"/>
    <n v="144373535"/>
    <n v="17098240"/>
  </r>
  <r>
    <s v="Rwanda"/>
    <x v="3"/>
    <n v="12626950"/>
    <n v="26338"/>
  </r>
  <r>
    <s v="Samoa"/>
    <x v="5"/>
    <n v="202506"/>
    <n v="2831"/>
  </r>
  <r>
    <s v="Sao Tome and Principe"/>
    <x v="3"/>
    <n v="215056"/>
    <n v="964"/>
  </r>
  <r>
    <s v="Saudi Arabia"/>
    <x v="2"/>
    <n v="34268528"/>
    <n v="2149690"/>
  </r>
  <r>
    <s v="Senegal"/>
    <x v="3"/>
    <n v="16296364"/>
    <n v="196722"/>
  </r>
  <r>
    <s v="Serbia"/>
    <x v="1"/>
    <n v="6944975"/>
    <n v="77474"/>
  </r>
  <r>
    <s v="Seychelles"/>
    <x v="3"/>
    <n v="97625"/>
    <n v="455"/>
  </r>
  <r>
    <s v="Sierra Leone"/>
    <x v="3"/>
    <n v="7813215"/>
    <n v="71740"/>
  </r>
  <r>
    <s v="Singapore"/>
    <x v="5"/>
    <n v="5703569"/>
    <n v="716.1"/>
  </r>
  <r>
    <s v="Slovak Republic"/>
    <x v="1"/>
    <n v="5454073"/>
    <n v="49035"/>
  </r>
  <r>
    <s v="Slovenia"/>
    <x v="1"/>
    <n v="2087946"/>
    <n v="20273"/>
  </r>
  <r>
    <s v="Solomon Islands"/>
    <x v="5"/>
    <n v="669823"/>
    <n v="28896"/>
  </r>
  <r>
    <s v="Somalia"/>
    <x v="3"/>
    <n v="15442905"/>
    <n v="637657"/>
  </r>
  <r>
    <s v="South Africa"/>
    <x v="3"/>
    <n v="58558270"/>
    <n v="1219090"/>
  </r>
  <r>
    <s v="Spain"/>
    <x v="1"/>
    <n v="47076781"/>
    <n v="505370"/>
  </r>
  <r>
    <s v="Sri Lanka"/>
    <x v="0"/>
    <n v="21803000"/>
    <n v="65610"/>
  </r>
  <r>
    <s v="St. Kitts and Nevis"/>
    <x v="4"/>
    <n v="52823"/>
    <n v="261"/>
  </r>
  <r>
    <s v="St. Lucia"/>
    <x v="4"/>
    <n v="182790"/>
    <n v="616"/>
  </r>
  <r>
    <s v="St. Vincent and the Grenadines"/>
    <x v="4"/>
    <n v="110589"/>
    <n v="389"/>
  </r>
  <r>
    <s v="Suriname"/>
    <x v="4"/>
    <n v="581372"/>
    <n v="163820"/>
  </r>
  <r>
    <s v="Sweden"/>
    <x v="1"/>
    <n v="10285453"/>
    <n v="450295"/>
  </r>
  <r>
    <s v="Switzerland"/>
    <x v="1"/>
    <n v="8574832"/>
    <n v="41277"/>
  </r>
  <r>
    <s v="Tajikistan"/>
    <x v="1"/>
    <n v="9321018"/>
    <n v="144100"/>
  </r>
  <r>
    <s v="Tanzania"/>
    <x v="3"/>
    <n v="58005463"/>
    <n v="947300"/>
  </r>
  <r>
    <s v="Thailand"/>
    <x v="5"/>
    <n v="69625582"/>
    <n v="513120"/>
  </r>
  <r>
    <s v="Timor-Leste"/>
    <x v="5"/>
    <n v="3500000"/>
    <n v="14874"/>
  </r>
  <r>
    <s v="Togo"/>
    <x v="3"/>
    <n v="8082366"/>
    <n v="56785"/>
  </r>
  <r>
    <s v="Tonga"/>
    <x v="5"/>
    <n v="104494"/>
    <n v="747"/>
  </r>
  <r>
    <s v="Trinidad and Tobago"/>
    <x v="4"/>
    <n v="1394973"/>
    <n v="5128"/>
  </r>
  <r>
    <s v="Tunisia"/>
    <x v="2"/>
    <n v="11694719"/>
    <n v="163610"/>
  </r>
  <r>
    <s v="Turkey"/>
    <x v="1"/>
    <n v="83429615"/>
    <n v="783562"/>
  </r>
  <r>
    <s v="Turkmenistan"/>
    <x v="1"/>
    <n v="5942089"/>
    <n v="488100"/>
  </r>
  <r>
    <s v="Turks and Caicos Islands"/>
    <x v="4"/>
    <n v="42953"/>
    <n v="948"/>
  </r>
  <r>
    <s v="Tuvalu"/>
    <x v="5"/>
    <n v="11646"/>
    <n v="26"/>
  </r>
  <r>
    <s v="Uganda"/>
    <x v="3"/>
    <n v="44269594"/>
    <n v="241038"/>
  </r>
  <r>
    <s v="Ukraine"/>
    <x v="1"/>
    <n v="44385155"/>
    <n v="603550"/>
  </r>
  <r>
    <s v="United Arab Emirates"/>
    <x v="2"/>
    <n v="9770529"/>
    <n v="83600"/>
  </r>
  <r>
    <s v="United Kingdom"/>
    <x v="1"/>
    <n v="66834405"/>
    <n v="243610"/>
  </r>
  <r>
    <s v="United States"/>
    <x v="6"/>
    <n v="328239523"/>
    <n v="9833517"/>
  </r>
  <r>
    <s v="Uruguay"/>
    <x v="4"/>
    <n v="3461734"/>
    <n v="176215"/>
  </r>
  <r>
    <s v="Uzbekistan"/>
    <x v="1"/>
    <n v="33580650"/>
    <n v="447400"/>
  </r>
  <r>
    <s v="Vanuatu"/>
    <x v="5"/>
    <n v="299882"/>
    <n v="12189"/>
  </r>
  <r>
    <s v="Vietnam"/>
    <x v="5"/>
    <n v="96462106"/>
    <n v="331210"/>
  </r>
  <r>
    <s v="Yemen, Rep."/>
    <x v="2"/>
    <n v="29161922"/>
    <n v="527968"/>
  </r>
  <r>
    <s v="Zambia"/>
    <x v="3"/>
    <n v="17861030"/>
    <n v="752618"/>
  </r>
  <r>
    <s v="Zimbabwe"/>
    <x v="3"/>
    <n v="14645468"/>
    <n v="3907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d v="2020-01-01T00:00:00"/>
    <d v="1899-12-30T02:24:00"/>
    <s v="Bronx"/>
    <x v="0"/>
    <s v="Taxi"/>
    <n v="3"/>
  </r>
  <r>
    <d v="2020-01-03T00:00:00"/>
    <d v="1899-12-30T05:20:00"/>
    <s v="Manhattan"/>
    <x v="0"/>
    <s v="Pick-up Truck"/>
    <n v="1"/>
  </r>
  <r>
    <d v="2020-01-04T00:00:00"/>
    <d v="1899-12-30T04:42:00"/>
    <s v="Manhattan"/>
    <x v="0"/>
    <s v="Sedan"/>
    <n v="0"/>
  </r>
  <r>
    <d v="2020-01-05T00:00:00"/>
    <d v="1899-12-30T06:48:00"/>
    <s v="Bronx"/>
    <x v="1"/>
    <s v="Sedan"/>
    <n v="2"/>
  </r>
  <r>
    <d v="2020-01-05T00:00:00"/>
    <d v="1899-12-30T08:00:00"/>
    <s v="Queens"/>
    <x v="2"/>
    <s v="Taxi"/>
    <n v="0"/>
  </r>
  <r>
    <d v="2020-01-05T00:00:00"/>
    <d v="1899-12-30T17:05:00"/>
    <s v="Manhattan"/>
    <x v="3"/>
    <s v="Sedan"/>
    <n v="0"/>
  </r>
  <r>
    <d v="2020-01-07T00:00:00"/>
    <d v="1899-12-30T21:00:00"/>
    <s v="Brooklyn"/>
    <x v="4"/>
    <s v="Sedan"/>
    <n v="0"/>
  </r>
  <r>
    <d v="2020-01-08T00:00:00"/>
    <d v="1899-12-30T18:00:00"/>
    <s v="Brooklyn"/>
    <x v="0"/>
    <s v="Sedan"/>
    <n v="0"/>
  </r>
  <r>
    <d v="2020-01-08T00:00:00"/>
    <d v="1899-12-30T22:39:00"/>
    <s v="Bronx"/>
    <x v="3"/>
    <s v="Sedan"/>
    <n v="0"/>
  </r>
  <r>
    <d v="2020-01-09T00:00:00"/>
    <d v="1899-12-30T00:02:00"/>
    <s v="Manhattan"/>
    <x v="1"/>
    <s v="Sedan"/>
    <n v="1"/>
  </r>
  <r>
    <d v="2020-01-09T00:00:00"/>
    <d v="1899-12-30T14:00:00"/>
    <s v="Manhattan"/>
    <x v="0"/>
    <s v="Bike"/>
    <n v="0"/>
  </r>
  <r>
    <d v="2020-01-10T00:00:00"/>
    <d v="1899-12-30T13:10:00"/>
    <s v="Manhattan"/>
    <x v="5"/>
    <s v="Van"/>
    <n v="0"/>
  </r>
  <r>
    <d v="2020-01-10T00:00:00"/>
    <d v="1899-12-30T20:25:00"/>
    <s v="Queens"/>
    <x v="0"/>
    <s v="Bike"/>
    <n v="1"/>
  </r>
  <r>
    <d v="2020-01-10T00:00:00"/>
    <d v="1899-12-30T20:31:00"/>
    <s v="Manhattan"/>
    <x v="0"/>
    <s v="Taxi"/>
    <n v="0"/>
  </r>
  <r>
    <d v="2020-01-10T00:00:00"/>
    <d v="1899-12-30T23:36:00"/>
    <s v="Brooklyn"/>
    <x v="0"/>
    <s v="Sedan"/>
    <n v="0"/>
  </r>
  <r>
    <d v="2020-01-11T00:00:00"/>
    <d v="1899-12-30T11:20:00"/>
    <s v="Queens"/>
    <x v="0"/>
    <s v="Taxi"/>
    <n v="1"/>
  </r>
  <r>
    <d v="2020-01-12T00:00:00"/>
    <d v="1899-12-30T17:05:00"/>
    <s v="Manhattan"/>
    <x v="0"/>
    <s v="Sedan"/>
    <n v="0"/>
  </r>
  <r>
    <d v="2020-01-12T00:00:00"/>
    <d v="1899-12-30T19:00:00"/>
    <s v="Queens"/>
    <x v="0"/>
    <s v="Sedan"/>
    <n v="0"/>
  </r>
  <r>
    <d v="2020-01-13T00:00:00"/>
    <d v="1899-12-30T01:40:00"/>
    <s v="Queens"/>
    <x v="6"/>
    <s v="Taxi"/>
    <n v="1"/>
  </r>
  <r>
    <d v="2020-01-14T00:00:00"/>
    <d v="1899-12-30T07:20:00"/>
    <s v="Bronx"/>
    <x v="3"/>
    <s v="Sedan"/>
    <n v="0"/>
  </r>
  <r>
    <d v="2020-01-14T00:00:00"/>
    <d v="1899-12-30T13:49:00"/>
    <s v="Queens"/>
    <x v="5"/>
    <s v="Sedan"/>
    <n v="0"/>
  </r>
  <r>
    <d v="2020-01-15T00:00:00"/>
    <d v="1899-12-30T19:32:00"/>
    <s v="Manhattan"/>
    <x v="5"/>
    <s v="E-Bike"/>
    <n v="1"/>
  </r>
  <r>
    <d v="2020-01-15T00:00:00"/>
    <d v="1899-12-30T19:45:00"/>
    <s v="Queens"/>
    <x v="0"/>
    <s v="Sedan"/>
    <n v="1"/>
  </r>
  <r>
    <d v="2020-01-16T00:00:00"/>
    <d v="1899-12-30T11:15:00"/>
    <s v="Queens"/>
    <x v="3"/>
    <s v="Sedan"/>
    <n v="0"/>
  </r>
  <r>
    <d v="2020-01-16T00:00:00"/>
    <d v="1899-12-30T12:35:00"/>
    <s v="Manhattan"/>
    <x v="0"/>
    <s v="Sedan"/>
    <n v="0"/>
  </r>
  <r>
    <d v="2020-01-16T00:00:00"/>
    <d v="1899-12-30T15:29:00"/>
    <s v="Bronx"/>
    <x v="7"/>
    <s v="Sedan"/>
    <n v="0"/>
  </r>
  <r>
    <d v="2020-01-19T00:00:00"/>
    <d v="1899-12-30T05:07:00"/>
    <s v="Bronx"/>
    <x v="3"/>
    <s v="Taxi"/>
    <n v="0"/>
  </r>
  <r>
    <d v="2020-01-19T00:00:00"/>
    <d v="1899-12-30T15:30:00"/>
    <s v="Manhattan"/>
    <x v="0"/>
    <s v="Sedan"/>
    <n v="0"/>
  </r>
  <r>
    <d v="2020-01-21T00:00:00"/>
    <d v="1899-12-30T11:30:00"/>
    <s v="Manhattan"/>
    <x v="0"/>
    <s v="Bike"/>
    <n v="0"/>
  </r>
  <r>
    <d v="2020-01-22T00:00:00"/>
    <d v="1899-12-30T04:30:00"/>
    <s v="Manhattan"/>
    <x v="3"/>
    <s v="Sedan"/>
    <n v="0"/>
  </r>
  <r>
    <d v="2020-01-22T00:00:00"/>
    <d v="1899-12-30T18:25:00"/>
    <s v="Manhattan"/>
    <x v="0"/>
    <s v="Taxi"/>
    <n v="0"/>
  </r>
  <r>
    <d v="2020-01-22T00:00:00"/>
    <d v="1899-12-30T19:42:00"/>
    <s v="Manhattan"/>
    <x v="0"/>
    <s v="Sedan"/>
    <n v="0"/>
  </r>
  <r>
    <d v="2020-01-23T00:00:00"/>
    <d v="1899-12-30T08:22:00"/>
    <s v="Manhattan"/>
    <x v="0"/>
    <s v="Sedan"/>
    <n v="0"/>
  </r>
  <r>
    <d v="2020-01-24T00:00:00"/>
    <d v="1899-12-30T22:10:00"/>
    <s v="Manhattan"/>
    <x v="0"/>
    <s v="Taxi"/>
    <n v="0"/>
  </r>
  <r>
    <d v="2020-01-24T00:00:00"/>
    <d v="1899-12-30T23:55:00"/>
    <s v="Manhattan"/>
    <x v="4"/>
    <s v="Sedan"/>
    <n v="0"/>
  </r>
  <r>
    <d v="2020-01-25T00:00:00"/>
    <d v="1899-12-30T16:39:00"/>
    <s v="Bronx"/>
    <x v="3"/>
    <s v="Taxi"/>
    <n v="0"/>
  </r>
  <r>
    <d v="2020-01-27T00:00:00"/>
    <d v="1899-12-30T15:50:00"/>
    <s v="Manhattan"/>
    <x v="0"/>
    <s v="Bike"/>
    <n v="1"/>
  </r>
  <r>
    <d v="2020-01-28T00:00:00"/>
    <d v="1899-12-30T08:10:00"/>
    <s v="Manhattan"/>
    <x v="8"/>
    <s v="Pick-up Truck"/>
    <n v="0"/>
  </r>
  <r>
    <d v="2020-01-28T00:00:00"/>
    <d v="1899-12-30T18:41:00"/>
    <s v="Manhattan"/>
    <x v="0"/>
    <s v="Taxi"/>
    <n v="0"/>
  </r>
  <r>
    <d v="2020-01-29T00:00:00"/>
    <d v="1899-12-30T19:35:00"/>
    <s v="Manhattan"/>
    <x v="0"/>
    <s v="Box Truck"/>
    <n v="0"/>
  </r>
  <r>
    <d v="2020-02-01T00:00:00"/>
    <d v="1899-12-30T00:24:00"/>
    <s v="Brooklyn"/>
    <x v="0"/>
    <s v="Taxi"/>
    <n v="1"/>
  </r>
  <r>
    <d v="2020-02-01T00:00:00"/>
    <d v="1899-12-30T09:55:00"/>
    <s v="Manhattan"/>
    <x v="0"/>
    <s v="Taxi"/>
    <n v="0"/>
  </r>
  <r>
    <d v="2020-02-02T00:00:00"/>
    <d v="1899-12-30T02:00:00"/>
    <s v="Manhattan"/>
    <x v="4"/>
    <s v="Taxi"/>
    <n v="0"/>
  </r>
  <r>
    <d v="2020-02-02T00:00:00"/>
    <d v="1899-12-30T14:30:00"/>
    <s v="Manhattan"/>
    <x v="8"/>
    <s v="Taxi"/>
    <n v="0"/>
  </r>
  <r>
    <d v="2020-02-02T00:00:00"/>
    <d v="1899-12-30T16:16:00"/>
    <s v="Manhattan"/>
    <x v="0"/>
    <s v="Sedan"/>
    <n v="0"/>
  </r>
  <r>
    <d v="2020-02-03T00:00:00"/>
    <d v="1899-12-30T23:33:00"/>
    <s v="Queens"/>
    <x v="0"/>
    <s v="Sedan"/>
    <n v="0"/>
  </r>
  <r>
    <d v="2020-02-04T00:00:00"/>
    <d v="1899-12-30T18:20:00"/>
    <s v="Manhattan"/>
    <x v="6"/>
    <s v="Bus"/>
    <n v="0"/>
  </r>
  <r>
    <d v="2020-02-05T00:00:00"/>
    <d v="1899-12-30T09:30:00"/>
    <s v="Bronx"/>
    <x v="9"/>
    <s v="Taxi"/>
    <n v="1"/>
  </r>
  <r>
    <d v="2020-02-06T00:00:00"/>
    <d v="1899-12-30T12:00:00"/>
    <s v="Manhattan"/>
    <x v="0"/>
    <s v="Sedan"/>
    <n v="0"/>
  </r>
  <r>
    <d v="2020-02-06T00:00:00"/>
    <d v="1899-12-30T18:06:00"/>
    <s v="Bronx"/>
    <x v="0"/>
    <s v="Taxi"/>
    <n v="0"/>
  </r>
  <r>
    <d v="2020-02-06T00:00:00"/>
    <d v="1899-12-30T20:55:00"/>
    <s v="Manhattan"/>
    <x v="0"/>
    <s v="Bike"/>
    <n v="1"/>
  </r>
  <r>
    <d v="2020-02-06T00:00:00"/>
    <d v="1899-12-30T23:30:00"/>
    <s v="Manhattan"/>
    <x v="5"/>
    <s v="Sedan"/>
    <n v="0"/>
  </r>
  <r>
    <d v="2020-02-07T00:00:00"/>
    <d v="1899-12-30T13:12:00"/>
    <s v="Manhattan"/>
    <x v="0"/>
    <s v="Sedan"/>
    <n v="0"/>
  </r>
  <r>
    <d v="2020-02-07T00:00:00"/>
    <d v="1899-12-30T19:45:00"/>
    <s v="Manhattan"/>
    <x v="3"/>
    <s v="Taxi"/>
    <n v="0"/>
  </r>
  <r>
    <d v="2020-02-08T00:00:00"/>
    <d v="1899-12-30T17:20:00"/>
    <s v="Bronx"/>
    <x v="10"/>
    <s v="Bike"/>
    <n v="1"/>
  </r>
  <r>
    <d v="2020-02-09T00:00:00"/>
    <d v="1899-12-30T01:15:00"/>
    <s v="Manhattan"/>
    <x v="5"/>
    <s v="Taxi"/>
    <n v="0"/>
  </r>
  <r>
    <d v="2020-02-09T00:00:00"/>
    <d v="1899-12-30T14:55:00"/>
    <s v="Brooklyn"/>
    <x v="0"/>
    <s v="Taxi"/>
    <n v="0"/>
  </r>
  <r>
    <d v="2020-02-10T00:00:00"/>
    <d v="1899-12-30T01:10:00"/>
    <s v="Manhattan"/>
    <x v="0"/>
    <s v="Taxi"/>
    <n v="0"/>
  </r>
  <r>
    <d v="2020-02-10T00:00:00"/>
    <d v="1899-12-30T09:00:00"/>
    <s v="Bronx"/>
    <x v="3"/>
    <s v="Taxi"/>
    <n v="0"/>
  </r>
  <r>
    <d v="2020-02-12T00:00:00"/>
    <d v="1899-12-30T10:47:00"/>
    <s v="Manhattan"/>
    <x v="0"/>
    <s v="Taxi"/>
    <n v="0"/>
  </r>
  <r>
    <d v="2020-02-12T00:00:00"/>
    <d v="1899-12-30T21:16:00"/>
    <s v="Manhattan"/>
    <x v="0"/>
    <s v="Pick-up Truck"/>
    <n v="0"/>
  </r>
  <r>
    <d v="2020-02-13T00:00:00"/>
    <d v="1899-12-30T15:10:00"/>
    <s v="Manhattan"/>
    <x v="4"/>
    <s v="Taxi"/>
    <n v="0"/>
  </r>
  <r>
    <d v="2020-02-13T00:00:00"/>
    <d v="1899-12-30T20:02:00"/>
    <s v="Manhattan"/>
    <x v="0"/>
    <s v="Sedan"/>
    <n v="2"/>
  </r>
  <r>
    <d v="2020-02-14T00:00:00"/>
    <d v="1899-12-30T11:53:00"/>
    <s v="Manhattan"/>
    <x v="11"/>
    <s v="Taxi"/>
    <n v="0"/>
  </r>
  <r>
    <d v="2020-02-14T00:00:00"/>
    <d v="1899-12-30T15:45:00"/>
    <s v="Queens"/>
    <x v="0"/>
    <s v="Sedan"/>
    <n v="0"/>
  </r>
  <r>
    <d v="2020-02-15T00:00:00"/>
    <d v="1899-12-30T00:47:00"/>
    <s v="Manhattan"/>
    <x v="4"/>
    <s v="Taxi"/>
    <n v="0"/>
  </r>
  <r>
    <d v="2020-02-15T00:00:00"/>
    <d v="1899-12-30T13:46:00"/>
    <s v="Brooklyn"/>
    <x v="5"/>
    <s v="Sedan"/>
    <n v="0"/>
  </r>
  <r>
    <d v="2020-02-19T00:00:00"/>
    <d v="1899-12-30T00:00:00"/>
    <s v="Manhattan"/>
    <x v="4"/>
    <s v="Bike"/>
    <n v="0"/>
  </r>
  <r>
    <d v="2020-02-19T00:00:00"/>
    <d v="1899-12-30T12:30:00"/>
    <s v="Brooklyn"/>
    <x v="3"/>
    <s v="Sedan"/>
    <n v="0"/>
  </r>
  <r>
    <d v="2020-02-19T00:00:00"/>
    <d v="1899-12-30T16:55:00"/>
    <s v="Queens"/>
    <x v="0"/>
    <s v="Sedan"/>
    <n v="0"/>
  </r>
  <r>
    <d v="2020-02-22T00:00:00"/>
    <d v="1899-12-30T21:29:00"/>
    <s v="Manhattan"/>
    <x v="3"/>
    <s v="Sedan"/>
    <n v="0"/>
  </r>
  <r>
    <d v="2020-02-24T00:00:00"/>
    <d v="1899-12-30T11:41:00"/>
    <s v="Manhattan"/>
    <x v="11"/>
    <s v="Sedan"/>
    <n v="0"/>
  </r>
  <r>
    <d v="2020-02-25T00:00:00"/>
    <d v="1899-12-30T11:39:00"/>
    <s v="Queens"/>
    <x v="0"/>
    <s v="Taxi"/>
    <n v="0"/>
  </r>
  <r>
    <d v="2020-02-26T00:00:00"/>
    <d v="1899-12-30T08:50:00"/>
    <s v="Manhattan"/>
    <x v="0"/>
    <s v="Sedan"/>
    <n v="0"/>
  </r>
  <r>
    <d v="2020-02-26T00:00:00"/>
    <d v="1899-12-30T10:30:00"/>
    <s v="Manhattan"/>
    <x v="5"/>
    <s v="Pick-up Truck"/>
    <n v="0"/>
  </r>
  <r>
    <d v="2020-02-27T00:00:00"/>
    <d v="1899-12-30T10:15:00"/>
    <s v="Manhattan"/>
    <x v="0"/>
    <s v="Sedan"/>
    <n v="0"/>
  </r>
  <r>
    <d v="2020-02-27T00:00:00"/>
    <d v="1899-12-30T21:30:00"/>
    <s v="Manhattan"/>
    <x v="3"/>
    <s v="Taxi"/>
    <n v="0"/>
  </r>
  <r>
    <d v="2020-02-28T00:00:00"/>
    <d v="1899-12-30T12:41:00"/>
    <s v="Bronx"/>
    <x v="0"/>
    <s v="Sedan"/>
    <n v="0"/>
  </r>
  <r>
    <d v="2020-02-28T00:00:00"/>
    <d v="1899-12-30T17:30:00"/>
    <s v="Manhattan"/>
    <x v="3"/>
    <s v="Taxi"/>
    <n v="0"/>
  </r>
  <r>
    <d v="2020-02-28T00:00:00"/>
    <d v="1899-12-30T20:00:00"/>
    <s v="Queens"/>
    <x v="0"/>
    <s v="Sedan"/>
    <n v="0"/>
  </r>
  <r>
    <d v="2020-02-29T00:00:00"/>
    <d v="1899-12-30T02:10:00"/>
    <s v="Brooklyn"/>
    <x v="0"/>
    <s v="Sedan"/>
    <n v="0"/>
  </r>
  <r>
    <d v="2020-02-29T00:00:00"/>
    <d v="1899-12-30T15:53:00"/>
    <s v="Manhattan"/>
    <x v="0"/>
    <s v="Bike"/>
    <n v="0"/>
  </r>
  <r>
    <d v="2020-02-29T00:00:00"/>
    <d v="1899-12-30T23:10:00"/>
    <s v="Manhattan"/>
    <x v="0"/>
    <s v="Taxi"/>
    <n v="0"/>
  </r>
  <r>
    <d v="2020-03-01T00:00:00"/>
    <d v="1899-12-30T01:54:00"/>
    <s v="Manhattan"/>
    <x v="0"/>
    <s v="Sedan"/>
    <n v="0"/>
  </r>
  <r>
    <d v="2020-03-01T00:00:00"/>
    <d v="1899-12-30T19:18:00"/>
    <s v="Bronx"/>
    <x v="5"/>
    <s v="Pick-up Truck"/>
    <n v="0"/>
  </r>
  <r>
    <d v="2020-03-01T00:00:00"/>
    <d v="1899-12-30T20:10:00"/>
    <s v="Queens"/>
    <x v="4"/>
    <s v="Sedan"/>
    <n v="0"/>
  </r>
  <r>
    <d v="2020-03-01T00:00:00"/>
    <d v="1899-12-30T22:00:00"/>
    <s v="Manhattan"/>
    <x v="0"/>
    <s v="Taxi"/>
    <n v="0"/>
  </r>
  <r>
    <d v="2020-03-02T00:00:00"/>
    <d v="1899-12-30T11:31:00"/>
    <s v="Manhattan"/>
    <x v="0"/>
    <s v="Sedan"/>
    <n v="0"/>
  </r>
  <r>
    <d v="2020-03-02T00:00:00"/>
    <d v="1899-12-30T12:00:00"/>
    <s v="Manhattan"/>
    <x v="12"/>
    <s v="Van"/>
    <n v="0"/>
  </r>
  <r>
    <d v="2020-03-02T00:00:00"/>
    <d v="1899-12-30T14:50:00"/>
    <s v="Manhattan"/>
    <x v="3"/>
    <s v="Taxi"/>
    <n v="0"/>
  </r>
  <r>
    <d v="2020-03-03T00:00:00"/>
    <d v="1899-12-30T08:40:00"/>
    <s v="Brooklyn"/>
    <x v="13"/>
    <s v="Sedan"/>
    <n v="0"/>
  </r>
  <r>
    <d v="2020-03-03T00:00:00"/>
    <d v="1899-12-30T20:25:00"/>
    <s v="Manhattan"/>
    <x v="0"/>
    <s v="Taxi"/>
    <n v="0"/>
  </r>
  <r>
    <d v="2020-03-04T00:00:00"/>
    <d v="1899-12-30T00:05:00"/>
    <s v="Queens"/>
    <x v="2"/>
    <s v="Bus"/>
    <n v="0"/>
  </r>
  <r>
    <d v="2020-03-05T00:00:00"/>
    <d v="1899-12-30T11:30:00"/>
    <s v="Manhattan"/>
    <x v="4"/>
    <s v="Bus"/>
    <n v="0"/>
  </r>
  <r>
    <d v="2020-03-06T00:00:00"/>
    <d v="1899-12-30T00:32:00"/>
    <s v="Manhattan"/>
    <x v="10"/>
    <s v="Taxi"/>
    <n v="0"/>
  </r>
  <r>
    <d v="2020-03-06T00:00:00"/>
    <d v="1899-12-30T02:21:00"/>
    <s v="Manhattan"/>
    <x v="14"/>
    <s v="Box Truck"/>
    <n v="0"/>
  </r>
  <r>
    <d v="2020-03-06T00:00:00"/>
    <d v="1899-12-30T21:10:00"/>
    <s v="Queens"/>
    <x v="0"/>
    <s v="Sedan"/>
    <n v="1"/>
  </r>
  <r>
    <d v="2020-03-06T00:00:00"/>
    <d v="1899-12-30T21:35:00"/>
    <s v="Manhattan"/>
    <x v="15"/>
    <s v="Sedan"/>
    <n v="0"/>
  </r>
  <r>
    <d v="2020-03-07T00:00:00"/>
    <d v="1899-12-30T13:51:00"/>
    <s v="Manhattan"/>
    <x v="2"/>
    <s v="Sedan"/>
    <n v="0"/>
  </r>
  <r>
    <d v="2020-03-08T00:00:00"/>
    <d v="1899-12-30T03:34:00"/>
    <s v="Manhattan"/>
    <x v="3"/>
    <s v="Taxi"/>
    <n v="0"/>
  </r>
  <r>
    <d v="2020-03-08T00:00:00"/>
    <d v="1899-12-30T05:22:00"/>
    <s v="Queens"/>
    <x v="4"/>
    <s v="Sedan"/>
    <n v="0"/>
  </r>
  <r>
    <d v="2020-03-08T00:00:00"/>
    <d v="1899-12-30T20:00:00"/>
    <s v="Manhattan"/>
    <x v="13"/>
    <s v="Taxi"/>
    <n v="0"/>
  </r>
  <r>
    <d v="2020-03-08T00:00:00"/>
    <d v="1899-12-30T21:50:00"/>
    <s v="Manhattan"/>
    <x v="0"/>
    <s v="Sedan"/>
    <n v="0"/>
  </r>
  <r>
    <d v="2020-03-09T00:00:00"/>
    <d v="1899-12-30T00:29:00"/>
    <s v="Manhattan"/>
    <x v="0"/>
    <s v="Sedan"/>
    <n v="1"/>
  </r>
  <r>
    <d v="2020-03-09T00:00:00"/>
    <d v="1899-12-30T17:48:00"/>
    <s v="Bronx"/>
    <x v="5"/>
    <s v="Sedan"/>
    <n v="0"/>
  </r>
  <r>
    <d v="2020-03-10T00:00:00"/>
    <d v="1899-12-30T18:46:00"/>
    <s v="Manhattan"/>
    <x v="4"/>
    <s v="Sedan"/>
    <n v="0"/>
  </r>
  <r>
    <d v="2020-03-11T00:00:00"/>
    <d v="1899-12-30T12:44:00"/>
    <s v="Manhattan"/>
    <x v="7"/>
    <s v="Sedan"/>
    <n v="0"/>
  </r>
  <r>
    <d v="2020-03-11T00:00:00"/>
    <d v="1899-12-30T16:25:00"/>
    <s v="Manhattan"/>
    <x v="0"/>
    <s v="Sedan"/>
    <n v="0"/>
  </r>
  <r>
    <d v="2020-03-11T00:00:00"/>
    <d v="1899-12-30T17:00:00"/>
    <s v="Manhattan"/>
    <x v="3"/>
    <s v="Sedan"/>
    <n v="2"/>
  </r>
  <r>
    <d v="2020-03-11T00:00:00"/>
    <d v="1899-12-30T22:20:00"/>
    <s v="Manhattan"/>
    <x v="0"/>
    <s v="Bike"/>
    <n v="1"/>
  </r>
  <r>
    <d v="2020-03-12T00:00:00"/>
    <d v="1899-12-30T13:40:00"/>
    <s v="Bronx"/>
    <x v="0"/>
    <s v="Sedan"/>
    <n v="0"/>
  </r>
  <r>
    <d v="2020-03-12T00:00:00"/>
    <d v="1899-12-30T23:56:00"/>
    <s v="Manhattan"/>
    <x v="0"/>
    <s v="Taxi"/>
    <n v="0"/>
  </r>
  <r>
    <d v="2020-03-13T00:00:00"/>
    <d v="1899-12-30T17:18:00"/>
    <s v="Manhattan"/>
    <x v="0"/>
    <s v="Taxi"/>
    <n v="0"/>
  </r>
  <r>
    <d v="2020-03-13T00:00:00"/>
    <d v="1899-12-30T18:35:00"/>
    <s v="Manhattan"/>
    <x v="6"/>
    <s v="Bike"/>
    <n v="1"/>
  </r>
  <r>
    <d v="2020-03-14T00:00:00"/>
    <d v="1899-12-30T10:40:00"/>
    <s v="Brooklyn"/>
    <x v="16"/>
    <s v="Pick-up Truck"/>
    <n v="0"/>
  </r>
  <r>
    <d v="2020-03-14T00:00:00"/>
    <d v="1899-12-30T22:17:00"/>
    <s v="Bronx"/>
    <x v="0"/>
    <s v="E-Bike"/>
    <n v="2"/>
  </r>
  <r>
    <d v="2020-03-15T00:00:00"/>
    <d v="1899-12-30T16:40:00"/>
    <s v="Queens"/>
    <x v="0"/>
    <s v="Sedan"/>
    <n v="0"/>
  </r>
  <r>
    <d v="2020-03-16T00:00:00"/>
    <d v="1899-12-30T00:44:00"/>
    <s v="Manhattan"/>
    <x v="0"/>
    <s v="Box Truck"/>
    <n v="0"/>
  </r>
  <r>
    <d v="2020-03-20T00:00:00"/>
    <d v="1899-12-30T00:00:00"/>
    <s v="Manhattan"/>
    <x v="8"/>
    <s v="Bike"/>
    <n v="1"/>
  </r>
  <r>
    <d v="2020-03-20T00:00:00"/>
    <d v="1899-12-30T08:50:00"/>
    <s v="Manhattan"/>
    <x v="0"/>
    <s v="Sedan"/>
    <n v="1"/>
  </r>
  <r>
    <d v="2020-03-21T00:00:00"/>
    <d v="1899-12-30T15:40:00"/>
    <s v="Manhattan"/>
    <x v="11"/>
    <s v="Bus"/>
    <n v="0"/>
  </r>
  <r>
    <d v="2020-03-21T00:00:00"/>
    <d v="1899-12-30T21:00:00"/>
    <s v="Bronx"/>
    <x v="0"/>
    <s v="Sedan"/>
    <n v="0"/>
  </r>
  <r>
    <d v="2020-03-22T00:00:00"/>
    <d v="1899-12-30T09:20:00"/>
    <s v="Bronx"/>
    <x v="3"/>
    <s v="Sedan"/>
    <n v="1"/>
  </r>
  <r>
    <d v="2020-03-27T00:00:00"/>
    <d v="1899-12-30T17:37:00"/>
    <s v="Manhattan"/>
    <x v="0"/>
    <s v="E-Bike"/>
    <n v="0"/>
  </r>
  <r>
    <d v="2020-03-28T00:00:00"/>
    <d v="1899-12-30T15:00:00"/>
    <s v="Brooklyn"/>
    <x v="0"/>
    <s v="Sedan"/>
    <n v="0"/>
  </r>
  <r>
    <d v="2020-03-28T00:00:00"/>
    <d v="1899-12-30T22:20:00"/>
    <s v="Manhattan"/>
    <x v="9"/>
    <s v="Taxi"/>
    <n v="0"/>
  </r>
  <r>
    <d v="2020-04-14T00:00:00"/>
    <d v="1899-12-30T20:30:00"/>
    <s v="Brooklyn"/>
    <x v="0"/>
    <s v="Bike"/>
    <n v="1"/>
  </r>
  <r>
    <d v="2020-04-16T00:00:00"/>
    <d v="1899-12-30T12:25:00"/>
    <s v="Bronx"/>
    <x v="17"/>
    <s v="E-Scooter"/>
    <n v="1"/>
  </r>
  <r>
    <d v="2020-04-30T00:00:00"/>
    <d v="1899-12-30T06:29:00"/>
    <s v="Manhattan"/>
    <x v="0"/>
    <s v="Taxi"/>
    <n v="0"/>
  </r>
  <r>
    <d v="2020-05-02T00:00:00"/>
    <d v="1899-12-30T14:47:00"/>
    <s v="Manhattan"/>
    <x v="0"/>
    <s v="Bike"/>
    <n v="1"/>
  </r>
  <r>
    <d v="2020-05-13T00:00:00"/>
    <d v="1899-12-30T21:30:00"/>
    <s v="Bronx"/>
    <x v="3"/>
    <s v="Sedan"/>
    <n v="3"/>
  </r>
  <r>
    <d v="2020-05-13T00:00:00"/>
    <d v="1899-12-30T22:38:00"/>
    <s v="Brooklyn"/>
    <x v="5"/>
    <s v="Sedan"/>
    <n v="0"/>
  </r>
  <r>
    <d v="2020-05-16T00:00:00"/>
    <d v="1899-12-30T17:00:00"/>
    <s v="Bronx"/>
    <x v="10"/>
    <s v="Bike"/>
    <n v="1"/>
  </r>
  <r>
    <d v="2020-05-18T00:00:00"/>
    <d v="1899-12-30T15:41:00"/>
    <s v="Bronx"/>
    <x v="15"/>
    <s v="Sedan"/>
    <n v="0"/>
  </r>
  <r>
    <d v="2020-05-20T00:00:00"/>
    <d v="1899-12-30T03:43:00"/>
    <s v="Brooklyn"/>
    <x v="2"/>
    <s v="Dump"/>
    <n v="0"/>
  </r>
  <r>
    <d v="2020-05-22T00:00:00"/>
    <d v="1899-12-30T23:56:00"/>
    <s v="Brooklyn"/>
    <x v="0"/>
    <s v="Sedan"/>
    <n v="1"/>
  </r>
  <r>
    <d v="2020-05-23T00:00:00"/>
    <d v="1899-12-30T17:30:00"/>
    <s v="Queens"/>
    <x v="13"/>
    <s v="Sedan"/>
    <n v="0"/>
  </r>
  <r>
    <d v="2020-05-25T00:00:00"/>
    <d v="1899-12-30T18:55:00"/>
    <s v="Bronx"/>
    <x v="3"/>
    <s v="Sedan"/>
    <n v="0"/>
  </r>
  <r>
    <d v="2020-05-31T00:00:00"/>
    <d v="1899-12-30T00:45:00"/>
    <s v="Queens"/>
    <x v="3"/>
    <s v="Sedan"/>
    <n v="0"/>
  </r>
  <r>
    <d v="2020-05-31T00:00:00"/>
    <d v="1899-12-30T02:19:00"/>
    <s v="Brooklyn"/>
    <x v="3"/>
    <s v="Sedan"/>
    <n v="2"/>
  </r>
  <r>
    <d v="2020-06-13T00:00:00"/>
    <d v="1899-12-30T21:05:00"/>
    <s v="Manhattan"/>
    <x v="10"/>
    <s v="Bike"/>
    <n v="1"/>
  </r>
  <r>
    <d v="2020-06-16T00:00:00"/>
    <d v="1899-12-30T22:15:00"/>
    <s v="Manhattan"/>
    <x v="5"/>
    <s v="Sedan"/>
    <n v="2"/>
  </r>
  <r>
    <d v="2020-06-25T00:00:00"/>
    <d v="1899-12-30T03:37:00"/>
    <s v="Manhattan"/>
    <x v="0"/>
    <s v="Bike"/>
    <n v="1"/>
  </r>
  <r>
    <d v="2020-06-25T00:00:00"/>
    <d v="1899-12-30T21:47:00"/>
    <s v="Manhattan"/>
    <x v="0"/>
    <s v="Sedan"/>
    <n v="1"/>
  </r>
  <r>
    <d v="2020-07-01T00:00:00"/>
    <d v="1899-12-30T01:35:00"/>
    <s v="Manhattan"/>
    <x v="1"/>
    <s v="Sedan"/>
    <n v="2"/>
  </r>
  <r>
    <d v="2020-07-04T00:00:00"/>
    <d v="1899-12-30T17:08:00"/>
    <s v="Bronx"/>
    <x v="0"/>
    <s v="E-Bike"/>
    <n v="1"/>
  </r>
  <r>
    <d v="2020-07-09T00:00:00"/>
    <d v="1899-12-30T13:20:00"/>
    <s v="Brooklyn"/>
    <x v="11"/>
    <s v="Sedan"/>
    <n v="2"/>
  </r>
  <r>
    <d v="2020-07-09T00:00:00"/>
    <d v="1899-12-30T22:08:00"/>
    <s v="Manhattan"/>
    <x v="0"/>
    <s v="Sedan"/>
    <n v="5"/>
  </r>
  <r>
    <d v="2020-07-11T00:00:00"/>
    <d v="1899-12-30T22:19:00"/>
    <s v="Manhattan"/>
    <x v="10"/>
    <s v="Bike"/>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5">
  <location ref="A1:B14" firstHeaderRow="1" firstDataRow="1" firstDataCol="1"/>
  <pivotFields count="10">
    <pivotField compact="0" showAll="0"/>
    <pivotField compact="0"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numFmtId="165" showAll="0"/>
    <pivotField dataField="1" compact="0" numFmtId="165" showAll="0"/>
    <pivotField axis="axisRow" compact="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8" baseField="0" baseItem="0" numFmtId="167"/>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68319-9CCF-427F-9241-7208F63F3690}" name="PivotTable2" cacheId="1"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D11" firstHeaderRow="0" firstDataRow="1" firstDataCol="1"/>
  <pivotFields count="5">
    <pivotField compact="0" showAll="0"/>
    <pivotField axis="axisRow" compact="0" showAll="0" sortType="descending">
      <items count="8">
        <item x="5"/>
        <item x="1"/>
        <item x="4"/>
        <item x="2"/>
        <item x="6"/>
        <item x="0"/>
        <item x="3"/>
        <item t="default"/>
      </items>
      <autoSortScope>
        <pivotArea dataOnly="0" outline="0" fieldPosition="0">
          <references count="1">
            <reference field="4294967294" count="1" selected="0">
              <x v="0"/>
            </reference>
          </references>
        </pivotArea>
      </autoSortScope>
    </pivotField>
    <pivotField dataField="1" compact="0" numFmtId="3" showAll="0"/>
    <pivotField dataField="1" compact="0" numFmtId="3" showAll="0"/>
    <pivotField dataField="1" compact="0" dragToRow="0" dragToCol="0" dragToPage="0" showAll="0" defaultSubtotal="0"/>
  </pivotFields>
  <rowFields count="1">
    <field x="1"/>
  </rowFields>
  <rowItems count="8">
    <i>
      <x/>
    </i>
    <i>
      <x v="5"/>
    </i>
    <i>
      <x v="6"/>
    </i>
    <i>
      <x v="1"/>
    </i>
    <i>
      <x v="2"/>
    </i>
    <i>
      <x v="4"/>
    </i>
    <i>
      <x v="3"/>
    </i>
    <i t="grand">
      <x/>
    </i>
  </rowItems>
  <colFields count="1">
    <field x="-2"/>
  </colFields>
  <colItems count="3">
    <i>
      <x/>
    </i>
    <i i="1">
      <x v="1"/>
    </i>
    <i i="2">
      <x v="2"/>
    </i>
  </colItems>
  <dataFields count="3">
    <dataField name="Sum of Population" fld="2" baseField="0" baseItem="0" numFmtId="3"/>
    <dataField name="Sum of Area" fld="3" baseField="0" baseItem="0" numFmtId="3"/>
    <dataField name="Sum of Population Density"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60AC7-C100-45DE-B936-375296B5EDC8}" name="PivotTable11" cacheId="2"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B22" firstHeaderRow="1" firstDataRow="1" firstDataCol="1"/>
  <pivotFields count="6">
    <pivotField compact="0" numFmtId="164" showAll="0"/>
    <pivotField compact="0" numFmtId="168" showAll="0"/>
    <pivotField compact="0" showAll="0"/>
    <pivotField axis="axisRow" compact="0" showAll="0" sortType="descending">
      <items count="19">
        <item x="16"/>
        <item x="15"/>
        <item x="0"/>
        <item x="6"/>
        <item x="8"/>
        <item x="11"/>
        <item x="3"/>
        <item x="14"/>
        <item x="12"/>
        <item x="4"/>
        <item x="2"/>
        <item x="10"/>
        <item x="13"/>
        <item x="1"/>
        <item x="9"/>
        <item x="5"/>
        <item x="7"/>
        <item x="17"/>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s>
  <rowFields count="1">
    <field x="3"/>
  </rowFields>
  <rowItems count="19">
    <i>
      <x v="2"/>
    </i>
    <i>
      <x v="6"/>
    </i>
    <i>
      <x v="13"/>
    </i>
    <i>
      <x v="11"/>
    </i>
    <i>
      <x v="15"/>
    </i>
    <i>
      <x v="5"/>
    </i>
    <i>
      <x v="3"/>
    </i>
    <i>
      <x v="4"/>
    </i>
    <i>
      <x v="14"/>
    </i>
    <i>
      <x v="17"/>
    </i>
    <i>
      <x v="10"/>
    </i>
    <i>
      <x v="12"/>
    </i>
    <i>
      <x v="1"/>
    </i>
    <i>
      <x v="9"/>
    </i>
    <i>
      <x v="16"/>
    </i>
    <i>
      <x v="7"/>
    </i>
    <i>
      <x/>
    </i>
    <i>
      <x v="8"/>
    </i>
    <i t="grand">
      <x/>
    </i>
  </rowItems>
  <colItems count="1">
    <i/>
  </colItems>
  <dataFields count="1">
    <dataField name="Sum of # of Persons Injured" fld="5" showDataAs="percentOfCol" baseField="3"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8BBE5F-ECE8-4F34-99F9-EB46F8EDEF64}" name="Orders" displayName="Orders" ref="A1:I201" totalsRowShown="0" headerRowDxfId="25">
  <tableColumns count="9">
    <tableColumn id="1" xr3:uid="{253DEC1F-2114-42D1-9400-718FDA8B2D69}" name="Order #" dataDxfId="24"/>
    <tableColumn id="2" xr3:uid="{3249B105-5C02-4571-B3DB-EDA39EFB7002}" name="Order Date" dataDxfId="23"/>
    <tableColumn id="3" xr3:uid="{2F3D3C83-F599-4AD6-BAF9-20FA1181D535}" name="Country"/>
    <tableColumn id="4" xr3:uid="{F029C4F8-1E85-4C9C-A395-EC8D88AAB8D6}" name="Client ID" dataDxfId="22"/>
    <tableColumn id="5" xr3:uid="{8819422A-EA97-44E3-BDAD-5AE2CA8C94FF}" name="Product ID" dataDxfId="21"/>
    <tableColumn id="6" xr3:uid="{A4197599-9FAC-4CDD-84C4-74EF858EAC34}" name="Product Name" dataDxfId="20">
      <calculatedColumnFormula>VLOOKUP(Orders[[#This Row],[Product ID]],Products!A:B,2,0)</calculatedColumnFormula>
    </tableColumn>
    <tableColumn id="7" xr3:uid="{BD7625F2-896F-4E9E-92FC-C15CA1876863}" name="Quantity" dataDxfId="19"/>
    <tableColumn id="8" xr3:uid="{39FB4A89-48B9-4C24-8193-1D3CBAF8ECE3}" name="Unit Price" dataDxfId="18"/>
    <tableColumn id="9" xr3:uid="{12D49EA0-508E-4705-9567-F9C502883F9D}" name="Revenue"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3576D-BC45-433F-92C0-1303B33DC064}" name="Products" displayName="Products" ref="A1:B15" totalsRowShown="0" headerRowDxfId="16">
  <tableColumns count="2">
    <tableColumn id="1" xr3:uid="{C474EA5F-C83B-4834-B50F-5A975D97C746}" name="Product ID" dataDxfId="15"/>
    <tableColumn id="2" xr3:uid="{BAEA2952-1E49-42E6-80BC-BA56A13A8113}" name="Product Nam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E63AE-B112-4D33-8570-B2BEE4487560}" name="Countries" displayName="Countries" ref="A1:B15" totalsRowShown="0" headerRowDxfId="14">
  <tableColumns count="2">
    <tableColumn id="1" xr3:uid="{2FA72F14-FDA2-4370-89A0-E48FE1726282}" name="Country"/>
    <tableColumn id="2" xr3:uid="{D19A61EF-F1A2-4838-AB70-E53821484D86}" name="Orders" dataDxfId="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557C25-6F33-4F5D-B9FB-913AECF9A28A}" name="PricePerOunce" displayName="PricePerOunce" ref="A1:G31" totalsRowShown="0" headerRowDxfId="12" dataDxfId="11">
  <tableColumns count="7">
    <tableColumn id="1" xr3:uid="{CB6B1193-531E-435A-95F3-92180CA20C25}" name="Team"/>
    <tableColumn id="2" xr3:uid="{D7A04607-F18B-4258-BD5A-E3DE6A39DC4D}" name="2013" dataDxfId="10"/>
    <tableColumn id="3" xr3:uid="{4C4C6E51-5069-4273-8A10-972DCFFB86CE}" name="2014" dataDxfId="9"/>
    <tableColumn id="4" xr3:uid="{C0B1B17B-D4E8-4197-BC82-63C519D40983}" name="2015" dataDxfId="8"/>
    <tableColumn id="5" xr3:uid="{9DD8C667-C884-4FFD-976B-EA42DA175676}" name="2016" dataDxfId="7"/>
    <tableColumn id="6" xr3:uid="{159094D7-662A-481F-828D-E033B7D87902}" name="2018" dataDxfId="6"/>
    <tableColumn id="7" xr3:uid="{159125B0-AD3F-4CB6-A91C-0460390447D1}" name="Change" dataDxfId="5">
      <calculatedColumnFormula>IF(OR(PricePerOunce[[#This Row],[2018]]&gt;PricePerOunce[[#This Row],[2016]],PricePerOunce[[#This Row],[2018]]&gt;AVERAGE(PricePerOunce[[#This Row],[2013]:[2016]])),"Increase",IF(PricePerOunce[[#This Row],[2018]]=PricePerOunce[[#This Row],[2013]],"None","Decrease"))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55AE1B-8B90-484B-B3B2-E098B0A0400A}" name="Indicators" displayName="Indicators" ref="A1:D182" totalsRowShown="0" headerRowDxfId="4">
  <autoFilter ref="A1:D182" xr:uid="{6455AE1B-8B90-484B-B3B2-E098B0A0400A}"/>
  <tableColumns count="4">
    <tableColumn id="1" xr3:uid="{F0E34CBA-BB15-4CCE-90F3-F4802FDF3939}" name="Country" dataDxfId="3"/>
    <tableColumn id="2" xr3:uid="{5D17D228-9A18-4BBF-9C16-B497D7A6553F}" name="Region"/>
    <tableColumn id="5" xr3:uid="{30CFD427-ECCC-45D7-AE78-484F4B8FEFC9}" name="Population" dataDxfId="2"/>
    <tableColumn id="6" xr3:uid="{5506DAA7-FE51-40FB-98E3-449FB3B50206}" name="Area"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BED2-E873-4914-9525-5880DC245935}">
  <sheetPr>
    <tabColor theme="3"/>
  </sheetPr>
  <dimension ref="A1"/>
  <sheetViews>
    <sheetView showGridLines="0" workbookViewId="0">
      <selection activeCell="S9" sqref="S9"/>
    </sheetView>
  </sheetViews>
  <sheetFormatPr defaultRowHeight="14.4" x14ac:dyDescent="0.3"/>
  <cols>
    <col min="1" max="1" width="2.8867187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7877-E444-4725-9857-A307A1D29154}">
  <sheetPr>
    <tabColor theme="5" tint="0.59999389629810485"/>
  </sheetPr>
  <dimension ref="A1:G31"/>
  <sheetViews>
    <sheetView workbookViewId="0">
      <selection activeCell="H1" sqref="H1"/>
    </sheetView>
  </sheetViews>
  <sheetFormatPr defaultRowHeight="14.4" x14ac:dyDescent="0.3"/>
  <cols>
    <col min="1" max="1" width="21.44140625" bestFit="1" customWidth="1"/>
    <col min="7" max="7" width="11.44140625" customWidth="1"/>
  </cols>
  <sheetData>
    <row r="1" spans="1:7" x14ac:dyDescent="0.3">
      <c r="A1" s="18" t="s">
        <v>45</v>
      </c>
      <c r="B1" s="18" t="s">
        <v>138</v>
      </c>
      <c r="C1" s="18" t="s">
        <v>139</v>
      </c>
      <c r="D1" s="18" t="s">
        <v>140</v>
      </c>
      <c r="E1" s="18" t="s">
        <v>141</v>
      </c>
      <c r="F1" s="18" t="s">
        <v>142</v>
      </c>
      <c r="G1" s="18" t="s">
        <v>143</v>
      </c>
    </row>
    <row r="2" spans="1:7" x14ac:dyDescent="0.3">
      <c r="A2" t="s">
        <v>48</v>
      </c>
      <c r="B2" s="19">
        <v>0.28999999999999998</v>
      </c>
      <c r="C2" s="19">
        <v>0.28999999999999998</v>
      </c>
      <c r="D2" s="19">
        <v>0.28999999999999998</v>
      </c>
      <c r="E2" s="19">
        <v>0.28999999999999998</v>
      </c>
      <c r="F2" s="19">
        <v>0.28999999999999998</v>
      </c>
      <c r="G2" t="str">
        <f>IF(OR(PricePerOunce[[#This Row],[2018]]&gt;PricePerOunce[[#This Row],[2016]],PricePerOunce[[#This Row],[2018]]&gt;AVERAGE(PricePerOunce[[#This Row],[2013]:[2016]])),"Increase",IF(PricePerOunce[[#This Row],[2018]]=PricePerOunce[[#This Row],[2013]],"None","Decrease"))</f>
        <v>None</v>
      </c>
    </row>
    <row r="3" spans="1:7" x14ac:dyDescent="0.3">
      <c r="A3" t="s">
        <v>51</v>
      </c>
      <c r="B3" s="19">
        <v>0.45</v>
      </c>
      <c r="C3" s="19">
        <v>0.45</v>
      </c>
      <c r="D3" s="19">
        <v>0.45</v>
      </c>
      <c r="E3" s="19">
        <v>0.48</v>
      </c>
      <c r="F3" s="19">
        <v>0.42</v>
      </c>
      <c r="G3" t="str">
        <f>IF(OR(PricePerOunce[[#This Row],[2018]]&gt;PricePerOunce[[#This Row],[2016]],PricePerOunce[[#This Row],[2018]]&gt;AVERAGE(PricePerOunce[[#This Row],[2013]:[2016]])),"Increase",IF(PricePerOunce[[#This Row],[2018]]=PricePerOunce[[#This Row],[2013]],"None","Decrease"))</f>
        <v>Decrease</v>
      </c>
    </row>
    <row r="4" spans="1:7" x14ac:dyDescent="0.3">
      <c r="A4" t="s">
        <v>54</v>
      </c>
      <c r="B4" s="19">
        <v>0.38</v>
      </c>
      <c r="C4" s="19">
        <v>0.42</v>
      </c>
      <c r="D4" s="19">
        <v>0.42</v>
      </c>
      <c r="E4" s="19">
        <v>0.42</v>
      </c>
      <c r="F4" s="19">
        <v>0.33</v>
      </c>
      <c r="G4" t="str">
        <f>IF(OR(PricePerOunce[[#This Row],[2018]]&gt;PricePerOunce[[#This Row],[2016]],PricePerOunce[[#This Row],[2018]]&gt;AVERAGE(PricePerOunce[[#This Row],[2013]:[2016]])),"Increase",IF(PricePerOunce[[#This Row],[2018]]=PricePerOunce[[#This Row],[2013]],"None","Decrease"))</f>
        <v>Decrease</v>
      </c>
    </row>
    <row r="5" spans="1:7" x14ac:dyDescent="0.3">
      <c r="A5" t="s">
        <v>57</v>
      </c>
      <c r="B5" s="19">
        <v>0.6</v>
      </c>
      <c r="C5" s="19">
        <v>0.65</v>
      </c>
      <c r="D5" s="19">
        <v>0.65</v>
      </c>
      <c r="E5" s="19">
        <v>0.65</v>
      </c>
      <c r="F5" s="19">
        <v>0.67</v>
      </c>
      <c r="G5" t="str">
        <f>IF(OR(PricePerOunce[[#This Row],[2018]]&gt;PricePerOunce[[#This Row],[2016]],PricePerOunce[[#This Row],[2018]]&gt;AVERAGE(PricePerOunce[[#This Row],[2013]:[2016]])),"Increase",IF(PricePerOunce[[#This Row],[2018]]=PricePerOunce[[#This Row],[2013]],"None","Decrease"))</f>
        <v>Increase</v>
      </c>
    </row>
    <row r="6" spans="1:7" x14ac:dyDescent="0.3">
      <c r="A6" t="s">
        <v>60</v>
      </c>
      <c r="B6" s="19">
        <v>0.45</v>
      </c>
      <c r="C6" s="19">
        <v>0.47</v>
      </c>
      <c r="D6" s="19">
        <v>0.47</v>
      </c>
      <c r="E6" s="19">
        <v>0.47</v>
      </c>
      <c r="F6" s="19">
        <v>0.45</v>
      </c>
      <c r="G6" t="str">
        <f>IF(OR(PricePerOunce[[#This Row],[2018]]&gt;PricePerOunce[[#This Row],[2016]],PricePerOunce[[#This Row],[2018]]&gt;AVERAGE(PricePerOunce[[#This Row],[2013]:[2016]])),"Increase",IF(PricePerOunce[[#This Row],[2018]]=PricePerOunce[[#This Row],[2013]],"None","Decrease"))</f>
        <v>None</v>
      </c>
    </row>
    <row r="7" spans="1:7" x14ac:dyDescent="0.3">
      <c r="A7" t="s">
        <v>63</v>
      </c>
      <c r="B7" s="19">
        <v>0.41</v>
      </c>
      <c r="C7" s="19">
        <v>0.41</v>
      </c>
      <c r="D7" s="19">
        <v>0.41</v>
      </c>
      <c r="E7" s="19">
        <v>0.41</v>
      </c>
      <c r="F7" s="19">
        <v>0.44</v>
      </c>
      <c r="G7" t="str">
        <f>IF(OR(PricePerOunce[[#This Row],[2018]]&gt;PricePerOunce[[#This Row],[2016]],PricePerOunce[[#This Row],[2018]]&gt;AVERAGE(PricePerOunce[[#This Row],[2013]:[2016]])),"Increase",IF(PricePerOunce[[#This Row],[2018]]=PricePerOunce[[#This Row],[2013]],"None","Decrease"))</f>
        <v>Increase</v>
      </c>
    </row>
    <row r="8" spans="1:7" x14ac:dyDescent="0.3">
      <c r="A8" t="s">
        <v>65</v>
      </c>
      <c r="B8" s="19">
        <v>0.46</v>
      </c>
      <c r="C8" s="19">
        <v>0.46</v>
      </c>
      <c r="D8" s="19">
        <v>0.46</v>
      </c>
      <c r="E8" s="19">
        <v>0.38</v>
      </c>
      <c r="F8" s="19">
        <v>0.45</v>
      </c>
      <c r="G8" t="str">
        <f>IF(OR(PricePerOunce[[#This Row],[2018]]&gt;PricePerOunce[[#This Row],[2016]],PricePerOunce[[#This Row],[2018]]&gt;AVERAGE(PricePerOunce[[#This Row],[2013]:[2016]])),"Increase",IF(PricePerOunce[[#This Row],[2018]]=PricePerOunce[[#This Row],[2013]],"None","Decrease"))</f>
        <v>Increase</v>
      </c>
    </row>
    <row r="9" spans="1:7" x14ac:dyDescent="0.3">
      <c r="A9" t="s">
        <v>68</v>
      </c>
      <c r="B9" s="19">
        <v>0.33</v>
      </c>
      <c r="C9" s="19">
        <v>0.33</v>
      </c>
      <c r="D9" s="19">
        <v>0.33</v>
      </c>
      <c r="E9" s="19">
        <v>0.33</v>
      </c>
      <c r="F9" s="19">
        <v>0.42</v>
      </c>
      <c r="G9" t="str">
        <f>IF(OR(PricePerOunce[[#This Row],[2018]]&gt;PricePerOunce[[#This Row],[2016]],PricePerOunce[[#This Row],[2018]]&gt;AVERAGE(PricePerOunce[[#This Row],[2013]:[2016]])),"Increase",IF(PricePerOunce[[#This Row],[2018]]=PricePerOunce[[#This Row],[2013]],"None","Decrease"))</f>
        <v>Increase</v>
      </c>
    </row>
    <row r="10" spans="1:7" x14ac:dyDescent="0.3">
      <c r="A10" t="s">
        <v>71</v>
      </c>
      <c r="B10" s="19">
        <v>0.38</v>
      </c>
      <c r="C10" s="19">
        <v>0.38</v>
      </c>
      <c r="D10" s="19">
        <v>0.38</v>
      </c>
      <c r="E10" s="19">
        <v>0.25</v>
      </c>
      <c r="F10" s="19">
        <v>0.25</v>
      </c>
      <c r="G10" t="str">
        <f>IF(OR(PricePerOunce[[#This Row],[2018]]&gt;PricePerOunce[[#This Row],[2016]],PricePerOunce[[#This Row],[2018]]&gt;AVERAGE(PricePerOunce[[#This Row],[2013]:[2016]])),"Increase",IF(PricePerOunce[[#This Row],[2018]]=PricePerOunce[[#This Row],[2013]],"None","Decrease"))</f>
        <v>Decrease</v>
      </c>
    </row>
    <row r="11" spans="1:7" x14ac:dyDescent="0.3">
      <c r="A11" t="s">
        <v>74</v>
      </c>
      <c r="B11" s="19">
        <v>0.42</v>
      </c>
      <c r="C11" s="19">
        <v>0.42</v>
      </c>
      <c r="D11" s="19">
        <v>0.42</v>
      </c>
      <c r="E11" s="19">
        <v>0.42</v>
      </c>
      <c r="F11" s="19">
        <v>0.42</v>
      </c>
      <c r="G11" t="str">
        <f>IF(OR(PricePerOunce[[#This Row],[2018]]&gt;PricePerOunce[[#This Row],[2016]],PricePerOunce[[#This Row],[2018]]&gt;AVERAGE(PricePerOunce[[#This Row],[2013]:[2016]])),"Increase",IF(PricePerOunce[[#This Row],[2018]]=PricePerOunce[[#This Row],[2013]],"None","Decrease"))</f>
        <v>None</v>
      </c>
    </row>
    <row r="12" spans="1:7" x14ac:dyDescent="0.3">
      <c r="A12" t="s">
        <v>77</v>
      </c>
      <c r="B12" s="19">
        <v>0.36</v>
      </c>
      <c r="C12" s="19">
        <v>0.36</v>
      </c>
      <c r="D12" s="19">
        <v>0.36</v>
      </c>
      <c r="E12" s="19">
        <v>0.36</v>
      </c>
      <c r="F12" s="19">
        <v>0.43</v>
      </c>
      <c r="G12" t="str">
        <f>IF(OR(PricePerOunce[[#This Row],[2018]]&gt;PricePerOunce[[#This Row],[2016]],PricePerOunce[[#This Row],[2018]]&gt;AVERAGE(PricePerOunce[[#This Row],[2013]:[2016]])),"Increase",IF(PricePerOunce[[#This Row],[2018]]=PricePerOunce[[#This Row],[2013]],"None","Decrease"))</f>
        <v>Increase</v>
      </c>
    </row>
    <row r="13" spans="1:7" x14ac:dyDescent="0.3">
      <c r="A13" t="s">
        <v>80</v>
      </c>
      <c r="B13" s="19">
        <v>0.41</v>
      </c>
      <c r="C13" s="19">
        <v>0.41</v>
      </c>
      <c r="D13" s="19">
        <v>0.41</v>
      </c>
      <c r="E13" s="19">
        <v>0.41</v>
      </c>
      <c r="F13" s="19">
        <v>0.33</v>
      </c>
      <c r="G13" t="str">
        <f>IF(OR(PricePerOunce[[#This Row],[2018]]&gt;PricePerOunce[[#This Row],[2016]],PricePerOunce[[#This Row],[2018]]&gt;AVERAGE(PricePerOunce[[#This Row],[2013]:[2016]])),"Increase",IF(PricePerOunce[[#This Row],[2018]]=PricePerOunce[[#This Row],[2013]],"None","Decrease"))</f>
        <v>Decrease</v>
      </c>
    </row>
    <row r="14" spans="1:7" x14ac:dyDescent="0.3">
      <c r="A14" t="s">
        <v>83</v>
      </c>
      <c r="B14" s="19">
        <v>0.28000000000000003</v>
      </c>
      <c r="C14" s="19">
        <v>0.28000000000000003</v>
      </c>
      <c r="D14" s="19">
        <v>0.28000000000000003</v>
      </c>
      <c r="E14" s="19">
        <v>0.28000000000000003</v>
      </c>
      <c r="F14" s="19">
        <v>0.38</v>
      </c>
      <c r="G14" t="str">
        <f>IF(OR(PricePerOunce[[#This Row],[2018]]&gt;PricePerOunce[[#This Row],[2016]],PricePerOunce[[#This Row],[2018]]&gt;AVERAGE(PricePerOunce[[#This Row],[2013]:[2016]])),"Increase",IF(PricePerOunce[[#This Row],[2018]]=PricePerOunce[[#This Row],[2013]],"None","Decrease"))</f>
        <v>Increase</v>
      </c>
    </row>
    <row r="15" spans="1:7" x14ac:dyDescent="0.3">
      <c r="A15" t="s">
        <v>86</v>
      </c>
      <c r="B15" s="19">
        <v>0.39</v>
      </c>
      <c r="C15" s="19">
        <v>0.34</v>
      </c>
      <c r="D15" s="19">
        <v>0.34</v>
      </c>
      <c r="E15" s="19">
        <v>0.31</v>
      </c>
      <c r="F15" s="19">
        <v>0.39</v>
      </c>
      <c r="G15" t="str">
        <f>IF(OR(PricePerOunce[[#This Row],[2018]]&gt;PricePerOunce[[#This Row],[2016]],PricePerOunce[[#This Row],[2018]]&gt;AVERAGE(PricePerOunce[[#This Row],[2013]:[2016]])),"Increase",IF(PricePerOunce[[#This Row],[2018]]=PricePerOunce[[#This Row],[2013]],"None","Decrease"))</f>
        <v>Increase</v>
      </c>
    </row>
    <row r="16" spans="1:7" x14ac:dyDescent="0.3">
      <c r="A16" t="s">
        <v>89</v>
      </c>
      <c r="B16" s="19">
        <v>0.4</v>
      </c>
      <c r="C16" s="19">
        <v>0.5</v>
      </c>
      <c r="D16" s="19">
        <v>0.5</v>
      </c>
      <c r="E16" s="19">
        <v>0.5</v>
      </c>
      <c r="F16" s="19">
        <v>0.5</v>
      </c>
      <c r="G16" t="str">
        <f>IF(OR(PricePerOunce[[#This Row],[2018]]&gt;PricePerOunce[[#This Row],[2016]],PricePerOunce[[#This Row],[2018]]&gt;AVERAGE(PricePerOunce[[#This Row],[2013]:[2016]])),"Increase",IF(PricePerOunce[[#This Row],[2018]]=PricePerOunce[[#This Row],[2013]],"None","Decrease"))</f>
        <v>Increase</v>
      </c>
    </row>
    <row r="17" spans="1:7" x14ac:dyDescent="0.3">
      <c r="A17" t="s">
        <v>92</v>
      </c>
      <c r="B17" s="19">
        <v>0.38</v>
      </c>
      <c r="C17" s="19">
        <v>0.38</v>
      </c>
      <c r="D17" s="19">
        <v>0.38</v>
      </c>
      <c r="E17" s="19">
        <v>0.38</v>
      </c>
      <c r="F17" s="19">
        <v>0.44</v>
      </c>
      <c r="G17" t="str">
        <f>IF(OR(PricePerOunce[[#This Row],[2018]]&gt;PricePerOunce[[#This Row],[2016]],PricePerOunce[[#This Row],[2018]]&gt;AVERAGE(PricePerOunce[[#This Row],[2013]:[2016]])),"Increase",IF(PricePerOunce[[#This Row],[2018]]=PricePerOunce[[#This Row],[2013]],"None","Decrease"))</f>
        <v>Increase</v>
      </c>
    </row>
    <row r="18" spans="1:7" x14ac:dyDescent="0.3">
      <c r="A18" t="s">
        <v>95</v>
      </c>
      <c r="B18" s="19">
        <v>0.38</v>
      </c>
      <c r="C18" s="19">
        <v>0.38</v>
      </c>
      <c r="D18" s="19">
        <v>0.38</v>
      </c>
      <c r="E18" s="19">
        <v>0.38</v>
      </c>
      <c r="F18" s="19">
        <v>0.43</v>
      </c>
      <c r="G18" t="str">
        <f>IF(OR(PricePerOunce[[#This Row],[2018]]&gt;PricePerOunce[[#This Row],[2016]],PricePerOunce[[#This Row],[2018]]&gt;AVERAGE(PricePerOunce[[#This Row],[2013]:[2016]])),"Increase",IF(PricePerOunce[[#This Row],[2018]]=PricePerOunce[[#This Row],[2013]],"None","Decrease"))</f>
        <v>Increase</v>
      </c>
    </row>
    <row r="19" spans="1:7" x14ac:dyDescent="0.3">
      <c r="A19" t="s">
        <v>98</v>
      </c>
      <c r="B19" s="19">
        <v>0.48</v>
      </c>
      <c r="C19" s="19">
        <v>0.48</v>
      </c>
      <c r="D19" s="19">
        <v>0.48</v>
      </c>
      <c r="E19" s="19">
        <v>0.48</v>
      </c>
      <c r="F19" s="19">
        <v>0.53</v>
      </c>
      <c r="G19" t="str">
        <f>IF(OR(PricePerOunce[[#This Row],[2018]]&gt;PricePerOunce[[#This Row],[2016]],PricePerOunce[[#This Row],[2018]]&gt;AVERAGE(PricePerOunce[[#This Row],[2013]:[2016]])),"Increase",IF(PricePerOunce[[#This Row],[2018]]=PricePerOunce[[#This Row],[2013]],"None","Decrease"))</f>
        <v>Increase</v>
      </c>
    </row>
    <row r="20" spans="1:7" x14ac:dyDescent="0.3">
      <c r="A20" t="s">
        <v>101</v>
      </c>
      <c r="B20" s="19">
        <v>0.5</v>
      </c>
      <c r="C20" s="19">
        <v>0.5</v>
      </c>
      <c r="D20" s="19">
        <v>0.5</v>
      </c>
      <c r="E20" s="19">
        <v>0.5</v>
      </c>
      <c r="F20" s="19">
        <v>0.5</v>
      </c>
      <c r="G20" t="str">
        <f>IF(OR(PricePerOunce[[#This Row],[2018]]&gt;PricePerOunce[[#This Row],[2016]],PricePerOunce[[#This Row],[2018]]&gt;AVERAGE(PricePerOunce[[#This Row],[2013]:[2016]])),"Increase",IF(PricePerOunce[[#This Row],[2018]]=PricePerOunce[[#This Row],[2013]],"None","Decrease"))</f>
        <v>None</v>
      </c>
    </row>
    <row r="21" spans="1:7" x14ac:dyDescent="0.3">
      <c r="A21" t="s">
        <v>103</v>
      </c>
      <c r="B21" s="19">
        <v>0.36</v>
      </c>
      <c r="C21" s="19">
        <v>0.42</v>
      </c>
      <c r="D21" s="19">
        <v>0.42</v>
      </c>
      <c r="E21" s="19">
        <v>0.42</v>
      </c>
      <c r="F21" s="19">
        <v>0.46</v>
      </c>
      <c r="G21" t="str">
        <f>IF(OR(PricePerOunce[[#This Row],[2018]]&gt;PricePerOunce[[#This Row],[2016]],PricePerOunce[[#This Row],[2018]]&gt;AVERAGE(PricePerOunce[[#This Row],[2013]:[2016]])),"Increase",IF(PricePerOunce[[#This Row],[2018]]=PricePerOunce[[#This Row],[2013]],"None","Decrease"))</f>
        <v>Increase</v>
      </c>
    </row>
    <row r="22" spans="1:7" x14ac:dyDescent="0.3">
      <c r="A22" t="s">
        <v>106</v>
      </c>
      <c r="B22" s="19">
        <v>0.37</v>
      </c>
      <c r="C22" s="19">
        <v>0.37</v>
      </c>
      <c r="D22" s="19">
        <v>0.37</v>
      </c>
      <c r="E22" s="19">
        <v>0.37</v>
      </c>
      <c r="F22" s="19">
        <v>0.5</v>
      </c>
      <c r="G22" t="str">
        <f>IF(OR(PricePerOunce[[#This Row],[2018]]&gt;PricePerOunce[[#This Row],[2016]],PricePerOunce[[#This Row],[2018]]&gt;AVERAGE(PricePerOunce[[#This Row],[2013]:[2016]])),"Increase",IF(PricePerOunce[[#This Row],[2018]]=PricePerOunce[[#This Row],[2013]],"None","Decrease"))</f>
        <v>Increase</v>
      </c>
    </row>
    <row r="23" spans="1:7" x14ac:dyDescent="0.3">
      <c r="A23" t="s">
        <v>109</v>
      </c>
      <c r="B23" s="19">
        <v>0.34</v>
      </c>
      <c r="C23" s="19">
        <v>0.34</v>
      </c>
      <c r="D23" s="19">
        <v>0.34</v>
      </c>
      <c r="E23" s="19">
        <v>0.34</v>
      </c>
      <c r="F23" s="19">
        <v>0.38</v>
      </c>
      <c r="G23" t="str">
        <f>IF(OR(PricePerOunce[[#This Row],[2018]]&gt;PricePerOunce[[#This Row],[2016]],PricePerOunce[[#This Row],[2018]]&gt;AVERAGE(PricePerOunce[[#This Row],[2013]:[2016]])),"Increase",IF(PricePerOunce[[#This Row],[2018]]=PricePerOunce[[#This Row],[2013]],"None","Decrease"))</f>
        <v>Increase</v>
      </c>
    </row>
    <row r="24" spans="1:7" x14ac:dyDescent="0.3">
      <c r="A24" t="s">
        <v>112</v>
      </c>
      <c r="B24" s="19">
        <v>0.36</v>
      </c>
      <c r="C24" s="19">
        <v>0.36</v>
      </c>
      <c r="D24" s="19">
        <v>0.36</v>
      </c>
      <c r="E24" s="19">
        <v>0.36</v>
      </c>
      <c r="F24" s="19">
        <v>0.42</v>
      </c>
      <c r="G24" t="str">
        <f>IF(OR(PricePerOunce[[#This Row],[2018]]&gt;PricePerOunce[[#This Row],[2016]],PricePerOunce[[#This Row],[2018]]&gt;AVERAGE(PricePerOunce[[#This Row],[2013]:[2016]])),"Increase",IF(PricePerOunce[[#This Row],[2018]]=PricePerOunce[[#This Row],[2013]],"None","Decrease"))</f>
        <v>Increase</v>
      </c>
    </row>
    <row r="25" spans="1:7" x14ac:dyDescent="0.3">
      <c r="A25" t="s">
        <v>115</v>
      </c>
      <c r="B25" s="19">
        <v>0.42</v>
      </c>
      <c r="C25" s="19">
        <v>0.5</v>
      </c>
      <c r="D25" s="19">
        <v>0.5</v>
      </c>
      <c r="E25" s="19">
        <v>0.54</v>
      </c>
      <c r="F25" s="19">
        <v>0.59</v>
      </c>
      <c r="G25" t="str">
        <f>IF(OR(PricePerOunce[[#This Row],[2018]]&gt;PricePerOunce[[#This Row],[2016]],PricePerOunce[[#This Row],[2018]]&gt;AVERAGE(PricePerOunce[[#This Row],[2013]:[2016]])),"Increase",IF(PricePerOunce[[#This Row],[2018]]=PricePerOunce[[#This Row],[2013]],"None","Decrease"))</f>
        <v>Increase</v>
      </c>
    </row>
    <row r="26" spans="1:7" x14ac:dyDescent="0.3">
      <c r="A26" t="s">
        <v>118</v>
      </c>
      <c r="B26" s="19">
        <v>0.46</v>
      </c>
      <c r="C26" s="19">
        <v>0.5</v>
      </c>
      <c r="D26" s="19">
        <v>0.5</v>
      </c>
      <c r="E26" s="19">
        <v>0.38</v>
      </c>
      <c r="F26" s="19">
        <v>0.42</v>
      </c>
      <c r="G26" t="str">
        <f>IF(OR(PricePerOunce[[#This Row],[2018]]&gt;PricePerOunce[[#This Row],[2016]],PricePerOunce[[#This Row],[2018]]&gt;AVERAGE(PricePerOunce[[#This Row],[2013]:[2016]])),"Increase",IF(PricePerOunce[[#This Row],[2018]]=PricePerOunce[[#This Row],[2013]],"None","Decrease"))</f>
        <v>Increase</v>
      </c>
    </row>
    <row r="27" spans="1:7" x14ac:dyDescent="0.3">
      <c r="A27" t="s">
        <v>121</v>
      </c>
      <c r="B27" s="19">
        <v>0.56000000000000005</v>
      </c>
      <c r="C27" s="19">
        <v>0.56000000000000005</v>
      </c>
      <c r="D27" s="19">
        <v>0.56000000000000005</v>
      </c>
      <c r="E27" s="19">
        <v>0.42</v>
      </c>
      <c r="F27" s="19">
        <v>0.42</v>
      </c>
      <c r="G27" t="str">
        <f>IF(OR(PricePerOunce[[#This Row],[2018]]&gt;PricePerOunce[[#This Row],[2016]],PricePerOunce[[#This Row],[2018]]&gt;AVERAGE(PricePerOunce[[#This Row],[2013]:[2016]])),"Increase",IF(PricePerOunce[[#This Row],[2018]]=PricePerOunce[[#This Row],[2013]],"None","Decrease"))</f>
        <v>Decrease</v>
      </c>
    </row>
    <row r="28" spans="1:7" x14ac:dyDescent="0.3">
      <c r="A28" t="s">
        <v>124</v>
      </c>
      <c r="B28" s="19">
        <v>0.42</v>
      </c>
      <c r="C28" s="19">
        <v>0.42</v>
      </c>
      <c r="D28" s="19">
        <v>0.42</v>
      </c>
      <c r="E28" s="19">
        <v>0.42</v>
      </c>
      <c r="F28" s="19">
        <v>0.42</v>
      </c>
      <c r="G28" t="str">
        <f>IF(OR(PricePerOunce[[#This Row],[2018]]&gt;PricePerOunce[[#This Row],[2016]],PricePerOunce[[#This Row],[2018]]&gt;AVERAGE(PricePerOunce[[#This Row],[2013]:[2016]])),"Increase",IF(PricePerOunce[[#This Row],[2018]]=PricePerOunce[[#This Row],[2013]],"None","Decrease"))</f>
        <v>None</v>
      </c>
    </row>
    <row r="29" spans="1:7" x14ac:dyDescent="0.3">
      <c r="A29" t="s">
        <v>127</v>
      </c>
      <c r="B29" s="19">
        <v>0.31</v>
      </c>
      <c r="C29" s="19">
        <v>0.31</v>
      </c>
      <c r="D29" s="19">
        <v>0.31</v>
      </c>
      <c r="E29" s="19">
        <v>0.38</v>
      </c>
      <c r="F29" s="19">
        <v>0.38</v>
      </c>
      <c r="G29" t="str">
        <f>IF(OR(PricePerOunce[[#This Row],[2018]]&gt;PricePerOunce[[#This Row],[2016]],PricePerOunce[[#This Row],[2018]]&gt;AVERAGE(PricePerOunce[[#This Row],[2013]:[2016]])),"Increase",IF(PricePerOunce[[#This Row],[2018]]=PricePerOunce[[#This Row],[2013]],"None","Decrease"))</f>
        <v>Increase</v>
      </c>
    </row>
    <row r="30" spans="1:7" x14ac:dyDescent="0.3">
      <c r="A30" t="s">
        <v>130</v>
      </c>
      <c r="B30" s="19">
        <v>0.52</v>
      </c>
      <c r="C30" s="19">
        <v>0.49</v>
      </c>
      <c r="D30" s="19">
        <v>0.49</v>
      </c>
      <c r="E30" s="19">
        <v>0.49</v>
      </c>
      <c r="F30" s="19">
        <v>0.41</v>
      </c>
      <c r="G30" t="str">
        <f>IF(OR(PricePerOunce[[#This Row],[2018]]&gt;PricePerOunce[[#This Row],[2016]],PricePerOunce[[#This Row],[2018]]&gt;AVERAGE(PricePerOunce[[#This Row],[2013]:[2016]])),"Increase",IF(PricePerOunce[[#This Row],[2018]]=PricePerOunce[[#This Row],[2013]],"None","Decrease"))</f>
        <v>Decrease</v>
      </c>
    </row>
    <row r="31" spans="1:7" x14ac:dyDescent="0.3">
      <c r="A31" t="s">
        <v>133</v>
      </c>
      <c r="B31" s="19">
        <v>0.52</v>
      </c>
      <c r="C31" s="19">
        <v>0.41</v>
      </c>
      <c r="D31" s="19">
        <v>0.41</v>
      </c>
      <c r="E31" s="19">
        <v>0.41</v>
      </c>
      <c r="F31" s="19">
        <v>0.5</v>
      </c>
      <c r="G31" t="str">
        <f>IF(OR(PricePerOunce[[#This Row],[2018]]&gt;PricePerOunce[[#This Row],[2016]],PricePerOunce[[#This Row],[2018]]&gt;AVERAGE(PricePerOunce[[#This Row],[2013]:[2016]])),"Increase",IF(PricePerOunce[[#This Row],[2018]]=PricePerOunce[[#This Row],[2013]],"None","Decrease"))</f>
        <v>Increase</v>
      </c>
    </row>
  </sheetData>
  <conditionalFormatting sqref="B2:F31">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DC98-164E-4A7E-B87A-D3F50E324558}">
  <sheetPr>
    <tabColor theme="9" tint="-0.249977111117893"/>
  </sheetPr>
  <dimension ref="A1"/>
  <sheetViews>
    <sheetView showGridLines="0" workbookViewId="0">
      <selection activeCell="Q17" sqref="Q17"/>
    </sheetView>
  </sheetViews>
  <sheetFormatPr defaultRowHeight="14.4" x14ac:dyDescent="0.3"/>
  <cols>
    <col min="1" max="1" width="2.88671875" customWidth="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218F-302D-441B-9B0B-FB1DF647E442}">
  <sheetPr>
    <tabColor theme="9" tint="0.59999389629810485"/>
  </sheetPr>
  <dimension ref="A1:D182"/>
  <sheetViews>
    <sheetView workbookViewId="0">
      <selection activeCell="A12" sqref="A12"/>
    </sheetView>
  </sheetViews>
  <sheetFormatPr defaultRowHeight="14.4" x14ac:dyDescent="0.3"/>
  <cols>
    <col min="1" max="1" width="28.5546875" customWidth="1"/>
    <col min="2" max="2" width="25.6640625" customWidth="1"/>
    <col min="3" max="3" width="12.6640625" bestFit="1" customWidth="1"/>
    <col min="4" max="4" width="11.44140625" customWidth="1"/>
  </cols>
  <sheetData>
    <row r="1" spans="1:4" x14ac:dyDescent="0.3">
      <c r="A1" s="23" t="s">
        <v>0</v>
      </c>
      <c r="B1" s="23" t="s">
        <v>144</v>
      </c>
      <c r="C1" s="23" t="s">
        <v>319</v>
      </c>
      <c r="D1" s="23" t="s">
        <v>321</v>
      </c>
    </row>
    <row r="2" spans="1:4" x14ac:dyDescent="0.3">
      <c r="A2" t="s">
        <v>145</v>
      </c>
      <c r="B2" t="s">
        <v>146</v>
      </c>
      <c r="C2" s="22">
        <v>38041754</v>
      </c>
      <c r="D2" s="22">
        <v>652230</v>
      </c>
    </row>
    <row r="3" spans="1:4" x14ac:dyDescent="0.3">
      <c r="A3" t="s">
        <v>147</v>
      </c>
      <c r="B3" t="s">
        <v>148</v>
      </c>
      <c r="C3" s="22">
        <v>2854191</v>
      </c>
      <c r="D3" s="22">
        <v>28748</v>
      </c>
    </row>
    <row r="4" spans="1:4" x14ac:dyDescent="0.3">
      <c r="A4" t="s">
        <v>149</v>
      </c>
      <c r="B4" t="s">
        <v>150</v>
      </c>
      <c r="C4" s="22">
        <v>43053054</v>
      </c>
      <c r="D4" s="22">
        <v>2381741</v>
      </c>
    </row>
    <row r="5" spans="1:4" x14ac:dyDescent="0.3">
      <c r="A5" t="s">
        <v>151</v>
      </c>
      <c r="B5" t="s">
        <v>148</v>
      </c>
      <c r="C5" s="22">
        <v>77142</v>
      </c>
      <c r="D5" s="22">
        <v>468</v>
      </c>
    </row>
    <row r="6" spans="1:4" x14ac:dyDescent="0.3">
      <c r="A6" t="s">
        <v>152</v>
      </c>
      <c r="B6" t="s">
        <v>153</v>
      </c>
      <c r="C6" s="22">
        <v>31825295</v>
      </c>
      <c r="D6" s="22">
        <v>1246700</v>
      </c>
    </row>
    <row r="7" spans="1:4" x14ac:dyDescent="0.3">
      <c r="A7" t="s">
        <v>154</v>
      </c>
      <c r="B7" t="s">
        <v>155</v>
      </c>
      <c r="C7" s="22">
        <v>97118</v>
      </c>
      <c r="D7" s="22">
        <v>442.6</v>
      </c>
    </row>
    <row r="8" spans="1:4" x14ac:dyDescent="0.3">
      <c r="A8" t="s">
        <v>156</v>
      </c>
      <c r="B8" t="s">
        <v>155</v>
      </c>
      <c r="C8" s="22">
        <v>44938712</v>
      </c>
      <c r="D8" s="22">
        <v>2780400</v>
      </c>
    </row>
    <row r="9" spans="1:4" x14ac:dyDescent="0.3">
      <c r="A9" t="s">
        <v>157</v>
      </c>
      <c r="B9" t="s">
        <v>148</v>
      </c>
      <c r="C9" s="22">
        <v>2957731</v>
      </c>
      <c r="D9" s="22">
        <v>29743</v>
      </c>
    </row>
    <row r="10" spans="1:4" x14ac:dyDescent="0.3">
      <c r="A10" t="s">
        <v>158</v>
      </c>
      <c r="B10" t="s">
        <v>159</v>
      </c>
      <c r="C10" s="22">
        <v>25364307</v>
      </c>
      <c r="D10" s="22">
        <v>7741220</v>
      </c>
    </row>
    <row r="11" spans="1:4" x14ac:dyDescent="0.3">
      <c r="A11" t="s">
        <v>15</v>
      </c>
      <c r="B11" t="s">
        <v>148</v>
      </c>
      <c r="C11" s="22">
        <v>8877067</v>
      </c>
      <c r="D11" s="22">
        <v>83871</v>
      </c>
    </row>
    <row r="12" spans="1:4" x14ac:dyDescent="0.3">
      <c r="A12" t="s">
        <v>160</v>
      </c>
      <c r="B12" t="s">
        <v>148</v>
      </c>
      <c r="C12" s="22">
        <v>10023318</v>
      </c>
      <c r="D12" s="22">
        <v>86600</v>
      </c>
    </row>
    <row r="13" spans="1:4" x14ac:dyDescent="0.3">
      <c r="A13" t="s">
        <v>161</v>
      </c>
      <c r="B13" t="s">
        <v>150</v>
      </c>
      <c r="C13" s="22">
        <v>1641172</v>
      </c>
      <c r="D13" s="22">
        <v>765.3</v>
      </c>
    </row>
    <row r="14" spans="1:4" x14ac:dyDescent="0.3">
      <c r="A14" t="s">
        <v>162</v>
      </c>
      <c r="B14" t="s">
        <v>146</v>
      </c>
      <c r="C14" s="22">
        <v>163046161</v>
      </c>
      <c r="D14" s="22">
        <v>148460</v>
      </c>
    </row>
    <row r="15" spans="1:4" x14ac:dyDescent="0.3">
      <c r="A15" t="s">
        <v>163</v>
      </c>
      <c r="B15" t="s">
        <v>148</v>
      </c>
      <c r="C15" s="22">
        <v>9466856</v>
      </c>
      <c r="D15" s="22">
        <v>207600</v>
      </c>
    </row>
    <row r="16" spans="1:4" x14ac:dyDescent="0.3">
      <c r="A16" t="s">
        <v>11</v>
      </c>
      <c r="B16" t="s">
        <v>148</v>
      </c>
      <c r="C16" s="22">
        <v>11484055</v>
      </c>
      <c r="D16" s="22">
        <v>30528</v>
      </c>
    </row>
    <row r="17" spans="1:4" x14ac:dyDescent="0.3">
      <c r="A17" t="s">
        <v>164</v>
      </c>
      <c r="B17" t="s">
        <v>155</v>
      </c>
      <c r="C17" s="22">
        <v>390353</v>
      </c>
      <c r="D17" s="22">
        <v>22966</v>
      </c>
    </row>
    <row r="18" spans="1:4" x14ac:dyDescent="0.3">
      <c r="A18" t="s">
        <v>165</v>
      </c>
      <c r="B18" t="s">
        <v>153</v>
      </c>
      <c r="C18" s="22">
        <v>11801151</v>
      </c>
      <c r="D18" s="22">
        <v>112622</v>
      </c>
    </row>
    <row r="19" spans="1:4" x14ac:dyDescent="0.3">
      <c r="A19" t="s">
        <v>166</v>
      </c>
      <c r="B19" t="s">
        <v>146</v>
      </c>
      <c r="C19" s="22">
        <v>763092</v>
      </c>
      <c r="D19" s="22">
        <v>38394</v>
      </c>
    </row>
    <row r="20" spans="1:4" x14ac:dyDescent="0.3">
      <c r="A20" t="s">
        <v>167</v>
      </c>
      <c r="B20" t="s">
        <v>155</v>
      </c>
      <c r="C20" s="22">
        <v>11513100</v>
      </c>
      <c r="D20" s="22">
        <v>1098581</v>
      </c>
    </row>
    <row r="21" spans="1:4" x14ac:dyDescent="0.3">
      <c r="A21" t="s">
        <v>168</v>
      </c>
      <c r="B21" t="s">
        <v>148</v>
      </c>
      <c r="C21" s="22">
        <v>3301000</v>
      </c>
      <c r="D21" s="22">
        <v>51197</v>
      </c>
    </row>
    <row r="22" spans="1:4" x14ac:dyDescent="0.3">
      <c r="A22" t="s">
        <v>169</v>
      </c>
      <c r="B22" t="s">
        <v>153</v>
      </c>
      <c r="C22" s="22">
        <v>2303697</v>
      </c>
      <c r="D22" s="22">
        <v>581730</v>
      </c>
    </row>
    <row r="23" spans="1:4" x14ac:dyDescent="0.3">
      <c r="A23" t="s">
        <v>170</v>
      </c>
      <c r="B23" t="s">
        <v>155</v>
      </c>
      <c r="C23" s="22">
        <v>212559417</v>
      </c>
      <c r="D23" s="22">
        <v>8515770</v>
      </c>
    </row>
    <row r="24" spans="1:4" x14ac:dyDescent="0.3">
      <c r="A24" t="s">
        <v>171</v>
      </c>
      <c r="B24" t="s">
        <v>159</v>
      </c>
      <c r="C24" s="22">
        <v>433285</v>
      </c>
      <c r="D24" s="22">
        <v>5765</v>
      </c>
    </row>
    <row r="25" spans="1:4" x14ac:dyDescent="0.3">
      <c r="A25" t="s">
        <v>172</v>
      </c>
      <c r="B25" t="s">
        <v>148</v>
      </c>
      <c r="C25" s="22">
        <v>6975761</v>
      </c>
      <c r="D25" s="22">
        <v>110879</v>
      </c>
    </row>
    <row r="26" spans="1:4" x14ac:dyDescent="0.3">
      <c r="A26" t="s">
        <v>173</v>
      </c>
      <c r="B26" t="s">
        <v>153</v>
      </c>
      <c r="C26" s="22">
        <v>20321378</v>
      </c>
      <c r="D26" s="22">
        <v>274200</v>
      </c>
    </row>
    <row r="27" spans="1:4" x14ac:dyDescent="0.3">
      <c r="A27" t="s">
        <v>174</v>
      </c>
      <c r="B27" t="s">
        <v>153</v>
      </c>
      <c r="C27" s="22">
        <v>11530580</v>
      </c>
      <c r="D27" s="22">
        <v>27830</v>
      </c>
    </row>
    <row r="28" spans="1:4" x14ac:dyDescent="0.3">
      <c r="A28" t="s">
        <v>175</v>
      </c>
      <c r="B28" t="s">
        <v>153</v>
      </c>
      <c r="C28" s="22">
        <v>549935</v>
      </c>
      <c r="D28" s="22">
        <v>4033</v>
      </c>
    </row>
    <row r="29" spans="1:4" x14ac:dyDescent="0.3">
      <c r="A29" t="s">
        <v>176</v>
      </c>
      <c r="B29" t="s">
        <v>159</v>
      </c>
      <c r="C29" s="22">
        <v>16486542</v>
      </c>
      <c r="D29" s="22">
        <v>181035</v>
      </c>
    </row>
    <row r="30" spans="1:4" x14ac:dyDescent="0.3">
      <c r="A30" t="s">
        <v>177</v>
      </c>
      <c r="B30" t="s">
        <v>153</v>
      </c>
      <c r="C30" s="22">
        <v>25876380</v>
      </c>
      <c r="D30" s="22">
        <v>475440</v>
      </c>
    </row>
    <row r="31" spans="1:4" x14ac:dyDescent="0.3">
      <c r="A31" t="s">
        <v>178</v>
      </c>
      <c r="B31" t="s">
        <v>179</v>
      </c>
      <c r="C31" s="22">
        <v>37589262</v>
      </c>
      <c r="D31" s="22">
        <v>9984670</v>
      </c>
    </row>
    <row r="32" spans="1:4" x14ac:dyDescent="0.3">
      <c r="A32" t="s">
        <v>180</v>
      </c>
      <c r="B32" t="s">
        <v>153</v>
      </c>
      <c r="C32" s="22">
        <v>4745185</v>
      </c>
      <c r="D32" s="22">
        <v>622984</v>
      </c>
    </row>
    <row r="33" spans="1:4" x14ac:dyDescent="0.3">
      <c r="A33" t="s">
        <v>181</v>
      </c>
      <c r="B33" t="s">
        <v>153</v>
      </c>
      <c r="C33" s="22">
        <v>15946876</v>
      </c>
      <c r="D33" s="22">
        <v>1284000</v>
      </c>
    </row>
    <row r="34" spans="1:4" x14ac:dyDescent="0.3">
      <c r="A34" t="s">
        <v>182</v>
      </c>
      <c r="B34" t="s">
        <v>155</v>
      </c>
      <c r="C34" s="22">
        <v>18952038</v>
      </c>
      <c r="D34" s="22">
        <v>756096.3</v>
      </c>
    </row>
    <row r="35" spans="1:4" x14ac:dyDescent="0.3">
      <c r="A35" t="s">
        <v>183</v>
      </c>
      <c r="B35" t="s">
        <v>159</v>
      </c>
      <c r="C35" s="22">
        <v>1397715000</v>
      </c>
      <c r="D35" s="22">
        <v>9596960</v>
      </c>
    </row>
    <row r="36" spans="1:4" x14ac:dyDescent="0.3">
      <c r="A36" t="s">
        <v>184</v>
      </c>
      <c r="B36" t="s">
        <v>155</v>
      </c>
      <c r="C36" s="22">
        <v>50339443</v>
      </c>
      <c r="D36" s="22">
        <v>1138910</v>
      </c>
    </row>
    <row r="37" spans="1:4" x14ac:dyDescent="0.3">
      <c r="A37" t="s">
        <v>185</v>
      </c>
      <c r="B37" t="s">
        <v>153</v>
      </c>
      <c r="C37" s="22">
        <v>850886</v>
      </c>
      <c r="D37" s="22">
        <v>2235</v>
      </c>
    </row>
    <row r="38" spans="1:4" x14ac:dyDescent="0.3">
      <c r="A38" t="s">
        <v>186</v>
      </c>
      <c r="B38" t="s">
        <v>153</v>
      </c>
      <c r="C38" s="22">
        <v>86790567</v>
      </c>
      <c r="D38" s="22">
        <v>2344858</v>
      </c>
    </row>
    <row r="39" spans="1:4" x14ac:dyDescent="0.3">
      <c r="A39" t="s">
        <v>187</v>
      </c>
      <c r="B39" t="s">
        <v>153</v>
      </c>
      <c r="C39" s="22">
        <v>5380508</v>
      </c>
      <c r="D39" s="22">
        <v>342000</v>
      </c>
    </row>
    <row r="40" spans="1:4" x14ac:dyDescent="0.3">
      <c r="A40" t="s">
        <v>188</v>
      </c>
      <c r="B40" t="s">
        <v>155</v>
      </c>
      <c r="C40" s="22">
        <v>5047561</v>
      </c>
      <c r="D40" s="22">
        <v>51100</v>
      </c>
    </row>
    <row r="41" spans="1:4" x14ac:dyDescent="0.3">
      <c r="A41" t="s">
        <v>189</v>
      </c>
      <c r="B41" t="s">
        <v>153</v>
      </c>
      <c r="C41" s="22">
        <v>25716544</v>
      </c>
      <c r="D41" s="22">
        <v>322463</v>
      </c>
    </row>
    <row r="42" spans="1:4" x14ac:dyDescent="0.3">
      <c r="A42" t="s">
        <v>190</v>
      </c>
      <c r="B42" t="s">
        <v>148</v>
      </c>
      <c r="C42" s="22">
        <v>4067500</v>
      </c>
      <c r="D42" s="22">
        <v>56594</v>
      </c>
    </row>
    <row r="43" spans="1:4" x14ac:dyDescent="0.3">
      <c r="A43" t="s">
        <v>191</v>
      </c>
      <c r="B43" t="s">
        <v>148</v>
      </c>
      <c r="C43" s="22">
        <v>1198575</v>
      </c>
      <c r="D43" s="22">
        <v>9251</v>
      </c>
    </row>
    <row r="44" spans="1:4" x14ac:dyDescent="0.3">
      <c r="A44" t="s">
        <v>192</v>
      </c>
      <c r="B44" t="s">
        <v>148</v>
      </c>
      <c r="C44" s="22">
        <v>10669709</v>
      </c>
      <c r="D44" s="22">
        <v>78867</v>
      </c>
    </row>
    <row r="45" spans="1:4" x14ac:dyDescent="0.3">
      <c r="A45" t="s">
        <v>12</v>
      </c>
      <c r="B45" t="s">
        <v>148</v>
      </c>
      <c r="C45" s="22">
        <v>5818553</v>
      </c>
      <c r="D45" s="22">
        <v>43094</v>
      </c>
    </row>
    <row r="46" spans="1:4" x14ac:dyDescent="0.3">
      <c r="A46" t="s">
        <v>193</v>
      </c>
      <c r="B46" t="s">
        <v>150</v>
      </c>
      <c r="C46" s="22">
        <v>973560</v>
      </c>
      <c r="D46" s="22">
        <v>23200</v>
      </c>
    </row>
    <row r="47" spans="1:4" x14ac:dyDescent="0.3">
      <c r="A47" t="s">
        <v>194</v>
      </c>
      <c r="B47" t="s">
        <v>155</v>
      </c>
      <c r="C47" s="22">
        <v>71808</v>
      </c>
      <c r="D47" s="22">
        <v>751</v>
      </c>
    </row>
    <row r="48" spans="1:4" x14ac:dyDescent="0.3">
      <c r="A48" t="s">
        <v>195</v>
      </c>
      <c r="B48" t="s">
        <v>155</v>
      </c>
      <c r="C48" s="22">
        <v>10738958</v>
      </c>
      <c r="D48" s="22">
        <v>48670</v>
      </c>
    </row>
    <row r="49" spans="1:4" x14ac:dyDescent="0.3">
      <c r="A49" t="s">
        <v>196</v>
      </c>
      <c r="B49" t="s">
        <v>155</v>
      </c>
      <c r="C49" s="22">
        <v>17373662</v>
      </c>
      <c r="D49" s="22">
        <v>283561</v>
      </c>
    </row>
    <row r="50" spans="1:4" x14ac:dyDescent="0.3">
      <c r="A50" t="s">
        <v>197</v>
      </c>
      <c r="B50" t="s">
        <v>150</v>
      </c>
      <c r="C50" s="22">
        <v>100388073</v>
      </c>
      <c r="D50" s="22">
        <v>1001450</v>
      </c>
    </row>
    <row r="51" spans="1:4" x14ac:dyDescent="0.3">
      <c r="A51" t="s">
        <v>198</v>
      </c>
      <c r="B51" t="s">
        <v>155</v>
      </c>
      <c r="C51" s="22">
        <v>6453553</v>
      </c>
      <c r="D51" s="22">
        <v>21041</v>
      </c>
    </row>
    <row r="52" spans="1:4" x14ac:dyDescent="0.3">
      <c r="A52" t="s">
        <v>199</v>
      </c>
      <c r="B52" t="s">
        <v>153</v>
      </c>
      <c r="C52" s="22">
        <v>1355986</v>
      </c>
      <c r="D52" s="22">
        <v>28051</v>
      </c>
    </row>
    <row r="53" spans="1:4" x14ac:dyDescent="0.3">
      <c r="A53" t="s">
        <v>200</v>
      </c>
      <c r="B53" t="s">
        <v>148</v>
      </c>
      <c r="C53" s="22">
        <v>1326590</v>
      </c>
      <c r="D53" s="22">
        <v>45228</v>
      </c>
    </row>
    <row r="54" spans="1:4" x14ac:dyDescent="0.3">
      <c r="A54" t="s">
        <v>201</v>
      </c>
      <c r="B54" t="s">
        <v>153</v>
      </c>
      <c r="C54" s="22">
        <v>1093238</v>
      </c>
      <c r="D54" s="22">
        <v>17364</v>
      </c>
    </row>
    <row r="55" spans="1:4" x14ac:dyDescent="0.3">
      <c r="A55" t="s">
        <v>202</v>
      </c>
      <c r="B55" t="s">
        <v>153</v>
      </c>
      <c r="C55" s="22">
        <v>112078730</v>
      </c>
      <c r="D55" s="22">
        <v>1104300</v>
      </c>
    </row>
    <row r="56" spans="1:4" x14ac:dyDescent="0.3">
      <c r="A56" t="s">
        <v>203</v>
      </c>
      <c r="B56" t="s">
        <v>159</v>
      </c>
      <c r="C56" s="22">
        <v>889953</v>
      </c>
      <c r="D56" s="22">
        <v>18274</v>
      </c>
    </row>
    <row r="57" spans="1:4" x14ac:dyDescent="0.3">
      <c r="A57" t="s">
        <v>14</v>
      </c>
      <c r="B57" t="s">
        <v>148</v>
      </c>
      <c r="C57" s="22">
        <v>5520314</v>
      </c>
      <c r="D57" s="22">
        <v>338145</v>
      </c>
    </row>
    <row r="58" spans="1:4" x14ac:dyDescent="0.3">
      <c r="A58" t="s">
        <v>3</v>
      </c>
      <c r="B58" t="s">
        <v>148</v>
      </c>
      <c r="C58" s="22">
        <v>67059887</v>
      </c>
      <c r="D58" s="22">
        <v>643801</v>
      </c>
    </row>
    <row r="59" spans="1:4" x14ac:dyDescent="0.3">
      <c r="A59" t="s">
        <v>204</v>
      </c>
      <c r="B59" t="s">
        <v>153</v>
      </c>
      <c r="C59" s="22">
        <v>2172579</v>
      </c>
      <c r="D59" s="22">
        <v>267667</v>
      </c>
    </row>
    <row r="60" spans="1:4" x14ac:dyDescent="0.3">
      <c r="A60" t="s">
        <v>205</v>
      </c>
      <c r="B60" t="s">
        <v>153</v>
      </c>
      <c r="C60" s="22">
        <v>2347706</v>
      </c>
      <c r="D60" s="22">
        <v>11300</v>
      </c>
    </row>
    <row r="61" spans="1:4" x14ac:dyDescent="0.3">
      <c r="A61" t="s">
        <v>206</v>
      </c>
      <c r="B61" t="s">
        <v>148</v>
      </c>
      <c r="C61" s="22">
        <v>3720382</v>
      </c>
      <c r="D61" s="22">
        <v>69700</v>
      </c>
    </row>
    <row r="62" spans="1:4" x14ac:dyDescent="0.3">
      <c r="A62" t="s">
        <v>5</v>
      </c>
      <c r="B62" t="s">
        <v>148</v>
      </c>
      <c r="C62" s="22">
        <v>83132799</v>
      </c>
      <c r="D62" s="22">
        <v>357022</v>
      </c>
    </row>
    <row r="63" spans="1:4" x14ac:dyDescent="0.3">
      <c r="A63" t="s">
        <v>207</v>
      </c>
      <c r="B63" t="s">
        <v>153</v>
      </c>
      <c r="C63" s="22">
        <v>30417856</v>
      </c>
      <c r="D63" s="22">
        <v>238533</v>
      </c>
    </row>
    <row r="64" spans="1:4" x14ac:dyDescent="0.3">
      <c r="A64" t="s">
        <v>208</v>
      </c>
      <c r="B64" t="s">
        <v>148</v>
      </c>
      <c r="C64" s="22">
        <v>10716322</v>
      </c>
      <c r="D64" s="22">
        <v>131957</v>
      </c>
    </row>
    <row r="65" spans="1:4" x14ac:dyDescent="0.3">
      <c r="A65" t="s">
        <v>209</v>
      </c>
      <c r="B65" t="s">
        <v>155</v>
      </c>
      <c r="C65" s="22">
        <v>112003</v>
      </c>
      <c r="D65" s="22">
        <v>348.5</v>
      </c>
    </row>
    <row r="66" spans="1:4" x14ac:dyDescent="0.3">
      <c r="A66" t="s">
        <v>210</v>
      </c>
      <c r="B66" t="s">
        <v>155</v>
      </c>
      <c r="C66" s="22">
        <v>16604026</v>
      </c>
      <c r="D66" s="22">
        <v>108889</v>
      </c>
    </row>
    <row r="67" spans="1:4" x14ac:dyDescent="0.3">
      <c r="A67" t="s">
        <v>211</v>
      </c>
      <c r="B67" t="s">
        <v>153</v>
      </c>
      <c r="C67" s="22">
        <v>12771246</v>
      </c>
      <c r="D67" s="22">
        <v>245857</v>
      </c>
    </row>
    <row r="68" spans="1:4" x14ac:dyDescent="0.3">
      <c r="A68" t="s">
        <v>212</v>
      </c>
      <c r="B68" t="s">
        <v>153</v>
      </c>
      <c r="C68" s="22">
        <v>1920922</v>
      </c>
      <c r="D68" s="22">
        <v>36125</v>
      </c>
    </row>
    <row r="69" spans="1:4" x14ac:dyDescent="0.3">
      <c r="A69" t="s">
        <v>213</v>
      </c>
      <c r="B69" t="s">
        <v>155</v>
      </c>
      <c r="C69" s="22">
        <v>782766</v>
      </c>
      <c r="D69" s="22">
        <v>214969</v>
      </c>
    </row>
    <row r="70" spans="1:4" x14ac:dyDescent="0.3">
      <c r="A70" t="s">
        <v>214</v>
      </c>
      <c r="B70" t="s">
        <v>155</v>
      </c>
      <c r="C70" s="22">
        <v>11263077</v>
      </c>
      <c r="D70" s="22">
        <v>27750</v>
      </c>
    </row>
    <row r="71" spans="1:4" x14ac:dyDescent="0.3">
      <c r="A71" t="s">
        <v>215</v>
      </c>
      <c r="B71" t="s">
        <v>155</v>
      </c>
      <c r="C71" s="22">
        <v>9746117</v>
      </c>
      <c r="D71" s="22">
        <v>112090</v>
      </c>
    </row>
    <row r="72" spans="1:4" x14ac:dyDescent="0.3">
      <c r="A72" t="s">
        <v>216</v>
      </c>
      <c r="B72" t="s">
        <v>159</v>
      </c>
      <c r="C72" s="22">
        <v>7507400</v>
      </c>
      <c r="D72" s="22">
        <v>1108</v>
      </c>
    </row>
    <row r="73" spans="1:4" x14ac:dyDescent="0.3">
      <c r="A73" t="s">
        <v>217</v>
      </c>
      <c r="B73" t="s">
        <v>148</v>
      </c>
      <c r="C73" s="22">
        <v>9769949</v>
      </c>
      <c r="D73" s="22">
        <v>93028</v>
      </c>
    </row>
    <row r="74" spans="1:4" x14ac:dyDescent="0.3">
      <c r="A74" t="s">
        <v>218</v>
      </c>
      <c r="B74" t="s">
        <v>148</v>
      </c>
      <c r="C74" s="22">
        <v>361313</v>
      </c>
      <c r="D74" s="22">
        <v>103000</v>
      </c>
    </row>
    <row r="75" spans="1:4" x14ac:dyDescent="0.3">
      <c r="A75" t="s">
        <v>219</v>
      </c>
      <c r="B75" t="s">
        <v>146</v>
      </c>
      <c r="C75" s="22">
        <v>1366417754</v>
      </c>
      <c r="D75" s="22">
        <v>3287263</v>
      </c>
    </row>
    <row r="76" spans="1:4" x14ac:dyDescent="0.3">
      <c r="A76" t="s">
        <v>220</v>
      </c>
      <c r="B76" t="s">
        <v>159</v>
      </c>
      <c r="C76" s="22">
        <v>270625568</v>
      </c>
      <c r="D76" s="22">
        <v>1904569</v>
      </c>
    </row>
    <row r="77" spans="1:4" x14ac:dyDescent="0.3">
      <c r="A77" t="s">
        <v>221</v>
      </c>
      <c r="B77" t="s">
        <v>150</v>
      </c>
      <c r="C77" s="22">
        <v>39309783</v>
      </c>
      <c r="D77" s="22">
        <v>438317</v>
      </c>
    </row>
    <row r="78" spans="1:4" x14ac:dyDescent="0.3">
      <c r="A78" t="s">
        <v>222</v>
      </c>
      <c r="B78" t="s">
        <v>148</v>
      </c>
      <c r="C78" s="22">
        <v>4941444</v>
      </c>
      <c r="D78" s="22">
        <v>70273</v>
      </c>
    </row>
    <row r="79" spans="1:4" x14ac:dyDescent="0.3">
      <c r="A79" t="s">
        <v>223</v>
      </c>
      <c r="B79" t="s">
        <v>150</v>
      </c>
      <c r="C79" s="22">
        <v>9053300</v>
      </c>
      <c r="D79" s="22">
        <v>20770</v>
      </c>
    </row>
    <row r="80" spans="1:4" x14ac:dyDescent="0.3">
      <c r="A80" t="s">
        <v>10</v>
      </c>
      <c r="B80" t="s">
        <v>148</v>
      </c>
      <c r="C80" s="22">
        <v>60297396</v>
      </c>
      <c r="D80" s="22">
        <v>301340</v>
      </c>
    </row>
    <row r="81" spans="1:4" x14ac:dyDescent="0.3">
      <c r="A81" t="s">
        <v>224</v>
      </c>
      <c r="B81" t="s">
        <v>155</v>
      </c>
      <c r="C81" s="22">
        <v>2948279</v>
      </c>
      <c r="D81" s="22">
        <v>10991</v>
      </c>
    </row>
    <row r="82" spans="1:4" x14ac:dyDescent="0.3">
      <c r="A82" t="s">
        <v>225</v>
      </c>
      <c r="B82" t="s">
        <v>159</v>
      </c>
      <c r="C82" s="22">
        <v>126264931</v>
      </c>
      <c r="D82" s="22">
        <v>377944</v>
      </c>
    </row>
    <row r="83" spans="1:4" x14ac:dyDescent="0.3">
      <c r="A83" t="s">
        <v>226</v>
      </c>
      <c r="B83" t="s">
        <v>150</v>
      </c>
      <c r="C83" s="22">
        <v>10101694</v>
      </c>
      <c r="D83" s="22">
        <v>89342</v>
      </c>
    </row>
    <row r="84" spans="1:4" x14ac:dyDescent="0.3">
      <c r="A84" t="s">
        <v>227</v>
      </c>
      <c r="B84" t="s">
        <v>148</v>
      </c>
      <c r="C84" s="22">
        <v>18513930</v>
      </c>
      <c r="D84" s="22">
        <v>2724900</v>
      </c>
    </row>
    <row r="85" spans="1:4" x14ac:dyDescent="0.3">
      <c r="A85" t="s">
        <v>228</v>
      </c>
      <c r="B85" t="s">
        <v>153</v>
      </c>
      <c r="C85" s="22">
        <v>52573973</v>
      </c>
      <c r="D85" s="22">
        <v>580367</v>
      </c>
    </row>
    <row r="86" spans="1:4" x14ac:dyDescent="0.3">
      <c r="A86" t="s">
        <v>229</v>
      </c>
      <c r="B86" t="s">
        <v>159</v>
      </c>
      <c r="C86" s="22">
        <v>117606</v>
      </c>
      <c r="D86" s="22">
        <v>811</v>
      </c>
    </row>
    <row r="87" spans="1:4" x14ac:dyDescent="0.3">
      <c r="A87" t="s">
        <v>230</v>
      </c>
      <c r="B87" t="s">
        <v>159</v>
      </c>
      <c r="C87" s="22">
        <v>51709098</v>
      </c>
      <c r="D87" s="22">
        <v>99720</v>
      </c>
    </row>
    <row r="88" spans="1:4" x14ac:dyDescent="0.3">
      <c r="A88" t="s">
        <v>231</v>
      </c>
      <c r="B88" t="s">
        <v>150</v>
      </c>
      <c r="C88" s="22">
        <v>4207083</v>
      </c>
      <c r="D88" s="22">
        <v>17818</v>
      </c>
    </row>
    <row r="89" spans="1:4" x14ac:dyDescent="0.3">
      <c r="A89" t="s">
        <v>232</v>
      </c>
      <c r="B89" t="s">
        <v>148</v>
      </c>
      <c r="C89" s="22">
        <v>6456900</v>
      </c>
      <c r="D89" s="22">
        <v>199951</v>
      </c>
    </row>
    <row r="90" spans="1:4" x14ac:dyDescent="0.3">
      <c r="A90" t="s">
        <v>233</v>
      </c>
      <c r="B90" t="s">
        <v>148</v>
      </c>
      <c r="C90" s="22">
        <v>1912789</v>
      </c>
      <c r="D90" s="22">
        <v>64589</v>
      </c>
    </row>
    <row r="91" spans="1:4" x14ac:dyDescent="0.3">
      <c r="A91" t="s">
        <v>234</v>
      </c>
      <c r="B91" t="s">
        <v>150</v>
      </c>
      <c r="C91" s="22">
        <v>6855713</v>
      </c>
      <c r="D91" s="22">
        <v>10400</v>
      </c>
    </row>
    <row r="92" spans="1:4" x14ac:dyDescent="0.3">
      <c r="A92" t="s">
        <v>235</v>
      </c>
      <c r="B92" t="s">
        <v>153</v>
      </c>
      <c r="C92" s="22">
        <v>2125268</v>
      </c>
      <c r="D92" s="22">
        <v>30355</v>
      </c>
    </row>
    <row r="93" spans="1:4" x14ac:dyDescent="0.3">
      <c r="A93" t="s">
        <v>236</v>
      </c>
      <c r="B93" t="s">
        <v>153</v>
      </c>
      <c r="C93" s="22">
        <v>4937374</v>
      </c>
      <c r="D93" s="22">
        <v>111369</v>
      </c>
    </row>
    <row r="94" spans="1:4" x14ac:dyDescent="0.3">
      <c r="A94" t="s">
        <v>237</v>
      </c>
      <c r="B94" t="s">
        <v>150</v>
      </c>
      <c r="C94" s="22">
        <v>6777452</v>
      </c>
      <c r="D94" s="22">
        <v>1759540</v>
      </c>
    </row>
    <row r="95" spans="1:4" x14ac:dyDescent="0.3">
      <c r="A95" t="s">
        <v>238</v>
      </c>
      <c r="B95" t="s">
        <v>148</v>
      </c>
      <c r="C95" s="22">
        <v>2786844</v>
      </c>
      <c r="D95" s="22">
        <v>65300</v>
      </c>
    </row>
    <row r="96" spans="1:4" x14ac:dyDescent="0.3">
      <c r="A96" t="s">
        <v>239</v>
      </c>
      <c r="B96" t="s">
        <v>148</v>
      </c>
      <c r="C96" s="22">
        <v>619896</v>
      </c>
      <c r="D96" s="22">
        <v>2586</v>
      </c>
    </row>
    <row r="97" spans="1:4" x14ac:dyDescent="0.3">
      <c r="A97" t="s">
        <v>240</v>
      </c>
      <c r="B97" t="s">
        <v>159</v>
      </c>
      <c r="C97" s="22">
        <v>696100</v>
      </c>
      <c r="D97" s="22">
        <v>28.2</v>
      </c>
    </row>
    <row r="98" spans="1:4" x14ac:dyDescent="0.3">
      <c r="A98" t="s">
        <v>241</v>
      </c>
      <c r="B98" t="s">
        <v>153</v>
      </c>
      <c r="C98" s="22">
        <v>26969307</v>
      </c>
      <c r="D98" s="22">
        <v>587041</v>
      </c>
    </row>
    <row r="99" spans="1:4" x14ac:dyDescent="0.3">
      <c r="A99" t="s">
        <v>242</v>
      </c>
      <c r="B99" t="s">
        <v>153</v>
      </c>
      <c r="C99" s="22">
        <v>18628747</v>
      </c>
      <c r="D99" s="22">
        <v>118484</v>
      </c>
    </row>
    <row r="100" spans="1:4" x14ac:dyDescent="0.3">
      <c r="A100" t="s">
        <v>243</v>
      </c>
      <c r="B100" t="s">
        <v>159</v>
      </c>
      <c r="C100" s="22">
        <v>31949777</v>
      </c>
      <c r="D100" s="22">
        <v>329847</v>
      </c>
    </row>
    <row r="101" spans="1:4" x14ac:dyDescent="0.3">
      <c r="A101" t="s">
        <v>244</v>
      </c>
      <c r="B101" t="s">
        <v>146</v>
      </c>
      <c r="C101" s="22">
        <v>530953</v>
      </c>
      <c r="D101" s="22">
        <v>298</v>
      </c>
    </row>
    <row r="102" spans="1:4" x14ac:dyDescent="0.3">
      <c r="A102" t="s">
        <v>245</v>
      </c>
      <c r="B102" t="s">
        <v>153</v>
      </c>
      <c r="C102" s="22">
        <v>19658031</v>
      </c>
      <c r="D102" s="22">
        <v>1240192</v>
      </c>
    </row>
    <row r="103" spans="1:4" x14ac:dyDescent="0.3">
      <c r="A103" t="s">
        <v>246</v>
      </c>
      <c r="B103" t="s">
        <v>150</v>
      </c>
      <c r="C103" s="22">
        <v>502653</v>
      </c>
      <c r="D103" s="22">
        <v>316</v>
      </c>
    </row>
    <row r="104" spans="1:4" x14ac:dyDescent="0.3">
      <c r="A104" t="s">
        <v>247</v>
      </c>
      <c r="B104" t="s">
        <v>159</v>
      </c>
      <c r="C104" s="22">
        <v>58791</v>
      </c>
      <c r="D104" s="22">
        <v>181</v>
      </c>
    </row>
    <row r="105" spans="1:4" x14ac:dyDescent="0.3">
      <c r="A105" t="s">
        <v>248</v>
      </c>
      <c r="B105" t="s">
        <v>153</v>
      </c>
      <c r="C105" s="22">
        <v>4525696</v>
      </c>
      <c r="D105" s="22">
        <v>1030700</v>
      </c>
    </row>
    <row r="106" spans="1:4" x14ac:dyDescent="0.3">
      <c r="A106" t="s">
        <v>249</v>
      </c>
      <c r="B106" t="s">
        <v>153</v>
      </c>
      <c r="C106" s="22">
        <v>1265711</v>
      </c>
      <c r="D106" s="22">
        <v>2040</v>
      </c>
    </row>
    <row r="107" spans="1:4" x14ac:dyDescent="0.3">
      <c r="A107" t="s">
        <v>250</v>
      </c>
      <c r="B107" t="s">
        <v>155</v>
      </c>
      <c r="C107" s="22">
        <v>127575529</v>
      </c>
      <c r="D107" s="22">
        <v>1964375</v>
      </c>
    </row>
    <row r="108" spans="1:4" x14ac:dyDescent="0.3">
      <c r="A108" t="s">
        <v>251</v>
      </c>
      <c r="B108" t="s">
        <v>148</v>
      </c>
      <c r="C108" s="22">
        <v>2657637</v>
      </c>
      <c r="D108" s="22">
        <v>33851</v>
      </c>
    </row>
    <row r="109" spans="1:4" x14ac:dyDescent="0.3">
      <c r="A109" t="s">
        <v>252</v>
      </c>
      <c r="B109" t="s">
        <v>159</v>
      </c>
      <c r="C109" s="22">
        <v>3225167</v>
      </c>
      <c r="D109" s="22">
        <v>1564116</v>
      </c>
    </row>
    <row r="110" spans="1:4" x14ac:dyDescent="0.3">
      <c r="A110" t="s">
        <v>253</v>
      </c>
      <c r="B110" t="s">
        <v>148</v>
      </c>
      <c r="C110" s="22">
        <v>622137</v>
      </c>
      <c r="D110" s="22">
        <v>13812</v>
      </c>
    </row>
    <row r="111" spans="1:4" x14ac:dyDescent="0.3">
      <c r="A111" t="s">
        <v>254</v>
      </c>
      <c r="B111" t="s">
        <v>150</v>
      </c>
      <c r="C111" s="22">
        <v>36471769</v>
      </c>
      <c r="D111" s="22">
        <v>446550</v>
      </c>
    </row>
    <row r="112" spans="1:4" x14ac:dyDescent="0.3">
      <c r="A112" t="s">
        <v>255</v>
      </c>
      <c r="B112" t="s">
        <v>153</v>
      </c>
      <c r="C112" s="22">
        <v>30366036</v>
      </c>
      <c r="D112" s="22">
        <v>799380</v>
      </c>
    </row>
    <row r="113" spans="1:4" x14ac:dyDescent="0.3">
      <c r="A113" t="s">
        <v>256</v>
      </c>
      <c r="B113" t="s">
        <v>159</v>
      </c>
      <c r="C113" s="22">
        <v>54045420</v>
      </c>
      <c r="D113" s="22">
        <v>676578</v>
      </c>
    </row>
    <row r="114" spans="1:4" x14ac:dyDescent="0.3">
      <c r="A114" t="s">
        <v>257</v>
      </c>
      <c r="B114" t="s">
        <v>153</v>
      </c>
      <c r="C114" s="22">
        <v>2494530</v>
      </c>
      <c r="D114" s="22">
        <v>824292</v>
      </c>
    </row>
    <row r="115" spans="1:4" x14ac:dyDescent="0.3">
      <c r="A115" t="s">
        <v>258</v>
      </c>
      <c r="B115" t="s">
        <v>146</v>
      </c>
      <c r="C115" s="22">
        <v>28608710</v>
      </c>
      <c r="D115" s="22">
        <v>147181</v>
      </c>
    </row>
    <row r="116" spans="1:4" x14ac:dyDescent="0.3">
      <c r="A116" t="s">
        <v>4</v>
      </c>
      <c r="B116" t="s">
        <v>148</v>
      </c>
      <c r="C116" s="22">
        <v>17332850</v>
      </c>
      <c r="D116" s="22">
        <v>41543</v>
      </c>
    </row>
    <row r="117" spans="1:4" x14ac:dyDescent="0.3">
      <c r="A117" t="s">
        <v>259</v>
      </c>
      <c r="B117" t="s">
        <v>159</v>
      </c>
      <c r="C117" s="22">
        <v>4699755</v>
      </c>
      <c r="D117" s="22">
        <v>268838</v>
      </c>
    </row>
    <row r="118" spans="1:4" x14ac:dyDescent="0.3">
      <c r="A118" t="s">
        <v>260</v>
      </c>
      <c r="B118" t="s">
        <v>155</v>
      </c>
      <c r="C118" s="22">
        <v>6545502</v>
      </c>
      <c r="D118" s="22">
        <v>130370</v>
      </c>
    </row>
    <row r="119" spans="1:4" x14ac:dyDescent="0.3">
      <c r="A119" t="s">
        <v>261</v>
      </c>
      <c r="B119" t="s">
        <v>153</v>
      </c>
      <c r="C119" s="22">
        <v>23310715</v>
      </c>
      <c r="D119" s="22">
        <v>1267000</v>
      </c>
    </row>
    <row r="120" spans="1:4" x14ac:dyDescent="0.3">
      <c r="A120" t="s">
        <v>262</v>
      </c>
      <c r="B120" t="s">
        <v>153</v>
      </c>
      <c r="C120" s="22">
        <v>200963599</v>
      </c>
      <c r="D120" s="22">
        <v>923768</v>
      </c>
    </row>
    <row r="121" spans="1:4" x14ac:dyDescent="0.3">
      <c r="A121" t="s">
        <v>263</v>
      </c>
      <c r="B121" t="s">
        <v>148</v>
      </c>
      <c r="C121" s="22">
        <v>2107158</v>
      </c>
      <c r="D121" s="22">
        <v>25713</v>
      </c>
    </row>
    <row r="122" spans="1:4" x14ac:dyDescent="0.3">
      <c r="A122" t="s">
        <v>6</v>
      </c>
      <c r="B122" t="s">
        <v>148</v>
      </c>
      <c r="C122" s="22">
        <v>5347896</v>
      </c>
      <c r="D122" s="22">
        <v>323802</v>
      </c>
    </row>
    <row r="123" spans="1:4" x14ac:dyDescent="0.3">
      <c r="A123" t="s">
        <v>264</v>
      </c>
      <c r="B123" t="s">
        <v>150</v>
      </c>
      <c r="C123" s="22">
        <v>4974986</v>
      </c>
      <c r="D123" s="22">
        <v>309500</v>
      </c>
    </row>
    <row r="124" spans="1:4" x14ac:dyDescent="0.3">
      <c r="A124" t="s">
        <v>265</v>
      </c>
      <c r="B124" t="s">
        <v>146</v>
      </c>
      <c r="C124" s="22">
        <v>216565318</v>
      </c>
      <c r="D124" s="22">
        <v>796095</v>
      </c>
    </row>
    <row r="125" spans="1:4" x14ac:dyDescent="0.3">
      <c r="A125" t="s">
        <v>266</v>
      </c>
      <c r="B125" t="s">
        <v>159</v>
      </c>
      <c r="C125" s="22">
        <v>18008</v>
      </c>
      <c r="D125" s="22">
        <v>459</v>
      </c>
    </row>
    <row r="126" spans="1:4" x14ac:dyDescent="0.3">
      <c r="A126" t="s">
        <v>267</v>
      </c>
      <c r="B126" t="s">
        <v>155</v>
      </c>
      <c r="C126" s="22">
        <v>4246439</v>
      </c>
      <c r="D126" s="22">
        <v>75420</v>
      </c>
    </row>
    <row r="127" spans="1:4" x14ac:dyDescent="0.3">
      <c r="A127" t="s">
        <v>268</v>
      </c>
      <c r="B127" t="s">
        <v>159</v>
      </c>
      <c r="C127" s="22">
        <v>8776109</v>
      </c>
      <c r="D127" s="22">
        <v>462840</v>
      </c>
    </row>
    <row r="128" spans="1:4" x14ac:dyDescent="0.3">
      <c r="A128" t="s">
        <v>269</v>
      </c>
      <c r="B128" t="s">
        <v>155</v>
      </c>
      <c r="C128" s="22">
        <v>7044636</v>
      </c>
      <c r="D128" s="22">
        <v>406752</v>
      </c>
    </row>
    <row r="129" spans="1:4" x14ac:dyDescent="0.3">
      <c r="A129" t="s">
        <v>270</v>
      </c>
      <c r="B129" t="s">
        <v>155</v>
      </c>
      <c r="C129" s="22">
        <v>32510453</v>
      </c>
      <c r="D129" s="22">
        <v>1285216</v>
      </c>
    </row>
    <row r="130" spans="1:4" x14ac:dyDescent="0.3">
      <c r="A130" t="s">
        <v>271</v>
      </c>
      <c r="B130" t="s">
        <v>159</v>
      </c>
      <c r="C130" s="22">
        <v>108116615</v>
      </c>
      <c r="D130" s="22">
        <v>300000</v>
      </c>
    </row>
    <row r="131" spans="1:4" x14ac:dyDescent="0.3">
      <c r="A131" t="s">
        <v>272</v>
      </c>
      <c r="B131" t="s">
        <v>148</v>
      </c>
      <c r="C131" s="22">
        <v>37970874</v>
      </c>
      <c r="D131" s="22">
        <v>312685</v>
      </c>
    </row>
    <row r="132" spans="1:4" x14ac:dyDescent="0.3">
      <c r="A132" t="s">
        <v>9</v>
      </c>
      <c r="B132" t="s">
        <v>148</v>
      </c>
      <c r="C132" s="22">
        <v>10269417</v>
      </c>
      <c r="D132" s="22">
        <v>92212</v>
      </c>
    </row>
    <row r="133" spans="1:4" x14ac:dyDescent="0.3">
      <c r="A133" t="s">
        <v>273</v>
      </c>
      <c r="B133" t="s">
        <v>155</v>
      </c>
      <c r="C133" s="22">
        <v>3193694</v>
      </c>
      <c r="D133" s="22">
        <v>13791</v>
      </c>
    </row>
    <row r="134" spans="1:4" x14ac:dyDescent="0.3">
      <c r="A134" t="s">
        <v>274</v>
      </c>
      <c r="B134" t="s">
        <v>150</v>
      </c>
      <c r="C134" s="22">
        <v>2832067</v>
      </c>
      <c r="D134" s="22">
        <v>11586</v>
      </c>
    </row>
    <row r="135" spans="1:4" x14ac:dyDescent="0.3">
      <c r="A135" t="s">
        <v>275</v>
      </c>
      <c r="B135" t="s">
        <v>148</v>
      </c>
      <c r="C135" s="22">
        <v>19356544</v>
      </c>
      <c r="D135" s="22">
        <v>238391</v>
      </c>
    </row>
    <row r="136" spans="1:4" x14ac:dyDescent="0.3">
      <c r="A136" t="s">
        <v>276</v>
      </c>
      <c r="B136" t="s">
        <v>148</v>
      </c>
      <c r="C136" s="22">
        <v>144373535</v>
      </c>
      <c r="D136" s="22">
        <v>17098240</v>
      </c>
    </row>
    <row r="137" spans="1:4" x14ac:dyDescent="0.3">
      <c r="A137" t="s">
        <v>277</v>
      </c>
      <c r="B137" t="s">
        <v>153</v>
      </c>
      <c r="C137" s="22">
        <v>12626950</v>
      </c>
      <c r="D137" s="22">
        <v>26338</v>
      </c>
    </row>
    <row r="138" spans="1:4" x14ac:dyDescent="0.3">
      <c r="A138" t="s">
        <v>278</v>
      </c>
      <c r="B138" t="s">
        <v>159</v>
      </c>
      <c r="C138" s="22">
        <v>202506</v>
      </c>
      <c r="D138" s="22">
        <v>2831</v>
      </c>
    </row>
    <row r="139" spans="1:4" x14ac:dyDescent="0.3">
      <c r="A139" t="s">
        <v>279</v>
      </c>
      <c r="B139" t="s">
        <v>153</v>
      </c>
      <c r="C139" s="22">
        <v>215056</v>
      </c>
      <c r="D139" s="22">
        <v>964</v>
      </c>
    </row>
    <row r="140" spans="1:4" x14ac:dyDescent="0.3">
      <c r="A140" t="s">
        <v>280</v>
      </c>
      <c r="B140" t="s">
        <v>150</v>
      </c>
      <c r="C140" s="22">
        <v>34268528</v>
      </c>
      <c r="D140" s="22">
        <v>2149690</v>
      </c>
    </row>
    <row r="141" spans="1:4" x14ac:dyDescent="0.3">
      <c r="A141" t="s">
        <v>281</v>
      </c>
      <c r="B141" t="s">
        <v>153</v>
      </c>
      <c r="C141" s="22">
        <v>16296364</v>
      </c>
      <c r="D141" s="22">
        <v>196722</v>
      </c>
    </row>
    <row r="142" spans="1:4" x14ac:dyDescent="0.3">
      <c r="A142" t="s">
        <v>282</v>
      </c>
      <c r="B142" t="s">
        <v>148</v>
      </c>
      <c r="C142" s="22">
        <v>6944975</v>
      </c>
      <c r="D142" s="22">
        <v>77474</v>
      </c>
    </row>
    <row r="143" spans="1:4" x14ac:dyDescent="0.3">
      <c r="A143" t="s">
        <v>283</v>
      </c>
      <c r="B143" t="s">
        <v>153</v>
      </c>
      <c r="C143" s="22">
        <v>97625</v>
      </c>
      <c r="D143" s="22">
        <v>455</v>
      </c>
    </row>
    <row r="144" spans="1:4" x14ac:dyDescent="0.3">
      <c r="A144" t="s">
        <v>284</v>
      </c>
      <c r="B144" t="s">
        <v>153</v>
      </c>
      <c r="C144" s="22">
        <v>7813215</v>
      </c>
      <c r="D144" s="22">
        <v>71740</v>
      </c>
    </row>
    <row r="145" spans="1:4" x14ac:dyDescent="0.3">
      <c r="A145" t="s">
        <v>285</v>
      </c>
      <c r="B145" t="s">
        <v>159</v>
      </c>
      <c r="C145" s="22">
        <v>5703569</v>
      </c>
      <c r="D145" s="22">
        <v>716.1</v>
      </c>
    </row>
    <row r="146" spans="1:4" x14ac:dyDescent="0.3">
      <c r="A146" t="s">
        <v>286</v>
      </c>
      <c r="B146" t="s">
        <v>148</v>
      </c>
      <c r="C146" s="22">
        <v>5454073</v>
      </c>
      <c r="D146" s="22">
        <v>49035</v>
      </c>
    </row>
    <row r="147" spans="1:4" x14ac:dyDescent="0.3">
      <c r="A147" t="s">
        <v>287</v>
      </c>
      <c r="B147" t="s">
        <v>148</v>
      </c>
      <c r="C147" s="22">
        <v>2087946</v>
      </c>
      <c r="D147" s="22">
        <v>20273</v>
      </c>
    </row>
    <row r="148" spans="1:4" x14ac:dyDescent="0.3">
      <c r="A148" t="s">
        <v>288</v>
      </c>
      <c r="B148" t="s">
        <v>159</v>
      </c>
      <c r="C148" s="22">
        <v>669823</v>
      </c>
      <c r="D148" s="22">
        <v>28896</v>
      </c>
    </row>
    <row r="149" spans="1:4" x14ac:dyDescent="0.3">
      <c r="A149" t="s">
        <v>289</v>
      </c>
      <c r="B149" t="s">
        <v>153</v>
      </c>
      <c r="C149" s="22">
        <v>15442905</v>
      </c>
      <c r="D149" s="22">
        <v>637657</v>
      </c>
    </row>
    <row r="150" spans="1:4" x14ac:dyDescent="0.3">
      <c r="A150" t="s">
        <v>290</v>
      </c>
      <c r="B150" t="s">
        <v>153</v>
      </c>
      <c r="C150" s="22">
        <v>58558270</v>
      </c>
      <c r="D150" s="22">
        <v>1219090</v>
      </c>
    </row>
    <row r="151" spans="1:4" x14ac:dyDescent="0.3">
      <c r="A151" t="s">
        <v>8</v>
      </c>
      <c r="B151" t="s">
        <v>148</v>
      </c>
      <c r="C151" s="22">
        <v>47076781</v>
      </c>
      <c r="D151" s="22">
        <v>505370</v>
      </c>
    </row>
    <row r="152" spans="1:4" x14ac:dyDescent="0.3">
      <c r="A152" t="s">
        <v>291</v>
      </c>
      <c r="B152" t="s">
        <v>146</v>
      </c>
      <c r="C152" s="22">
        <v>21803000</v>
      </c>
      <c r="D152" s="22">
        <v>65610</v>
      </c>
    </row>
    <row r="153" spans="1:4" x14ac:dyDescent="0.3">
      <c r="A153" t="s">
        <v>292</v>
      </c>
      <c r="B153" t="s">
        <v>155</v>
      </c>
      <c r="C153" s="22">
        <v>52823</v>
      </c>
      <c r="D153" s="22">
        <v>261</v>
      </c>
    </row>
    <row r="154" spans="1:4" x14ac:dyDescent="0.3">
      <c r="A154" t="s">
        <v>293</v>
      </c>
      <c r="B154" t="s">
        <v>155</v>
      </c>
      <c r="C154" s="22">
        <v>182790</v>
      </c>
      <c r="D154" s="22">
        <v>616</v>
      </c>
    </row>
    <row r="155" spans="1:4" x14ac:dyDescent="0.3">
      <c r="A155" t="s">
        <v>294</v>
      </c>
      <c r="B155" t="s">
        <v>155</v>
      </c>
      <c r="C155" s="22">
        <v>110589</v>
      </c>
      <c r="D155" s="22">
        <v>389</v>
      </c>
    </row>
    <row r="156" spans="1:4" x14ac:dyDescent="0.3">
      <c r="A156" t="s">
        <v>295</v>
      </c>
      <c r="B156" t="s">
        <v>155</v>
      </c>
      <c r="C156" s="22">
        <v>581372</v>
      </c>
      <c r="D156" s="22">
        <v>163820</v>
      </c>
    </row>
    <row r="157" spans="1:4" x14ac:dyDescent="0.3">
      <c r="A157" t="s">
        <v>13</v>
      </c>
      <c r="B157" t="s">
        <v>148</v>
      </c>
      <c r="C157" s="22">
        <v>10285453</v>
      </c>
      <c r="D157" s="22">
        <v>450295</v>
      </c>
    </row>
    <row r="158" spans="1:4" x14ac:dyDescent="0.3">
      <c r="A158" t="s">
        <v>7</v>
      </c>
      <c r="B158" t="s">
        <v>148</v>
      </c>
      <c r="C158" s="22">
        <v>8574832</v>
      </c>
      <c r="D158" s="22">
        <v>41277</v>
      </c>
    </row>
    <row r="159" spans="1:4" x14ac:dyDescent="0.3">
      <c r="A159" t="s">
        <v>296</v>
      </c>
      <c r="B159" t="s">
        <v>148</v>
      </c>
      <c r="C159" s="22">
        <v>9321018</v>
      </c>
      <c r="D159" s="22">
        <v>144100</v>
      </c>
    </row>
    <row r="160" spans="1:4" x14ac:dyDescent="0.3">
      <c r="A160" t="s">
        <v>297</v>
      </c>
      <c r="B160" t="s">
        <v>153</v>
      </c>
      <c r="C160" s="22">
        <v>58005463</v>
      </c>
      <c r="D160" s="22">
        <v>947300</v>
      </c>
    </row>
    <row r="161" spans="1:4" x14ac:dyDescent="0.3">
      <c r="A161" t="s">
        <v>298</v>
      </c>
      <c r="B161" t="s">
        <v>159</v>
      </c>
      <c r="C161" s="22">
        <v>69625582</v>
      </c>
      <c r="D161" s="22">
        <v>513120</v>
      </c>
    </row>
    <row r="162" spans="1:4" x14ac:dyDescent="0.3">
      <c r="A162" t="s">
        <v>299</v>
      </c>
      <c r="B162" t="s">
        <v>159</v>
      </c>
      <c r="C162" s="22">
        <v>3500000</v>
      </c>
      <c r="D162" s="22">
        <v>14874</v>
      </c>
    </row>
    <row r="163" spans="1:4" x14ac:dyDescent="0.3">
      <c r="A163" t="s">
        <v>300</v>
      </c>
      <c r="B163" t="s">
        <v>153</v>
      </c>
      <c r="C163" s="22">
        <v>8082366</v>
      </c>
      <c r="D163" s="22">
        <v>56785</v>
      </c>
    </row>
    <row r="164" spans="1:4" x14ac:dyDescent="0.3">
      <c r="A164" t="s">
        <v>301</v>
      </c>
      <c r="B164" t="s">
        <v>159</v>
      </c>
      <c r="C164" s="22">
        <v>104494</v>
      </c>
      <c r="D164" s="22">
        <v>747</v>
      </c>
    </row>
    <row r="165" spans="1:4" x14ac:dyDescent="0.3">
      <c r="A165" t="s">
        <v>302</v>
      </c>
      <c r="B165" t="s">
        <v>155</v>
      </c>
      <c r="C165" s="22">
        <v>1394973</v>
      </c>
      <c r="D165" s="22">
        <v>5128</v>
      </c>
    </row>
    <row r="166" spans="1:4" x14ac:dyDescent="0.3">
      <c r="A166" t="s">
        <v>303</v>
      </c>
      <c r="B166" t="s">
        <v>150</v>
      </c>
      <c r="C166" s="22">
        <v>11694719</v>
      </c>
      <c r="D166" s="22">
        <v>163610</v>
      </c>
    </row>
    <row r="167" spans="1:4" x14ac:dyDescent="0.3">
      <c r="A167" t="s">
        <v>304</v>
      </c>
      <c r="B167" t="s">
        <v>148</v>
      </c>
      <c r="C167" s="22">
        <v>83429615</v>
      </c>
      <c r="D167" s="22">
        <v>783562</v>
      </c>
    </row>
    <row r="168" spans="1:4" x14ac:dyDescent="0.3">
      <c r="A168" t="s">
        <v>305</v>
      </c>
      <c r="B168" t="s">
        <v>148</v>
      </c>
      <c r="C168" s="22">
        <v>5942089</v>
      </c>
      <c r="D168" s="22">
        <v>488100</v>
      </c>
    </row>
    <row r="169" spans="1:4" x14ac:dyDescent="0.3">
      <c r="A169" t="s">
        <v>306</v>
      </c>
      <c r="B169" t="s">
        <v>155</v>
      </c>
      <c r="C169" s="22">
        <v>42953</v>
      </c>
      <c r="D169" s="22">
        <v>948</v>
      </c>
    </row>
    <row r="170" spans="1:4" x14ac:dyDescent="0.3">
      <c r="A170" t="s">
        <v>307</v>
      </c>
      <c r="B170" t="s">
        <v>159</v>
      </c>
      <c r="C170" s="22">
        <v>11646</v>
      </c>
      <c r="D170" s="22">
        <v>26</v>
      </c>
    </row>
    <row r="171" spans="1:4" x14ac:dyDescent="0.3">
      <c r="A171" t="s">
        <v>308</v>
      </c>
      <c r="B171" t="s">
        <v>153</v>
      </c>
      <c r="C171" s="22">
        <v>44269594</v>
      </c>
      <c r="D171" s="22">
        <v>241038</v>
      </c>
    </row>
    <row r="172" spans="1:4" x14ac:dyDescent="0.3">
      <c r="A172" t="s">
        <v>309</v>
      </c>
      <c r="B172" t="s">
        <v>148</v>
      </c>
      <c r="C172" s="22">
        <v>44385155</v>
      </c>
      <c r="D172" s="22">
        <v>603550</v>
      </c>
    </row>
    <row r="173" spans="1:4" x14ac:dyDescent="0.3">
      <c r="A173" t="s">
        <v>310</v>
      </c>
      <c r="B173" t="s">
        <v>150</v>
      </c>
      <c r="C173" s="22">
        <v>9770529</v>
      </c>
      <c r="D173" s="22">
        <v>83600</v>
      </c>
    </row>
    <row r="174" spans="1:4" x14ac:dyDescent="0.3">
      <c r="A174" t="s">
        <v>2</v>
      </c>
      <c r="B174" t="s">
        <v>148</v>
      </c>
      <c r="C174" s="22">
        <v>66834405</v>
      </c>
      <c r="D174" s="22">
        <v>243610</v>
      </c>
    </row>
    <row r="175" spans="1:4" x14ac:dyDescent="0.3">
      <c r="A175" t="s">
        <v>311</v>
      </c>
      <c r="B175" t="s">
        <v>179</v>
      </c>
      <c r="C175" s="22">
        <v>328239523</v>
      </c>
      <c r="D175" s="22">
        <v>9833517</v>
      </c>
    </row>
    <row r="176" spans="1:4" x14ac:dyDescent="0.3">
      <c r="A176" t="s">
        <v>312</v>
      </c>
      <c r="B176" t="s">
        <v>155</v>
      </c>
      <c r="C176" s="22">
        <v>3461734</v>
      </c>
      <c r="D176" s="22">
        <v>176215</v>
      </c>
    </row>
    <row r="177" spans="1:4" x14ac:dyDescent="0.3">
      <c r="A177" t="s">
        <v>313</v>
      </c>
      <c r="B177" t="s">
        <v>148</v>
      </c>
      <c r="C177" s="22">
        <v>33580650</v>
      </c>
      <c r="D177" s="22">
        <v>447400</v>
      </c>
    </row>
    <row r="178" spans="1:4" x14ac:dyDescent="0.3">
      <c r="A178" t="s">
        <v>314</v>
      </c>
      <c r="B178" t="s">
        <v>159</v>
      </c>
      <c r="C178" s="22">
        <v>299882</v>
      </c>
      <c r="D178" s="22">
        <v>12189</v>
      </c>
    </row>
    <row r="179" spans="1:4" x14ac:dyDescent="0.3">
      <c r="A179" t="s">
        <v>315</v>
      </c>
      <c r="B179" t="s">
        <v>159</v>
      </c>
      <c r="C179" s="22">
        <v>96462106</v>
      </c>
      <c r="D179" s="22">
        <v>331210</v>
      </c>
    </row>
    <row r="180" spans="1:4" x14ac:dyDescent="0.3">
      <c r="A180" t="s">
        <v>316</v>
      </c>
      <c r="B180" t="s">
        <v>150</v>
      </c>
      <c r="C180" s="22">
        <v>29161922</v>
      </c>
      <c r="D180" s="22">
        <v>527968</v>
      </c>
    </row>
    <row r="181" spans="1:4" x14ac:dyDescent="0.3">
      <c r="A181" t="s">
        <v>317</v>
      </c>
      <c r="B181" t="s">
        <v>153</v>
      </c>
      <c r="C181" s="22">
        <v>17861030</v>
      </c>
      <c r="D181" s="22">
        <v>752618</v>
      </c>
    </row>
    <row r="182" spans="1:4" x14ac:dyDescent="0.3">
      <c r="A182" t="s">
        <v>318</v>
      </c>
      <c r="B182" t="s">
        <v>153</v>
      </c>
      <c r="C182" s="22">
        <v>14645468</v>
      </c>
      <c r="D182" s="22">
        <v>390757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94E2-723D-4954-81B3-83B1097F9523}">
  <sheetPr>
    <tabColor theme="9" tint="0.59999389629810485"/>
  </sheetPr>
  <dimension ref="A3:D11"/>
  <sheetViews>
    <sheetView workbookViewId="0">
      <selection activeCell="C4" sqref="C4"/>
    </sheetView>
  </sheetViews>
  <sheetFormatPr defaultRowHeight="14.4" x14ac:dyDescent="0.3"/>
  <cols>
    <col min="1" max="1" width="23" bestFit="1" customWidth="1"/>
    <col min="2" max="2" width="16.77734375" bestFit="1" customWidth="1"/>
    <col min="3" max="3" width="11.33203125" bestFit="1" customWidth="1"/>
    <col min="4" max="4" width="23.6640625" bestFit="1" customWidth="1"/>
  </cols>
  <sheetData>
    <row r="3" spans="1:4" x14ac:dyDescent="0.3">
      <c r="A3" s="11" t="s">
        <v>144</v>
      </c>
      <c r="B3" t="s">
        <v>320</v>
      </c>
      <c r="C3" t="s">
        <v>322</v>
      </c>
      <c r="D3" t="s">
        <v>658</v>
      </c>
    </row>
    <row r="4" spans="1:4" x14ac:dyDescent="0.3">
      <c r="A4" t="s">
        <v>159</v>
      </c>
      <c r="B4" s="22">
        <v>2285279040</v>
      </c>
      <c r="C4" s="22">
        <v>24434902.300000001</v>
      </c>
      <c r="D4" s="22">
        <v>93.525196538232109</v>
      </c>
    </row>
    <row r="5" spans="1:4" x14ac:dyDescent="0.3">
      <c r="A5" t="s">
        <v>146</v>
      </c>
      <c r="B5" s="22">
        <v>1835776742</v>
      </c>
      <c r="C5" s="22">
        <v>5135531</v>
      </c>
      <c r="D5" s="22">
        <v>357.46580869631595</v>
      </c>
    </row>
    <row r="6" spans="1:4" x14ac:dyDescent="0.3">
      <c r="A6" t="s">
        <v>153</v>
      </c>
      <c r="B6" s="22">
        <v>1049530538</v>
      </c>
      <c r="C6" s="22">
        <v>21646744</v>
      </c>
      <c r="D6" s="22">
        <v>48.484452811933288</v>
      </c>
    </row>
    <row r="7" spans="1:4" x14ac:dyDescent="0.3">
      <c r="A7" t="s">
        <v>148</v>
      </c>
      <c r="B7" s="22">
        <v>918863253</v>
      </c>
      <c r="C7" s="22">
        <v>28062555</v>
      </c>
      <c r="D7" s="22">
        <v>32.743392502927833</v>
      </c>
    </row>
    <row r="8" spans="1:4" x14ac:dyDescent="0.3">
      <c r="A8" t="s">
        <v>155</v>
      </c>
      <c r="B8" s="22">
        <v>606875478</v>
      </c>
      <c r="C8" s="22">
        <v>19416627.399999999</v>
      </c>
      <c r="D8" s="22">
        <v>31.255452633344554</v>
      </c>
    </row>
    <row r="9" spans="1:4" x14ac:dyDescent="0.3">
      <c r="A9" t="s">
        <v>179</v>
      </c>
      <c r="B9" s="22">
        <v>365828785</v>
      </c>
      <c r="C9" s="22">
        <v>19818187</v>
      </c>
      <c r="D9" s="22">
        <v>18.459245792766009</v>
      </c>
    </row>
    <row r="10" spans="1:4" x14ac:dyDescent="0.3">
      <c r="A10" t="s">
        <v>150</v>
      </c>
      <c r="B10" s="22">
        <v>352038057</v>
      </c>
      <c r="C10" s="22">
        <v>9436163.3000000007</v>
      </c>
      <c r="D10" s="22">
        <v>37.307329876328019</v>
      </c>
    </row>
    <row r="11" spans="1:4" x14ac:dyDescent="0.3">
      <c r="A11" t="s">
        <v>28</v>
      </c>
      <c r="B11" s="22">
        <v>7414191893</v>
      </c>
      <c r="C11" s="22">
        <v>127950709.99999999</v>
      </c>
      <c r="D11" s="22">
        <v>57.945687780865001</v>
      </c>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28BE-B4AC-4DE5-9D0B-3ED73CCA27E0}">
  <sheetPr>
    <tabColor theme="6" tint="-0.249977111117893"/>
  </sheetPr>
  <dimension ref="P23"/>
  <sheetViews>
    <sheetView showGridLines="0" workbookViewId="0">
      <selection activeCell="P24" sqref="P24"/>
    </sheetView>
  </sheetViews>
  <sheetFormatPr defaultRowHeight="14.4" x14ac:dyDescent="0.3"/>
  <cols>
    <col min="1" max="1" width="2.88671875" customWidth="1"/>
  </cols>
  <sheetData>
    <row r="23" spans="16:16" x14ac:dyDescent="0.3">
      <c r="P23" t="s">
        <v>659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2ECD-AB14-41B7-80C9-840AFDD63E48}">
  <sheetPr>
    <tabColor theme="6" tint="0.59999389629810485"/>
  </sheetPr>
  <dimension ref="A1:I101"/>
  <sheetViews>
    <sheetView topLeftCell="A56" workbookViewId="0">
      <selection activeCell="H51" sqref="H51"/>
    </sheetView>
  </sheetViews>
  <sheetFormatPr defaultRowHeight="14.4" x14ac:dyDescent="0.3"/>
  <cols>
    <col min="1" max="1" width="9.109375" customWidth="1"/>
    <col min="2" max="2" width="11.44140625" customWidth="1"/>
    <col min="3" max="4" width="17.109375" customWidth="1"/>
    <col min="5" max="5" width="41.44140625" bestFit="1" customWidth="1"/>
    <col min="6" max="6" width="9.109375" customWidth="1"/>
    <col min="7" max="7" width="14.33203125" customWidth="1"/>
    <col min="8" max="8" width="17.109375" customWidth="1"/>
    <col min="9" max="9" width="9.109375" customWidth="1"/>
  </cols>
  <sheetData>
    <row r="1" spans="1:9" x14ac:dyDescent="0.3">
      <c r="A1" s="24" t="s">
        <v>0</v>
      </c>
      <c r="B1" s="24" t="s">
        <v>323</v>
      </c>
      <c r="C1" s="24" t="s">
        <v>324</v>
      </c>
      <c r="D1" s="24" t="s">
        <v>325</v>
      </c>
      <c r="E1" s="24" t="s">
        <v>326</v>
      </c>
      <c r="F1" s="24" t="s">
        <v>439</v>
      </c>
      <c r="G1" s="24" t="s">
        <v>437</v>
      </c>
      <c r="H1" s="24" t="s">
        <v>438</v>
      </c>
      <c r="I1" s="24" t="s">
        <v>137</v>
      </c>
    </row>
    <row r="2" spans="1:9" x14ac:dyDescent="0.3">
      <c r="A2" t="s">
        <v>3</v>
      </c>
      <c r="B2" t="s">
        <v>358</v>
      </c>
      <c r="C2" t="s">
        <v>359</v>
      </c>
      <c r="D2" t="s">
        <v>329</v>
      </c>
      <c r="E2" t="s">
        <v>367</v>
      </c>
      <c r="F2" s="1" t="str">
        <f>MID(E2,FIND("(",E2),6)</f>
        <v>(2009)</v>
      </c>
      <c r="G2" s="1">
        <v>26</v>
      </c>
      <c r="H2" s="1">
        <v>15</v>
      </c>
      <c r="I2" s="25">
        <v>10</v>
      </c>
    </row>
    <row r="3" spans="1:9" x14ac:dyDescent="0.3">
      <c r="A3" t="s">
        <v>3</v>
      </c>
      <c r="B3" t="s">
        <v>358</v>
      </c>
      <c r="C3" t="s">
        <v>359</v>
      </c>
      <c r="D3" t="s">
        <v>329</v>
      </c>
      <c r="E3" t="s">
        <v>401</v>
      </c>
      <c r="F3" s="1" t="str">
        <f t="shared" ref="F3:F66" si="0">MID(E3,FIND("(",E3),6)</f>
        <v>(2009)</v>
      </c>
      <c r="G3" s="1">
        <v>50</v>
      </c>
      <c r="H3" s="1">
        <v>10</v>
      </c>
      <c r="I3" s="25">
        <v>22</v>
      </c>
    </row>
    <row r="4" spans="1:9" x14ac:dyDescent="0.3">
      <c r="A4" t="s">
        <v>3</v>
      </c>
      <c r="B4" t="s">
        <v>358</v>
      </c>
      <c r="C4" t="s">
        <v>359</v>
      </c>
      <c r="D4" t="s">
        <v>329</v>
      </c>
      <c r="E4" t="s">
        <v>368</v>
      </c>
      <c r="F4" s="1" t="str">
        <f t="shared" si="0"/>
        <v>(2010)</v>
      </c>
      <c r="G4" s="1">
        <v>34</v>
      </c>
      <c r="H4" s="1">
        <v>15</v>
      </c>
      <c r="I4" s="25">
        <v>12</v>
      </c>
    </row>
    <row r="5" spans="1:9" x14ac:dyDescent="0.3">
      <c r="A5" t="s">
        <v>3</v>
      </c>
      <c r="B5" t="s">
        <v>358</v>
      </c>
      <c r="C5" t="s">
        <v>359</v>
      </c>
      <c r="D5" t="s">
        <v>329</v>
      </c>
      <c r="E5" t="s">
        <v>360</v>
      </c>
      <c r="F5" s="1" t="str">
        <f t="shared" si="0"/>
        <v>(2010)</v>
      </c>
      <c r="G5" s="1">
        <v>15</v>
      </c>
      <c r="H5" s="1">
        <v>10</v>
      </c>
      <c r="I5" s="25">
        <v>20</v>
      </c>
    </row>
    <row r="6" spans="1:9" x14ac:dyDescent="0.3">
      <c r="A6" t="s">
        <v>3</v>
      </c>
      <c r="B6" t="s">
        <v>358</v>
      </c>
      <c r="C6" t="s">
        <v>359</v>
      </c>
      <c r="D6" t="s">
        <v>329</v>
      </c>
      <c r="E6" t="s">
        <v>411</v>
      </c>
      <c r="F6" s="1" t="str">
        <f t="shared" si="0"/>
        <v>(2010)</v>
      </c>
      <c r="G6" s="1">
        <v>28</v>
      </c>
      <c r="H6" s="1">
        <v>15</v>
      </c>
      <c r="I6" s="25">
        <v>13</v>
      </c>
    </row>
    <row r="7" spans="1:9" x14ac:dyDescent="0.3">
      <c r="A7" t="s">
        <v>3</v>
      </c>
      <c r="B7" t="s">
        <v>358</v>
      </c>
      <c r="C7" t="s">
        <v>359</v>
      </c>
      <c r="D7" t="s">
        <v>329</v>
      </c>
      <c r="E7" t="s">
        <v>369</v>
      </c>
      <c r="F7" s="1" t="str">
        <f t="shared" si="0"/>
        <v>(2012)</v>
      </c>
      <c r="G7" s="1">
        <v>36</v>
      </c>
      <c r="H7" s="1">
        <v>15</v>
      </c>
      <c r="I7" s="25">
        <v>12</v>
      </c>
    </row>
    <row r="8" spans="1:9" x14ac:dyDescent="0.3">
      <c r="A8" t="s">
        <v>3</v>
      </c>
      <c r="B8" t="s">
        <v>358</v>
      </c>
      <c r="C8" t="s">
        <v>359</v>
      </c>
      <c r="D8" t="s">
        <v>329</v>
      </c>
      <c r="E8" t="s">
        <v>370</v>
      </c>
      <c r="F8" s="1" t="str">
        <f t="shared" si="0"/>
        <v>(2014)</v>
      </c>
      <c r="G8" s="1">
        <v>42</v>
      </c>
      <c r="H8" s="1">
        <v>15</v>
      </c>
      <c r="I8" s="25">
        <v>12</v>
      </c>
    </row>
    <row r="9" spans="1:9" x14ac:dyDescent="0.3">
      <c r="A9" t="s">
        <v>3</v>
      </c>
      <c r="B9" t="s">
        <v>358</v>
      </c>
      <c r="C9" t="s">
        <v>359</v>
      </c>
      <c r="D9" t="s">
        <v>329</v>
      </c>
      <c r="E9" t="s">
        <v>398</v>
      </c>
      <c r="F9" s="1" t="str">
        <f t="shared" si="0"/>
        <v>(2014)</v>
      </c>
      <c r="G9" s="1">
        <v>16</v>
      </c>
      <c r="H9" s="1">
        <v>10</v>
      </c>
      <c r="I9" s="25">
        <v>20</v>
      </c>
    </row>
    <row r="10" spans="1:9" x14ac:dyDescent="0.3">
      <c r="A10" t="s">
        <v>3</v>
      </c>
      <c r="B10" t="s">
        <v>358</v>
      </c>
      <c r="C10" t="s">
        <v>359</v>
      </c>
      <c r="D10" t="s">
        <v>329</v>
      </c>
      <c r="E10" t="s">
        <v>400</v>
      </c>
      <c r="F10" s="1" t="str">
        <f t="shared" si="0"/>
        <v>(2014)</v>
      </c>
      <c r="G10" s="1">
        <v>25</v>
      </c>
      <c r="H10" s="1">
        <v>15</v>
      </c>
      <c r="I10" s="25">
        <v>17</v>
      </c>
    </row>
    <row r="11" spans="1:9" x14ac:dyDescent="0.3">
      <c r="A11" t="s">
        <v>3</v>
      </c>
      <c r="B11" t="s">
        <v>358</v>
      </c>
      <c r="C11" t="s">
        <v>359</v>
      </c>
      <c r="D11" t="s">
        <v>329</v>
      </c>
      <c r="E11" t="s">
        <v>380</v>
      </c>
      <c r="F11" s="1" t="str">
        <f t="shared" si="0"/>
        <v>(2015)</v>
      </c>
      <c r="G11" s="1">
        <v>31</v>
      </c>
      <c r="H11" s="1">
        <v>15</v>
      </c>
      <c r="I11" s="25">
        <v>13</v>
      </c>
    </row>
    <row r="12" spans="1:9" x14ac:dyDescent="0.3">
      <c r="A12" t="s">
        <v>3</v>
      </c>
      <c r="B12" t="s">
        <v>358</v>
      </c>
      <c r="C12" t="s">
        <v>359</v>
      </c>
      <c r="D12" t="s">
        <v>329</v>
      </c>
      <c r="E12" t="s">
        <v>361</v>
      </c>
      <c r="F12" s="1" t="str">
        <f t="shared" si="0"/>
        <v>(2015)</v>
      </c>
      <c r="G12" s="1">
        <v>22</v>
      </c>
      <c r="H12" s="1">
        <v>10</v>
      </c>
      <c r="I12" s="25">
        <v>25</v>
      </c>
    </row>
    <row r="13" spans="1:9" x14ac:dyDescent="0.3">
      <c r="A13" t="s">
        <v>3</v>
      </c>
      <c r="B13" t="s">
        <v>340</v>
      </c>
      <c r="C13" t="s">
        <v>341</v>
      </c>
      <c r="D13" t="s">
        <v>342</v>
      </c>
      <c r="E13" t="s">
        <v>394</v>
      </c>
      <c r="F13" s="1" t="str">
        <f t="shared" si="0"/>
        <v>(2008)</v>
      </c>
      <c r="G13" s="1">
        <v>36</v>
      </c>
      <c r="H13" s="1">
        <v>0</v>
      </c>
      <c r="I13" s="25">
        <v>255</v>
      </c>
    </row>
    <row r="14" spans="1:9" x14ac:dyDescent="0.3">
      <c r="A14" t="s">
        <v>3</v>
      </c>
      <c r="B14" t="s">
        <v>340</v>
      </c>
      <c r="C14" t="s">
        <v>341</v>
      </c>
      <c r="D14" t="s">
        <v>342</v>
      </c>
      <c r="E14" t="s">
        <v>412</v>
      </c>
      <c r="F14" s="1" t="str">
        <f t="shared" si="0"/>
        <v>(2008)</v>
      </c>
      <c r="G14" s="1">
        <v>1</v>
      </c>
      <c r="H14" s="1">
        <v>3</v>
      </c>
      <c r="I14" s="25">
        <v>69</v>
      </c>
    </row>
    <row r="15" spans="1:9" x14ac:dyDescent="0.3">
      <c r="A15" t="s">
        <v>3</v>
      </c>
      <c r="B15" t="s">
        <v>340</v>
      </c>
      <c r="C15" t="s">
        <v>341</v>
      </c>
      <c r="D15" t="s">
        <v>342</v>
      </c>
      <c r="E15" t="s">
        <v>345</v>
      </c>
      <c r="F15" s="1" t="str">
        <f t="shared" si="0"/>
        <v>(2008)</v>
      </c>
      <c r="G15" s="1">
        <v>29</v>
      </c>
      <c r="H15" s="1">
        <v>15</v>
      </c>
      <c r="I15" s="25">
        <v>16</v>
      </c>
    </row>
    <row r="16" spans="1:9" x14ac:dyDescent="0.3">
      <c r="A16" t="s">
        <v>3</v>
      </c>
      <c r="B16" t="s">
        <v>340</v>
      </c>
      <c r="C16" t="s">
        <v>341</v>
      </c>
      <c r="D16" t="s">
        <v>342</v>
      </c>
      <c r="E16" t="s">
        <v>397</v>
      </c>
      <c r="F16" s="1" t="str">
        <f t="shared" si="0"/>
        <v>(2009)</v>
      </c>
      <c r="G16" s="1">
        <v>50</v>
      </c>
      <c r="H16" s="1">
        <v>0</v>
      </c>
      <c r="I16" s="25">
        <v>299</v>
      </c>
    </row>
    <row r="17" spans="1:9" x14ac:dyDescent="0.3">
      <c r="A17" t="s">
        <v>3</v>
      </c>
      <c r="B17" t="s">
        <v>340</v>
      </c>
      <c r="C17" t="s">
        <v>341</v>
      </c>
      <c r="D17" t="s">
        <v>342</v>
      </c>
      <c r="E17" t="s">
        <v>343</v>
      </c>
      <c r="F17" s="1" t="str">
        <f t="shared" si="0"/>
        <v>(2009)</v>
      </c>
      <c r="G17" s="1">
        <v>45</v>
      </c>
      <c r="H17" s="1">
        <v>3</v>
      </c>
      <c r="I17" s="25">
        <v>75</v>
      </c>
    </row>
    <row r="18" spans="1:9" x14ac:dyDescent="0.3">
      <c r="A18" t="s">
        <v>3</v>
      </c>
      <c r="B18" t="s">
        <v>340</v>
      </c>
      <c r="C18" t="s">
        <v>341</v>
      </c>
      <c r="D18" t="s">
        <v>342</v>
      </c>
      <c r="E18" t="s">
        <v>350</v>
      </c>
      <c r="F18" s="1" t="str">
        <f t="shared" si="0"/>
        <v>(2009)</v>
      </c>
      <c r="G18" s="1">
        <v>35</v>
      </c>
      <c r="H18" s="1">
        <v>3</v>
      </c>
      <c r="I18" s="25">
        <v>70</v>
      </c>
    </row>
    <row r="19" spans="1:9" x14ac:dyDescent="0.3">
      <c r="A19" t="s">
        <v>3</v>
      </c>
      <c r="B19" t="s">
        <v>340</v>
      </c>
      <c r="C19" t="s">
        <v>341</v>
      </c>
      <c r="D19" t="s">
        <v>342</v>
      </c>
      <c r="E19" t="s">
        <v>391</v>
      </c>
      <c r="F19" s="1" t="str">
        <f t="shared" si="0"/>
        <v>(2009)</v>
      </c>
      <c r="G19" s="1">
        <v>14</v>
      </c>
      <c r="H19" s="1">
        <v>0</v>
      </c>
      <c r="I19" s="25">
        <v>320</v>
      </c>
    </row>
    <row r="20" spans="1:9" x14ac:dyDescent="0.3">
      <c r="A20" t="s">
        <v>3</v>
      </c>
      <c r="B20" t="s">
        <v>340</v>
      </c>
      <c r="C20" t="s">
        <v>341</v>
      </c>
      <c r="D20" t="s">
        <v>342</v>
      </c>
      <c r="E20" t="s">
        <v>419</v>
      </c>
      <c r="F20" s="1" t="str">
        <f t="shared" si="0"/>
        <v>(2010)</v>
      </c>
      <c r="G20" s="1">
        <v>30</v>
      </c>
      <c r="H20" s="1">
        <v>3</v>
      </c>
      <c r="I20" s="25">
        <v>70</v>
      </c>
    </row>
    <row r="21" spans="1:9" x14ac:dyDescent="0.3">
      <c r="A21" t="s">
        <v>3</v>
      </c>
      <c r="B21" t="s">
        <v>340</v>
      </c>
      <c r="C21" t="s">
        <v>341</v>
      </c>
      <c r="D21" t="s">
        <v>342</v>
      </c>
      <c r="E21" t="s">
        <v>425</v>
      </c>
      <c r="F21" s="1" t="str">
        <f t="shared" si="0"/>
        <v>(2011)</v>
      </c>
      <c r="G21" s="1">
        <v>43</v>
      </c>
      <c r="H21" s="1">
        <v>10</v>
      </c>
      <c r="I21" s="25">
        <v>45</v>
      </c>
    </row>
    <row r="22" spans="1:9" x14ac:dyDescent="0.3">
      <c r="A22" t="s">
        <v>3</v>
      </c>
      <c r="B22" t="s">
        <v>340</v>
      </c>
      <c r="C22" t="s">
        <v>341</v>
      </c>
      <c r="D22" t="s">
        <v>342</v>
      </c>
      <c r="E22" t="s">
        <v>392</v>
      </c>
      <c r="F22" s="1" t="str">
        <f t="shared" si="0"/>
        <v>(2011)</v>
      </c>
      <c r="G22" s="1">
        <v>33</v>
      </c>
      <c r="H22" s="1">
        <v>0</v>
      </c>
      <c r="I22" s="25">
        <v>380</v>
      </c>
    </row>
    <row r="23" spans="1:9" x14ac:dyDescent="0.3">
      <c r="A23" t="s">
        <v>3</v>
      </c>
      <c r="B23" t="s">
        <v>340</v>
      </c>
      <c r="C23" t="s">
        <v>341</v>
      </c>
      <c r="D23" t="s">
        <v>342</v>
      </c>
      <c r="E23" t="s">
        <v>418</v>
      </c>
      <c r="F23" s="1" t="str">
        <f t="shared" si="0"/>
        <v>(2011)</v>
      </c>
      <c r="G23" s="1">
        <v>45</v>
      </c>
      <c r="H23" s="1">
        <v>3</v>
      </c>
      <c r="I23" s="25">
        <v>75</v>
      </c>
    </row>
    <row r="24" spans="1:9" x14ac:dyDescent="0.3">
      <c r="A24" t="s">
        <v>3</v>
      </c>
      <c r="B24" t="s">
        <v>340</v>
      </c>
      <c r="C24" t="s">
        <v>341</v>
      </c>
      <c r="D24" t="s">
        <v>342</v>
      </c>
      <c r="E24" t="s">
        <v>348</v>
      </c>
      <c r="F24" s="1" t="str">
        <f t="shared" si="0"/>
        <v>(2012)</v>
      </c>
      <c r="G24" s="1">
        <v>15</v>
      </c>
      <c r="H24" s="1">
        <v>10</v>
      </c>
      <c r="I24" s="25">
        <v>24</v>
      </c>
    </row>
    <row r="25" spans="1:9" x14ac:dyDescent="0.3">
      <c r="A25" t="s">
        <v>3</v>
      </c>
      <c r="B25" t="s">
        <v>340</v>
      </c>
      <c r="C25" t="s">
        <v>341</v>
      </c>
      <c r="D25" t="s">
        <v>342</v>
      </c>
      <c r="E25" t="s">
        <v>399</v>
      </c>
      <c r="F25" s="1" t="str">
        <f t="shared" si="0"/>
        <v>(2012)</v>
      </c>
      <c r="G25" s="1">
        <v>47</v>
      </c>
      <c r="H25" s="1">
        <v>10</v>
      </c>
      <c r="I25" s="25">
        <v>23</v>
      </c>
    </row>
    <row r="26" spans="1:9" x14ac:dyDescent="0.3">
      <c r="A26" t="s">
        <v>3</v>
      </c>
      <c r="B26" t="s">
        <v>340</v>
      </c>
      <c r="C26" t="s">
        <v>341</v>
      </c>
      <c r="D26" t="s">
        <v>342</v>
      </c>
      <c r="E26" t="s">
        <v>396</v>
      </c>
      <c r="F26" s="1" t="str">
        <f t="shared" si="0"/>
        <v>(2014)</v>
      </c>
      <c r="G26" s="1">
        <v>36</v>
      </c>
      <c r="H26" s="1">
        <v>0</v>
      </c>
      <c r="I26" s="25">
        <v>430</v>
      </c>
    </row>
    <row r="27" spans="1:9" x14ac:dyDescent="0.3">
      <c r="A27" t="s">
        <v>3</v>
      </c>
      <c r="B27" t="s">
        <v>340</v>
      </c>
      <c r="C27" t="s">
        <v>341</v>
      </c>
      <c r="D27" t="s">
        <v>342</v>
      </c>
      <c r="E27" t="s">
        <v>349</v>
      </c>
      <c r="F27" s="1" t="str">
        <f t="shared" si="0"/>
        <v>(2014)</v>
      </c>
      <c r="G27" s="1">
        <v>35</v>
      </c>
      <c r="H27" s="1">
        <v>10</v>
      </c>
      <c r="I27" s="25">
        <v>25</v>
      </c>
    </row>
    <row r="28" spans="1:9" x14ac:dyDescent="0.3">
      <c r="A28" t="s">
        <v>3</v>
      </c>
      <c r="B28" t="s">
        <v>340</v>
      </c>
      <c r="C28" t="s">
        <v>341</v>
      </c>
      <c r="D28" t="s">
        <v>342</v>
      </c>
      <c r="E28" t="s">
        <v>378</v>
      </c>
      <c r="F28" s="1" t="str">
        <f t="shared" si="0"/>
        <v>(2014)</v>
      </c>
      <c r="G28" s="1">
        <v>14</v>
      </c>
      <c r="H28" s="1">
        <v>0</v>
      </c>
      <c r="I28" s="25">
        <v>630</v>
      </c>
    </row>
    <row r="29" spans="1:9" x14ac:dyDescent="0.3">
      <c r="A29" t="s">
        <v>3</v>
      </c>
      <c r="B29" t="s">
        <v>340</v>
      </c>
      <c r="C29" t="s">
        <v>341</v>
      </c>
      <c r="D29" t="s">
        <v>342</v>
      </c>
      <c r="E29" t="s">
        <v>395</v>
      </c>
      <c r="F29" s="1" t="str">
        <f t="shared" si="0"/>
        <v>(2015)</v>
      </c>
      <c r="G29" s="1">
        <v>15</v>
      </c>
      <c r="H29" s="1">
        <v>0</v>
      </c>
      <c r="I29" s="25">
        <v>400</v>
      </c>
    </row>
    <row r="30" spans="1:9" x14ac:dyDescent="0.3">
      <c r="A30" t="s">
        <v>3</v>
      </c>
      <c r="B30" t="s">
        <v>340</v>
      </c>
      <c r="C30" t="s">
        <v>341</v>
      </c>
      <c r="D30" t="s">
        <v>342</v>
      </c>
      <c r="E30" t="s">
        <v>393</v>
      </c>
      <c r="F30" s="1" t="str">
        <f t="shared" si="0"/>
        <v>(2015)</v>
      </c>
      <c r="G30" s="1">
        <v>24</v>
      </c>
      <c r="H30" s="1">
        <v>0</v>
      </c>
      <c r="I30" s="25">
        <v>450</v>
      </c>
    </row>
    <row r="31" spans="1:9" x14ac:dyDescent="0.3">
      <c r="A31" t="s">
        <v>3</v>
      </c>
      <c r="B31" t="s">
        <v>340</v>
      </c>
      <c r="C31" t="s">
        <v>341</v>
      </c>
      <c r="D31" t="s">
        <v>342</v>
      </c>
      <c r="E31" t="s">
        <v>420</v>
      </c>
      <c r="F31" s="1" t="str">
        <f t="shared" si="0"/>
        <v>(2015)</v>
      </c>
      <c r="G31" s="1">
        <v>24</v>
      </c>
      <c r="H31" s="1">
        <v>3</v>
      </c>
      <c r="I31" s="25">
        <v>90</v>
      </c>
    </row>
    <row r="32" spans="1:9" x14ac:dyDescent="0.3">
      <c r="A32" t="s">
        <v>3</v>
      </c>
      <c r="B32" t="s">
        <v>340</v>
      </c>
      <c r="C32" t="s">
        <v>341</v>
      </c>
      <c r="D32" t="s">
        <v>342</v>
      </c>
      <c r="E32" t="s">
        <v>420</v>
      </c>
      <c r="F32" s="1" t="str">
        <f t="shared" si="0"/>
        <v>(2015)</v>
      </c>
      <c r="G32" s="1">
        <v>3</v>
      </c>
      <c r="H32" s="1">
        <v>3</v>
      </c>
      <c r="I32" s="25">
        <v>90</v>
      </c>
    </row>
    <row r="33" spans="1:9" x14ac:dyDescent="0.3">
      <c r="A33" t="s">
        <v>3</v>
      </c>
      <c r="B33" t="s">
        <v>340</v>
      </c>
      <c r="C33" t="s">
        <v>341</v>
      </c>
      <c r="D33" t="s">
        <v>346</v>
      </c>
      <c r="E33" t="s">
        <v>382</v>
      </c>
      <c r="F33" s="1" t="str">
        <f t="shared" si="0"/>
        <v>(2005)</v>
      </c>
      <c r="G33" s="1">
        <v>32</v>
      </c>
      <c r="H33" s="1">
        <v>1</v>
      </c>
      <c r="I33" s="25">
        <v>240</v>
      </c>
    </row>
    <row r="34" spans="1:9" x14ac:dyDescent="0.3">
      <c r="A34" t="s">
        <v>3</v>
      </c>
      <c r="B34" t="s">
        <v>340</v>
      </c>
      <c r="C34" t="s">
        <v>341</v>
      </c>
      <c r="D34" t="s">
        <v>346</v>
      </c>
      <c r="E34" t="s">
        <v>386</v>
      </c>
      <c r="F34" s="1" t="str">
        <f t="shared" si="0"/>
        <v>(2005)</v>
      </c>
      <c r="G34" s="1">
        <v>15</v>
      </c>
      <c r="H34" s="1">
        <v>3</v>
      </c>
      <c r="I34" s="25">
        <v>50</v>
      </c>
    </row>
    <row r="35" spans="1:9" x14ac:dyDescent="0.3">
      <c r="A35" t="s">
        <v>3</v>
      </c>
      <c r="B35" t="s">
        <v>340</v>
      </c>
      <c r="C35" t="s">
        <v>341</v>
      </c>
      <c r="D35" t="s">
        <v>346</v>
      </c>
      <c r="E35" t="s">
        <v>402</v>
      </c>
      <c r="F35" s="1" t="str">
        <f t="shared" si="0"/>
        <v>(2005)</v>
      </c>
      <c r="G35" s="1">
        <v>50</v>
      </c>
      <c r="H35" s="1">
        <v>3</v>
      </c>
      <c r="I35" s="25">
        <v>60</v>
      </c>
    </row>
    <row r="36" spans="1:9" x14ac:dyDescent="0.3">
      <c r="A36" t="s">
        <v>3</v>
      </c>
      <c r="B36" t="s">
        <v>340</v>
      </c>
      <c r="C36" t="s">
        <v>341</v>
      </c>
      <c r="D36" t="s">
        <v>346</v>
      </c>
      <c r="E36" t="s">
        <v>381</v>
      </c>
      <c r="F36" s="1" t="str">
        <f t="shared" si="0"/>
        <v>(2008)</v>
      </c>
      <c r="G36" s="1">
        <v>43</v>
      </c>
      <c r="H36" s="1">
        <v>1</v>
      </c>
      <c r="I36" s="25">
        <v>229</v>
      </c>
    </row>
    <row r="37" spans="1:9" x14ac:dyDescent="0.3">
      <c r="A37" t="s">
        <v>3</v>
      </c>
      <c r="B37" t="s">
        <v>340</v>
      </c>
      <c r="C37" t="s">
        <v>341</v>
      </c>
      <c r="D37" t="s">
        <v>346</v>
      </c>
      <c r="E37" t="s">
        <v>410</v>
      </c>
      <c r="F37" s="1" t="str">
        <f t="shared" si="0"/>
        <v>(2009)</v>
      </c>
      <c r="G37" s="1">
        <v>40</v>
      </c>
      <c r="H37" s="1">
        <v>0</v>
      </c>
      <c r="I37" s="25">
        <v>359</v>
      </c>
    </row>
    <row r="38" spans="1:9" x14ac:dyDescent="0.3">
      <c r="A38" t="s">
        <v>3</v>
      </c>
      <c r="B38" t="s">
        <v>340</v>
      </c>
      <c r="C38" t="s">
        <v>341</v>
      </c>
      <c r="D38" t="s">
        <v>346</v>
      </c>
      <c r="E38" t="s">
        <v>347</v>
      </c>
      <c r="F38" s="1" t="str">
        <f t="shared" si="0"/>
        <v>(2009)</v>
      </c>
      <c r="G38" s="1">
        <v>31</v>
      </c>
      <c r="H38" s="1">
        <v>3</v>
      </c>
      <c r="I38" s="25">
        <v>65</v>
      </c>
    </row>
    <row r="39" spans="1:9" x14ac:dyDescent="0.3">
      <c r="A39" t="s">
        <v>3</v>
      </c>
      <c r="B39" t="s">
        <v>340</v>
      </c>
      <c r="C39" t="s">
        <v>341</v>
      </c>
      <c r="D39" t="s">
        <v>346</v>
      </c>
      <c r="E39" t="s">
        <v>379</v>
      </c>
      <c r="F39" s="1" t="str">
        <f t="shared" si="0"/>
        <v>(2009)</v>
      </c>
      <c r="G39" s="1">
        <v>30</v>
      </c>
      <c r="H39" s="1">
        <v>1</v>
      </c>
      <c r="I39" s="25">
        <v>135</v>
      </c>
    </row>
    <row r="40" spans="1:9" x14ac:dyDescent="0.3">
      <c r="A40" t="s">
        <v>3</v>
      </c>
      <c r="B40" t="s">
        <v>340</v>
      </c>
      <c r="C40" t="s">
        <v>341</v>
      </c>
      <c r="D40" t="s">
        <v>346</v>
      </c>
      <c r="E40" t="s">
        <v>351</v>
      </c>
      <c r="F40" s="1" t="str">
        <f t="shared" si="0"/>
        <v>(2009)</v>
      </c>
      <c r="G40" s="1">
        <v>42</v>
      </c>
      <c r="H40" s="1">
        <v>1</v>
      </c>
      <c r="I40" s="25">
        <v>115</v>
      </c>
    </row>
    <row r="41" spans="1:9" x14ac:dyDescent="0.3">
      <c r="A41" t="s">
        <v>3</v>
      </c>
      <c r="B41" t="s">
        <v>340</v>
      </c>
      <c r="C41" t="s">
        <v>341</v>
      </c>
      <c r="D41" t="s">
        <v>346</v>
      </c>
      <c r="E41" t="s">
        <v>415</v>
      </c>
      <c r="F41" s="1" t="str">
        <f t="shared" si="0"/>
        <v>(2009)</v>
      </c>
      <c r="G41" s="1">
        <v>28</v>
      </c>
      <c r="H41" s="1">
        <v>0</v>
      </c>
      <c r="I41" s="25">
        <v>425</v>
      </c>
    </row>
    <row r="42" spans="1:9" x14ac:dyDescent="0.3">
      <c r="A42" t="s">
        <v>3</v>
      </c>
      <c r="B42" t="s">
        <v>340</v>
      </c>
      <c r="C42" t="s">
        <v>341</v>
      </c>
      <c r="D42" t="s">
        <v>346</v>
      </c>
      <c r="E42" t="s">
        <v>383</v>
      </c>
      <c r="F42" s="1" t="str">
        <f t="shared" si="0"/>
        <v>(2010)</v>
      </c>
      <c r="G42" s="1">
        <v>12</v>
      </c>
      <c r="H42" s="1">
        <v>0</v>
      </c>
      <c r="I42" s="25">
        <v>260</v>
      </c>
    </row>
    <row r="43" spans="1:9" x14ac:dyDescent="0.3">
      <c r="A43" t="s">
        <v>3</v>
      </c>
      <c r="B43" t="s">
        <v>340</v>
      </c>
      <c r="C43" t="s">
        <v>341</v>
      </c>
      <c r="D43" t="s">
        <v>346</v>
      </c>
      <c r="E43" t="s">
        <v>384</v>
      </c>
      <c r="F43" s="1" t="str">
        <f t="shared" si="0"/>
        <v>(2011)</v>
      </c>
      <c r="G43" s="1">
        <v>25</v>
      </c>
      <c r="H43" s="1">
        <v>0</v>
      </c>
      <c r="I43" s="25">
        <v>280</v>
      </c>
    </row>
    <row r="44" spans="1:9" x14ac:dyDescent="0.3">
      <c r="A44" t="s">
        <v>3</v>
      </c>
      <c r="B44" t="s">
        <v>340</v>
      </c>
      <c r="C44" t="s">
        <v>341</v>
      </c>
      <c r="D44" t="s">
        <v>346</v>
      </c>
      <c r="E44" t="s">
        <v>413</v>
      </c>
      <c r="F44" s="1" t="str">
        <f t="shared" si="0"/>
        <v>(2011)</v>
      </c>
      <c r="G44" s="1">
        <v>45</v>
      </c>
      <c r="H44" s="1">
        <v>3</v>
      </c>
      <c r="I44" s="25">
        <v>95</v>
      </c>
    </row>
    <row r="45" spans="1:9" x14ac:dyDescent="0.3">
      <c r="A45" t="s">
        <v>3</v>
      </c>
      <c r="B45" t="s">
        <v>340</v>
      </c>
      <c r="C45" t="s">
        <v>341</v>
      </c>
      <c r="D45" t="s">
        <v>346</v>
      </c>
      <c r="E45" t="s">
        <v>418</v>
      </c>
      <c r="F45" s="1" t="str">
        <f t="shared" si="0"/>
        <v>(2011)</v>
      </c>
      <c r="G45" s="1">
        <v>44</v>
      </c>
      <c r="H45" s="1">
        <v>3</v>
      </c>
      <c r="I45" s="25">
        <v>60</v>
      </c>
    </row>
    <row r="46" spans="1:9" x14ac:dyDescent="0.3">
      <c r="A46" t="s">
        <v>3</v>
      </c>
      <c r="B46" t="s">
        <v>340</v>
      </c>
      <c r="C46" t="s">
        <v>341</v>
      </c>
      <c r="D46" t="s">
        <v>346</v>
      </c>
      <c r="E46" t="s">
        <v>406</v>
      </c>
      <c r="F46" s="1" t="str">
        <f t="shared" si="0"/>
        <v>(2012)</v>
      </c>
      <c r="G46" s="1">
        <v>33</v>
      </c>
      <c r="H46" s="1">
        <v>3</v>
      </c>
      <c r="I46" s="25">
        <v>80</v>
      </c>
    </row>
    <row r="47" spans="1:9" x14ac:dyDescent="0.3">
      <c r="A47" t="s">
        <v>3</v>
      </c>
      <c r="B47" t="s">
        <v>340</v>
      </c>
      <c r="C47" t="s">
        <v>341</v>
      </c>
      <c r="D47" t="s">
        <v>346</v>
      </c>
      <c r="E47" t="s">
        <v>385</v>
      </c>
      <c r="F47" s="1" t="str">
        <f t="shared" si="0"/>
        <v>(2014)</v>
      </c>
      <c r="G47" s="1">
        <v>34</v>
      </c>
      <c r="H47" s="1">
        <v>0</v>
      </c>
      <c r="I47" s="25">
        <v>330</v>
      </c>
    </row>
    <row r="48" spans="1:9" x14ac:dyDescent="0.3">
      <c r="A48" t="s">
        <v>3</v>
      </c>
      <c r="B48" t="s">
        <v>340</v>
      </c>
      <c r="C48" t="s">
        <v>341</v>
      </c>
      <c r="D48" t="s">
        <v>346</v>
      </c>
      <c r="E48" t="s">
        <v>414</v>
      </c>
      <c r="F48" s="1" t="str">
        <f t="shared" si="0"/>
        <v>(2014)</v>
      </c>
      <c r="G48" s="1">
        <v>15</v>
      </c>
      <c r="H48" s="1">
        <v>1</v>
      </c>
      <c r="I48" s="25">
        <v>120</v>
      </c>
    </row>
    <row r="49" spans="1:9" x14ac:dyDescent="0.3">
      <c r="A49" t="s">
        <v>3</v>
      </c>
      <c r="B49" t="s">
        <v>340</v>
      </c>
      <c r="C49" t="s">
        <v>341</v>
      </c>
      <c r="D49" t="s">
        <v>346</v>
      </c>
      <c r="E49" t="s">
        <v>416</v>
      </c>
      <c r="F49" s="1" t="str">
        <f t="shared" si="0"/>
        <v>(2014)</v>
      </c>
      <c r="G49" s="1">
        <v>7</v>
      </c>
      <c r="H49" s="1">
        <v>0</v>
      </c>
      <c r="I49" s="25">
        <v>580</v>
      </c>
    </row>
    <row r="50" spans="1:9" x14ac:dyDescent="0.3">
      <c r="A50" t="s">
        <v>3</v>
      </c>
      <c r="B50" t="s">
        <v>340</v>
      </c>
      <c r="C50" t="s">
        <v>341</v>
      </c>
      <c r="D50" t="s">
        <v>346</v>
      </c>
      <c r="E50" t="s">
        <v>404</v>
      </c>
      <c r="F50" s="1" t="str">
        <f t="shared" si="0"/>
        <v>(2014)</v>
      </c>
      <c r="G50" s="1">
        <v>43</v>
      </c>
      <c r="H50" s="1">
        <v>3</v>
      </c>
      <c r="I50" s="25">
        <v>80</v>
      </c>
    </row>
    <row r="51" spans="1:9" x14ac:dyDescent="0.3">
      <c r="A51" t="s">
        <v>3</v>
      </c>
      <c r="B51" t="s">
        <v>340</v>
      </c>
      <c r="C51" t="s">
        <v>341</v>
      </c>
      <c r="D51" t="s">
        <v>346</v>
      </c>
      <c r="E51" t="s">
        <v>404</v>
      </c>
      <c r="F51" s="1" t="str">
        <f t="shared" si="0"/>
        <v>(2014)</v>
      </c>
      <c r="G51" s="1">
        <v>7</v>
      </c>
      <c r="H51" s="1">
        <v>3</v>
      </c>
      <c r="I51" s="25">
        <v>80</v>
      </c>
    </row>
    <row r="52" spans="1:9" x14ac:dyDescent="0.3">
      <c r="A52" t="s">
        <v>3</v>
      </c>
      <c r="B52" t="s">
        <v>340</v>
      </c>
      <c r="C52" t="s">
        <v>341</v>
      </c>
      <c r="D52" t="s">
        <v>346</v>
      </c>
      <c r="E52" t="s">
        <v>387</v>
      </c>
      <c r="F52" s="1" t="str">
        <f t="shared" si="0"/>
        <v>(2015)</v>
      </c>
      <c r="G52" s="1">
        <v>0</v>
      </c>
      <c r="H52" s="1">
        <v>3</v>
      </c>
      <c r="I52" s="25">
        <v>75</v>
      </c>
    </row>
    <row r="53" spans="1:9" x14ac:dyDescent="0.3">
      <c r="A53" t="s">
        <v>3</v>
      </c>
      <c r="B53" t="s">
        <v>340</v>
      </c>
      <c r="C53" t="s">
        <v>341</v>
      </c>
      <c r="D53" t="s">
        <v>346</v>
      </c>
      <c r="E53" t="s">
        <v>387</v>
      </c>
      <c r="F53" s="1" t="str">
        <f t="shared" si="0"/>
        <v>(2015)</v>
      </c>
      <c r="G53" s="1">
        <v>36</v>
      </c>
      <c r="H53" s="1">
        <v>3</v>
      </c>
      <c r="I53" s="25">
        <v>75</v>
      </c>
    </row>
    <row r="54" spans="1:9" x14ac:dyDescent="0.3">
      <c r="A54" t="s">
        <v>3</v>
      </c>
      <c r="B54" t="s">
        <v>340</v>
      </c>
      <c r="C54" t="s">
        <v>341</v>
      </c>
      <c r="D54" t="s">
        <v>346</v>
      </c>
      <c r="E54" t="s">
        <v>417</v>
      </c>
      <c r="F54" s="1" t="str">
        <f t="shared" si="0"/>
        <v>(2015)</v>
      </c>
      <c r="G54" s="1">
        <v>0</v>
      </c>
      <c r="H54" s="1">
        <v>0</v>
      </c>
      <c r="I54" s="25">
        <v>650</v>
      </c>
    </row>
    <row r="55" spans="1:9" x14ac:dyDescent="0.3">
      <c r="A55" t="s">
        <v>3</v>
      </c>
      <c r="B55" t="s">
        <v>340</v>
      </c>
      <c r="C55" t="s">
        <v>341</v>
      </c>
      <c r="D55" t="s">
        <v>346</v>
      </c>
      <c r="E55" t="s">
        <v>403</v>
      </c>
      <c r="F55" s="1" t="str">
        <f t="shared" si="0"/>
        <v>(2015)</v>
      </c>
      <c r="G55" s="1">
        <v>7</v>
      </c>
      <c r="H55" s="1">
        <v>3</v>
      </c>
      <c r="I55" s="25">
        <v>79</v>
      </c>
    </row>
    <row r="56" spans="1:9" x14ac:dyDescent="0.3">
      <c r="A56" t="s">
        <v>3</v>
      </c>
      <c r="B56" t="s">
        <v>340</v>
      </c>
      <c r="C56" t="s">
        <v>341</v>
      </c>
      <c r="D56" t="s">
        <v>346</v>
      </c>
      <c r="E56" t="s">
        <v>405</v>
      </c>
      <c r="F56" s="1" t="str">
        <f t="shared" si="0"/>
        <v>(2015)</v>
      </c>
      <c r="G56" s="1">
        <v>5</v>
      </c>
      <c r="H56" s="1">
        <v>3</v>
      </c>
      <c r="I56" s="25">
        <v>79</v>
      </c>
    </row>
    <row r="57" spans="1:9" x14ac:dyDescent="0.3">
      <c r="A57" t="s">
        <v>3</v>
      </c>
      <c r="B57" t="s">
        <v>334</v>
      </c>
      <c r="C57" t="s">
        <v>335</v>
      </c>
      <c r="D57" t="s">
        <v>346</v>
      </c>
      <c r="E57" t="s">
        <v>377</v>
      </c>
      <c r="F57" s="1" t="str">
        <f t="shared" si="0"/>
        <v>(2012)</v>
      </c>
      <c r="G57" s="1">
        <v>28</v>
      </c>
      <c r="H57" s="1">
        <v>10</v>
      </c>
      <c r="I57" s="25">
        <v>45</v>
      </c>
    </row>
    <row r="58" spans="1:9" x14ac:dyDescent="0.3">
      <c r="A58" t="s">
        <v>3</v>
      </c>
      <c r="B58" t="s">
        <v>334</v>
      </c>
      <c r="C58" t="s">
        <v>335</v>
      </c>
      <c r="D58" t="s">
        <v>346</v>
      </c>
      <c r="E58" t="s">
        <v>366</v>
      </c>
      <c r="F58" s="1" t="str">
        <f t="shared" si="0"/>
        <v>(2013)</v>
      </c>
      <c r="G58" s="1">
        <v>41</v>
      </c>
      <c r="H58" s="1">
        <v>10</v>
      </c>
      <c r="I58" s="25">
        <v>27</v>
      </c>
    </row>
    <row r="59" spans="1:9" x14ac:dyDescent="0.3">
      <c r="A59" t="s">
        <v>3</v>
      </c>
      <c r="B59" t="s">
        <v>334</v>
      </c>
      <c r="C59" t="s">
        <v>335</v>
      </c>
      <c r="D59" t="s">
        <v>346</v>
      </c>
      <c r="E59" t="s">
        <v>366</v>
      </c>
      <c r="F59" s="1" t="str">
        <f t="shared" si="0"/>
        <v>(2013)</v>
      </c>
      <c r="G59" s="1">
        <v>21</v>
      </c>
      <c r="H59" s="1">
        <v>10</v>
      </c>
      <c r="I59" s="25">
        <v>27</v>
      </c>
    </row>
    <row r="60" spans="1:9" x14ac:dyDescent="0.3">
      <c r="A60" t="s">
        <v>3</v>
      </c>
      <c r="B60" t="s">
        <v>334</v>
      </c>
      <c r="C60" t="s">
        <v>335</v>
      </c>
      <c r="D60" t="s">
        <v>346</v>
      </c>
      <c r="E60" t="s">
        <v>362</v>
      </c>
      <c r="F60" s="1" t="str">
        <f t="shared" si="0"/>
        <v>(2014)</v>
      </c>
      <c r="G60" s="1">
        <v>45</v>
      </c>
      <c r="H60" s="1">
        <v>10</v>
      </c>
      <c r="I60" s="25">
        <v>27</v>
      </c>
    </row>
    <row r="61" spans="1:9" x14ac:dyDescent="0.3">
      <c r="A61" t="s">
        <v>3</v>
      </c>
      <c r="B61" t="s">
        <v>334</v>
      </c>
      <c r="C61" t="s">
        <v>335</v>
      </c>
      <c r="D61" t="s">
        <v>336</v>
      </c>
      <c r="E61" t="s">
        <v>426</v>
      </c>
      <c r="F61" s="1" t="str">
        <f t="shared" si="0"/>
        <v>(2008)</v>
      </c>
      <c r="G61" s="1">
        <v>17</v>
      </c>
      <c r="H61" s="1">
        <v>10</v>
      </c>
      <c r="I61" s="25">
        <v>36</v>
      </c>
    </row>
    <row r="62" spans="1:9" x14ac:dyDescent="0.3">
      <c r="A62" t="s">
        <v>3</v>
      </c>
      <c r="B62" t="s">
        <v>334</v>
      </c>
      <c r="C62" t="s">
        <v>335</v>
      </c>
      <c r="D62" t="s">
        <v>336</v>
      </c>
      <c r="E62" t="s">
        <v>374</v>
      </c>
      <c r="F62" s="1" t="str">
        <f t="shared" si="0"/>
        <v>(2009)</v>
      </c>
      <c r="G62" s="1">
        <v>10</v>
      </c>
      <c r="H62" s="1">
        <v>10</v>
      </c>
      <c r="I62" s="25">
        <v>35</v>
      </c>
    </row>
    <row r="63" spans="1:9" x14ac:dyDescent="0.3">
      <c r="A63" t="s">
        <v>3</v>
      </c>
      <c r="B63" t="s">
        <v>334</v>
      </c>
      <c r="C63" t="s">
        <v>335</v>
      </c>
      <c r="D63" t="s">
        <v>336</v>
      </c>
      <c r="E63" t="s">
        <v>409</v>
      </c>
      <c r="F63" s="1" t="str">
        <f t="shared" si="0"/>
        <v>(2009)</v>
      </c>
      <c r="G63" s="1">
        <v>8</v>
      </c>
      <c r="H63" s="1">
        <v>3</v>
      </c>
      <c r="I63" s="25">
        <v>59</v>
      </c>
    </row>
    <row r="64" spans="1:9" x14ac:dyDescent="0.3">
      <c r="A64" t="s">
        <v>3</v>
      </c>
      <c r="B64" t="s">
        <v>334</v>
      </c>
      <c r="C64" t="s">
        <v>335</v>
      </c>
      <c r="D64" t="s">
        <v>336</v>
      </c>
      <c r="E64" t="s">
        <v>337</v>
      </c>
      <c r="F64" s="1" t="str">
        <f t="shared" si="0"/>
        <v>(2010)</v>
      </c>
      <c r="G64" s="1">
        <v>35</v>
      </c>
      <c r="H64" s="1">
        <v>3</v>
      </c>
      <c r="I64" s="25">
        <v>50</v>
      </c>
    </row>
    <row r="65" spans="1:9" x14ac:dyDescent="0.3">
      <c r="A65" t="s">
        <v>3</v>
      </c>
      <c r="B65" t="s">
        <v>334</v>
      </c>
      <c r="C65" t="s">
        <v>335</v>
      </c>
      <c r="D65" t="s">
        <v>336</v>
      </c>
      <c r="E65" t="s">
        <v>371</v>
      </c>
      <c r="F65" s="1" t="str">
        <f t="shared" si="0"/>
        <v>(2011)</v>
      </c>
      <c r="G65" s="1">
        <v>1</v>
      </c>
      <c r="H65" s="1">
        <v>3</v>
      </c>
      <c r="I65" s="25">
        <v>53</v>
      </c>
    </row>
    <row r="66" spans="1:9" x14ac:dyDescent="0.3">
      <c r="A66" t="s">
        <v>3</v>
      </c>
      <c r="B66" t="s">
        <v>334</v>
      </c>
      <c r="C66" t="s">
        <v>335</v>
      </c>
      <c r="D66" t="s">
        <v>336</v>
      </c>
      <c r="E66" t="s">
        <v>407</v>
      </c>
      <c r="F66" s="1" t="str">
        <f t="shared" si="0"/>
        <v>(2011)</v>
      </c>
      <c r="G66" s="1">
        <v>44</v>
      </c>
      <c r="H66" s="1">
        <v>3</v>
      </c>
      <c r="I66" s="25">
        <v>50</v>
      </c>
    </row>
    <row r="67" spans="1:9" x14ac:dyDescent="0.3">
      <c r="A67" t="s">
        <v>3</v>
      </c>
      <c r="B67" t="s">
        <v>334</v>
      </c>
      <c r="C67" t="s">
        <v>335</v>
      </c>
      <c r="D67" t="s">
        <v>336</v>
      </c>
      <c r="E67" t="s">
        <v>390</v>
      </c>
      <c r="F67" s="1" t="str">
        <f t="shared" ref="F67:F101" si="1">MID(E67,FIND("(",E67),6)</f>
        <v>(2011)</v>
      </c>
      <c r="G67" s="1">
        <v>22</v>
      </c>
      <c r="H67" s="1">
        <v>3</v>
      </c>
      <c r="I67" s="25">
        <v>50</v>
      </c>
    </row>
    <row r="68" spans="1:9" x14ac:dyDescent="0.3">
      <c r="A68" t="s">
        <v>3</v>
      </c>
      <c r="B68" t="s">
        <v>334</v>
      </c>
      <c r="C68" t="s">
        <v>335</v>
      </c>
      <c r="D68" t="s">
        <v>336</v>
      </c>
      <c r="E68" t="s">
        <v>356</v>
      </c>
      <c r="F68" s="1" t="str">
        <f t="shared" si="1"/>
        <v>(2012)</v>
      </c>
      <c r="G68" s="1">
        <v>35</v>
      </c>
      <c r="H68" s="1">
        <v>10</v>
      </c>
      <c r="I68" s="25">
        <v>25</v>
      </c>
    </row>
    <row r="69" spans="1:9" x14ac:dyDescent="0.3">
      <c r="A69" t="s">
        <v>3</v>
      </c>
      <c r="B69" t="s">
        <v>334</v>
      </c>
      <c r="C69" t="s">
        <v>335</v>
      </c>
      <c r="D69" t="s">
        <v>336</v>
      </c>
      <c r="E69" t="s">
        <v>338</v>
      </c>
      <c r="F69" s="1" t="str">
        <f t="shared" si="1"/>
        <v>(2012)</v>
      </c>
      <c r="G69" s="1">
        <v>19</v>
      </c>
      <c r="H69" s="1">
        <v>3</v>
      </c>
      <c r="I69" s="25">
        <v>55</v>
      </c>
    </row>
    <row r="70" spans="1:9" x14ac:dyDescent="0.3">
      <c r="A70" t="s">
        <v>3</v>
      </c>
      <c r="B70" t="s">
        <v>334</v>
      </c>
      <c r="C70" t="s">
        <v>335</v>
      </c>
      <c r="D70" t="s">
        <v>336</v>
      </c>
      <c r="E70" t="s">
        <v>377</v>
      </c>
      <c r="F70" s="1" t="str">
        <f t="shared" si="1"/>
        <v>(2012)</v>
      </c>
      <c r="G70" s="1">
        <v>50</v>
      </c>
      <c r="H70" s="1">
        <v>10</v>
      </c>
      <c r="I70" s="25">
        <v>40</v>
      </c>
    </row>
    <row r="71" spans="1:9" x14ac:dyDescent="0.3">
      <c r="A71" t="s">
        <v>3</v>
      </c>
      <c r="B71" t="s">
        <v>334</v>
      </c>
      <c r="C71" t="s">
        <v>335</v>
      </c>
      <c r="D71" t="s">
        <v>336</v>
      </c>
      <c r="E71" t="s">
        <v>363</v>
      </c>
      <c r="F71" s="1" t="str">
        <f t="shared" si="1"/>
        <v>(2012)</v>
      </c>
      <c r="G71" s="1">
        <v>27</v>
      </c>
      <c r="H71" s="1">
        <v>10</v>
      </c>
      <c r="I71" s="25">
        <v>23</v>
      </c>
    </row>
    <row r="72" spans="1:9" x14ac:dyDescent="0.3">
      <c r="A72" t="s">
        <v>3</v>
      </c>
      <c r="B72" t="s">
        <v>334</v>
      </c>
      <c r="C72" t="s">
        <v>335</v>
      </c>
      <c r="D72" t="s">
        <v>336</v>
      </c>
      <c r="E72" t="s">
        <v>408</v>
      </c>
      <c r="F72" s="1" t="str">
        <f t="shared" si="1"/>
        <v>(2012)</v>
      </c>
      <c r="G72" s="1">
        <v>37</v>
      </c>
      <c r="H72" s="1">
        <v>3</v>
      </c>
      <c r="I72" s="25">
        <v>50</v>
      </c>
    </row>
    <row r="73" spans="1:9" x14ac:dyDescent="0.3">
      <c r="A73" t="s">
        <v>3</v>
      </c>
      <c r="B73" t="s">
        <v>334</v>
      </c>
      <c r="C73" t="s">
        <v>335</v>
      </c>
      <c r="D73" t="s">
        <v>336</v>
      </c>
      <c r="E73" t="s">
        <v>373</v>
      </c>
      <c r="F73" s="1" t="str">
        <f t="shared" si="1"/>
        <v>(2013)</v>
      </c>
      <c r="G73" s="1">
        <v>3</v>
      </c>
      <c r="H73" s="1">
        <v>3</v>
      </c>
      <c r="I73" s="25">
        <v>65</v>
      </c>
    </row>
    <row r="74" spans="1:9" x14ac:dyDescent="0.3">
      <c r="A74" t="s">
        <v>3</v>
      </c>
      <c r="B74" t="s">
        <v>334</v>
      </c>
      <c r="C74" t="s">
        <v>335</v>
      </c>
      <c r="D74" t="s">
        <v>336</v>
      </c>
      <c r="E74" t="s">
        <v>376</v>
      </c>
      <c r="F74" s="1" t="str">
        <f t="shared" si="1"/>
        <v>(2013)</v>
      </c>
      <c r="G74" s="1">
        <v>22</v>
      </c>
      <c r="H74" s="1">
        <v>10</v>
      </c>
      <c r="I74" s="25">
        <v>40</v>
      </c>
    </row>
    <row r="75" spans="1:9" x14ac:dyDescent="0.3">
      <c r="A75" t="s">
        <v>3</v>
      </c>
      <c r="B75" t="s">
        <v>334</v>
      </c>
      <c r="C75" t="s">
        <v>335</v>
      </c>
      <c r="D75" t="s">
        <v>336</v>
      </c>
      <c r="E75" t="s">
        <v>366</v>
      </c>
      <c r="F75" s="1" t="str">
        <f t="shared" si="1"/>
        <v>(2013)</v>
      </c>
      <c r="G75" s="1">
        <v>41</v>
      </c>
      <c r="H75" s="1">
        <v>10</v>
      </c>
      <c r="I75" s="25">
        <v>25</v>
      </c>
    </row>
    <row r="76" spans="1:9" x14ac:dyDescent="0.3">
      <c r="A76" t="s">
        <v>3</v>
      </c>
      <c r="B76" t="s">
        <v>334</v>
      </c>
      <c r="C76" t="s">
        <v>335</v>
      </c>
      <c r="D76" t="s">
        <v>336</v>
      </c>
      <c r="E76" t="s">
        <v>372</v>
      </c>
      <c r="F76" s="1" t="str">
        <f t="shared" si="1"/>
        <v>(2014)</v>
      </c>
      <c r="G76" s="1">
        <v>8</v>
      </c>
      <c r="H76" s="1">
        <v>3</v>
      </c>
      <c r="I76" s="25">
        <v>65</v>
      </c>
    </row>
    <row r="77" spans="1:9" x14ac:dyDescent="0.3">
      <c r="A77" t="s">
        <v>3</v>
      </c>
      <c r="B77" t="s">
        <v>334</v>
      </c>
      <c r="C77" t="s">
        <v>335</v>
      </c>
      <c r="D77" t="s">
        <v>336</v>
      </c>
      <c r="E77" t="s">
        <v>389</v>
      </c>
      <c r="F77" s="1" t="str">
        <f t="shared" si="1"/>
        <v>(2014)</v>
      </c>
      <c r="G77" s="1">
        <v>39</v>
      </c>
      <c r="H77" s="1">
        <v>15</v>
      </c>
      <c r="I77" s="25">
        <v>18</v>
      </c>
    </row>
    <row r="78" spans="1:9" x14ac:dyDescent="0.3">
      <c r="A78" t="s">
        <v>3</v>
      </c>
      <c r="B78" t="s">
        <v>334</v>
      </c>
      <c r="C78" t="s">
        <v>335</v>
      </c>
      <c r="D78" t="s">
        <v>336</v>
      </c>
      <c r="E78" t="s">
        <v>339</v>
      </c>
      <c r="F78" s="1" t="str">
        <f t="shared" si="1"/>
        <v>(2014)</v>
      </c>
      <c r="G78" s="1">
        <v>30</v>
      </c>
      <c r="H78" s="1">
        <v>3</v>
      </c>
      <c r="I78" s="25">
        <v>60</v>
      </c>
    </row>
    <row r="79" spans="1:9" x14ac:dyDescent="0.3">
      <c r="A79" t="s">
        <v>3</v>
      </c>
      <c r="B79" t="s">
        <v>334</v>
      </c>
      <c r="C79" t="s">
        <v>335</v>
      </c>
      <c r="D79" t="s">
        <v>336</v>
      </c>
      <c r="E79" t="s">
        <v>375</v>
      </c>
      <c r="F79" s="1" t="str">
        <f t="shared" si="1"/>
        <v>(2014)</v>
      </c>
      <c r="G79" s="1">
        <v>11</v>
      </c>
      <c r="H79" s="1">
        <v>10</v>
      </c>
      <c r="I79" s="25">
        <v>40</v>
      </c>
    </row>
    <row r="80" spans="1:9" x14ac:dyDescent="0.3">
      <c r="A80" t="s">
        <v>3</v>
      </c>
      <c r="B80" t="s">
        <v>334</v>
      </c>
      <c r="C80" t="s">
        <v>335</v>
      </c>
      <c r="D80" t="s">
        <v>336</v>
      </c>
      <c r="E80" t="s">
        <v>362</v>
      </c>
      <c r="F80" s="1" t="str">
        <f t="shared" si="1"/>
        <v>(2014)</v>
      </c>
      <c r="G80" s="1">
        <v>7</v>
      </c>
      <c r="H80" s="1">
        <v>10</v>
      </c>
      <c r="I80" s="25">
        <v>23</v>
      </c>
    </row>
    <row r="81" spans="1:9" x14ac:dyDescent="0.3">
      <c r="A81" t="s">
        <v>3</v>
      </c>
      <c r="B81" t="s">
        <v>334</v>
      </c>
      <c r="C81" t="s">
        <v>335</v>
      </c>
      <c r="D81" t="s">
        <v>336</v>
      </c>
      <c r="E81" t="s">
        <v>357</v>
      </c>
      <c r="F81" s="1" t="str">
        <f t="shared" si="1"/>
        <v>(2015)</v>
      </c>
      <c r="G81" s="1">
        <v>14</v>
      </c>
      <c r="H81" s="1">
        <v>10</v>
      </c>
      <c r="I81" s="25">
        <v>25</v>
      </c>
    </row>
    <row r="82" spans="1:9" x14ac:dyDescent="0.3">
      <c r="A82" t="s">
        <v>3</v>
      </c>
      <c r="B82" t="s">
        <v>334</v>
      </c>
      <c r="C82" t="s">
        <v>335</v>
      </c>
      <c r="D82" t="s">
        <v>336</v>
      </c>
      <c r="E82" t="s">
        <v>388</v>
      </c>
      <c r="F82" s="1" t="str">
        <f t="shared" si="1"/>
        <v>(2015)</v>
      </c>
      <c r="G82" s="1">
        <v>25</v>
      </c>
      <c r="H82" s="1">
        <v>15</v>
      </c>
      <c r="I82" s="25">
        <v>18</v>
      </c>
    </row>
    <row r="83" spans="1:9" x14ac:dyDescent="0.3">
      <c r="A83" t="s">
        <v>3</v>
      </c>
      <c r="B83" t="s">
        <v>334</v>
      </c>
      <c r="C83" t="s">
        <v>335</v>
      </c>
      <c r="D83" t="s">
        <v>336</v>
      </c>
      <c r="E83" t="s">
        <v>364</v>
      </c>
      <c r="F83" s="1" t="str">
        <f t="shared" si="1"/>
        <v>(2015)</v>
      </c>
      <c r="G83" s="1">
        <v>28</v>
      </c>
      <c r="H83" s="1">
        <v>10</v>
      </c>
      <c r="I83" s="25">
        <v>25</v>
      </c>
    </row>
    <row r="84" spans="1:9" x14ac:dyDescent="0.3">
      <c r="A84" t="s">
        <v>3</v>
      </c>
      <c r="B84" t="s">
        <v>334</v>
      </c>
      <c r="C84" t="s">
        <v>335</v>
      </c>
      <c r="D84" t="s">
        <v>336</v>
      </c>
      <c r="E84" t="s">
        <v>365</v>
      </c>
      <c r="F84" s="1" t="str">
        <f t="shared" si="1"/>
        <v>(2016)</v>
      </c>
      <c r="G84" s="1">
        <v>30</v>
      </c>
      <c r="H84" s="1">
        <v>10</v>
      </c>
      <c r="I84" s="25">
        <v>25</v>
      </c>
    </row>
    <row r="85" spans="1:9" x14ac:dyDescent="0.3">
      <c r="A85" t="s">
        <v>327</v>
      </c>
      <c r="B85" t="s">
        <v>135</v>
      </c>
      <c r="C85" t="s">
        <v>328</v>
      </c>
      <c r="D85" t="s">
        <v>329</v>
      </c>
      <c r="E85" t="s">
        <v>421</v>
      </c>
      <c r="F85" s="1" t="str">
        <f t="shared" si="1"/>
        <v>(2011)</v>
      </c>
      <c r="G85" s="1">
        <v>10</v>
      </c>
      <c r="H85" s="1">
        <v>3</v>
      </c>
      <c r="I85" s="25">
        <v>60</v>
      </c>
    </row>
    <row r="86" spans="1:9" x14ac:dyDescent="0.3">
      <c r="A86" t="s">
        <v>327</v>
      </c>
      <c r="B86" t="s">
        <v>135</v>
      </c>
      <c r="C86" t="s">
        <v>328</v>
      </c>
      <c r="D86" t="s">
        <v>329</v>
      </c>
      <c r="E86" t="s">
        <v>421</v>
      </c>
      <c r="F86" s="1" t="str">
        <f t="shared" si="1"/>
        <v>(2011)</v>
      </c>
      <c r="G86" s="1">
        <v>0</v>
      </c>
      <c r="H86" s="1">
        <v>3</v>
      </c>
      <c r="I86" s="25">
        <v>60</v>
      </c>
    </row>
    <row r="87" spans="1:9" x14ac:dyDescent="0.3">
      <c r="A87" t="s">
        <v>327</v>
      </c>
      <c r="B87" t="s">
        <v>135</v>
      </c>
      <c r="C87" t="s">
        <v>328</v>
      </c>
      <c r="D87" t="s">
        <v>329</v>
      </c>
      <c r="E87" t="s">
        <v>355</v>
      </c>
      <c r="F87" s="1" t="str">
        <f t="shared" si="1"/>
        <v>(2011)</v>
      </c>
      <c r="G87" s="1">
        <v>41</v>
      </c>
      <c r="H87" s="1">
        <v>10</v>
      </c>
      <c r="I87" s="25">
        <v>45</v>
      </c>
    </row>
    <row r="88" spans="1:9" x14ac:dyDescent="0.3">
      <c r="A88" t="s">
        <v>327</v>
      </c>
      <c r="B88" t="s">
        <v>135</v>
      </c>
      <c r="C88" t="s">
        <v>328</v>
      </c>
      <c r="D88" t="s">
        <v>329</v>
      </c>
      <c r="E88" t="s">
        <v>424</v>
      </c>
      <c r="F88" s="1" t="str">
        <f t="shared" si="1"/>
        <v>(2012)</v>
      </c>
      <c r="G88" s="1">
        <v>5</v>
      </c>
      <c r="H88" s="1">
        <v>3</v>
      </c>
      <c r="I88" s="25">
        <v>60</v>
      </c>
    </row>
    <row r="89" spans="1:9" x14ac:dyDescent="0.3">
      <c r="A89" t="s">
        <v>327</v>
      </c>
      <c r="B89" t="s">
        <v>135</v>
      </c>
      <c r="C89" t="s">
        <v>328</v>
      </c>
      <c r="D89" t="s">
        <v>329</v>
      </c>
      <c r="E89" t="s">
        <v>331</v>
      </c>
      <c r="F89" s="1" t="str">
        <f t="shared" si="1"/>
        <v>(2012)</v>
      </c>
      <c r="G89" s="1">
        <v>28</v>
      </c>
      <c r="H89" s="1">
        <v>10</v>
      </c>
      <c r="I89" s="25">
        <v>25</v>
      </c>
    </row>
    <row r="90" spans="1:9" x14ac:dyDescent="0.3">
      <c r="A90" t="s">
        <v>327</v>
      </c>
      <c r="B90" t="s">
        <v>135</v>
      </c>
      <c r="C90" t="s">
        <v>328</v>
      </c>
      <c r="D90" t="s">
        <v>329</v>
      </c>
      <c r="E90" t="s">
        <v>352</v>
      </c>
      <c r="F90" s="1" t="str">
        <f t="shared" si="1"/>
        <v>(2012)</v>
      </c>
      <c r="G90" s="1">
        <v>17</v>
      </c>
      <c r="H90" s="1">
        <v>10</v>
      </c>
      <c r="I90" s="25">
        <v>45</v>
      </c>
    </row>
    <row r="91" spans="1:9" x14ac:dyDescent="0.3">
      <c r="A91" t="s">
        <v>327</v>
      </c>
      <c r="B91" t="s">
        <v>135</v>
      </c>
      <c r="C91" t="s">
        <v>328</v>
      </c>
      <c r="D91" t="s">
        <v>329</v>
      </c>
      <c r="E91" t="s">
        <v>422</v>
      </c>
      <c r="F91" s="1" t="str">
        <f t="shared" si="1"/>
        <v>(2013)</v>
      </c>
      <c r="G91" s="1">
        <v>30</v>
      </c>
      <c r="H91" s="1">
        <v>3</v>
      </c>
      <c r="I91" s="25">
        <v>60</v>
      </c>
    </row>
    <row r="92" spans="1:9" x14ac:dyDescent="0.3">
      <c r="A92" t="s">
        <v>327</v>
      </c>
      <c r="B92" t="s">
        <v>135</v>
      </c>
      <c r="C92" t="s">
        <v>328</v>
      </c>
      <c r="D92" t="s">
        <v>329</v>
      </c>
      <c r="E92" t="s">
        <v>344</v>
      </c>
      <c r="F92" s="1" t="str">
        <f t="shared" si="1"/>
        <v>(2013)</v>
      </c>
      <c r="G92" s="1">
        <v>21</v>
      </c>
      <c r="H92" s="1">
        <v>10</v>
      </c>
      <c r="I92" s="25">
        <v>45</v>
      </c>
    </row>
    <row r="93" spans="1:9" x14ac:dyDescent="0.3">
      <c r="A93" t="s">
        <v>327</v>
      </c>
      <c r="B93" t="s">
        <v>135</v>
      </c>
      <c r="C93" t="s">
        <v>328</v>
      </c>
      <c r="D93" t="s">
        <v>329</v>
      </c>
      <c r="E93" t="s">
        <v>330</v>
      </c>
      <c r="F93" s="1" t="str">
        <f t="shared" si="1"/>
        <v>(2013)</v>
      </c>
      <c r="G93" s="1">
        <v>47</v>
      </c>
      <c r="H93" s="1">
        <v>10</v>
      </c>
      <c r="I93" s="25">
        <v>25</v>
      </c>
    </row>
    <row r="94" spans="1:9" x14ac:dyDescent="0.3">
      <c r="A94" t="s">
        <v>327</v>
      </c>
      <c r="B94" t="s">
        <v>135</v>
      </c>
      <c r="C94" t="s">
        <v>328</v>
      </c>
      <c r="D94" t="s">
        <v>329</v>
      </c>
      <c r="E94" t="s">
        <v>354</v>
      </c>
      <c r="F94" s="1" t="str">
        <f t="shared" si="1"/>
        <v>(2013)</v>
      </c>
      <c r="G94" s="1">
        <v>27</v>
      </c>
      <c r="H94" s="1">
        <v>10</v>
      </c>
      <c r="I94" s="25">
        <v>45</v>
      </c>
    </row>
    <row r="95" spans="1:9" x14ac:dyDescent="0.3">
      <c r="A95" t="s">
        <v>327</v>
      </c>
      <c r="B95" t="s">
        <v>135</v>
      </c>
      <c r="C95" t="s">
        <v>328</v>
      </c>
      <c r="D95" t="s">
        <v>329</v>
      </c>
      <c r="E95" t="s">
        <v>423</v>
      </c>
      <c r="F95" s="1" t="str">
        <f t="shared" si="1"/>
        <v>(2014)</v>
      </c>
      <c r="G95" s="1">
        <v>36</v>
      </c>
      <c r="H95" s="1">
        <v>3</v>
      </c>
      <c r="I95" s="25">
        <v>60</v>
      </c>
    </row>
    <row r="96" spans="1:9" x14ac:dyDescent="0.3">
      <c r="A96" t="s">
        <v>327</v>
      </c>
      <c r="B96" t="s">
        <v>135</v>
      </c>
      <c r="C96" t="s">
        <v>328</v>
      </c>
      <c r="D96" t="s">
        <v>329</v>
      </c>
      <c r="E96" t="s">
        <v>333</v>
      </c>
      <c r="F96" s="1" t="str">
        <f t="shared" si="1"/>
        <v>(2014)</v>
      </c>
      <c r="G96" s="1">
        <v>24</v>
      </c>
      <c r="H96" s="1">
        <v>10</v>
      </c>
      <c r="I96" s="25">
        <v>28</v>
      </c>
    </row>
    <row r="97" spans="1:9" x14ac:dyDescent="0.3">
      <c r="A97" t="s">
        <v>327</v>
      </c>
      <c r="B97" t="s">
        <v>135</v>
      </c>
      <c r="C97" t="s">
        <v>328</v>
      </c>
      <c r="D97" t="s">
        <v>329</v>
      </c>
      <c r="E97" t="s">
        <v>353</v>
      </c>
      <c r="F97" s="1" t="str">
        <f t="shared" si="1"/>
        <v>(2014)</v>
      </c>
      <c r="G97" s="1">
        <v>35</v>
      </c>
      <c r="H97" s="1">
        <v>10</v>
      </c>
      <c r="I97" s="25">
        <v>45</v>
      </c>
    </row>
    <row r="98" spans="1:9" x14ac:dyDescent="0.3">
      <c r="A98" t="s">
        <v>327</v>
      </c>
      <c r="B98" t="s">
        <v>135</v>
      </c>
      <c r="C98" t="s">
        <v>328</v>
      </c>
      <c r="D98" t="s">
        <v>329</v>
      </c>
      <c r="E98" t="s">
        <v>353</v>
      </c>
      <c r="F98" s="1" t="str">
        <f t="shared" si="1"/>
        <v>(2014)</v>
      </c>
      <c r="G98" s="1">
        <v>1</v>
      </c>
      <c r="H98" s="1">
        <v>10</v>
      </c>
      <c r="I98" s="25">
        <v>45</v>
      </c>
    </row>
    <row r="99" spans="1:9" x14ac:dyDescent="0.3">
      <c r="A99" t="s">
        <v>327</v>
      </c>
      <c r="B99" t="s">
        <v>135</v>
      </c>
      <c r="C99" t="s">
        <v>328</v>
      </c>
      <c r="D99" t="s">
        <v>329</v>
      </c>
      <c r="E99" t="s">
        <v>332</v>
      </c>
      <c r="F99" s="1" t="str">
        <f t="shared" si="1"/>
        <v>(2015)</v>
      </c>
      <c r="G99" s="1">
        <v>44</v>
      </c>
      <c r="H99" s="1">
        <v>10</v>
      </c>
      <c r="I99" s="25">
        <v>28</v>
      </c>
    </row>
    <row r="100" spans="1:9" x14ac:dyDescent="0.3">
      <c r="A100" t="s">
        <v>327</v>
      </c>
      <c r="B100" t="s">
        <v>135</v>
      </c>
      <c r="C100" t="s">
        <v>427</v>
      </c>
      <c r="D100" t="s">
        <v>428</v>
      </c>
      <c r="E100" t="s">
        <v>429</v>
      </c>
      <c r="F100" s="1" t="str">
        <f t="shared" si="1"/>
        <v>(2013)</v>
      </c>
      <c r="G100" s="1">
        <v>16</v>
      </c>
      <c r="H100" s="1">
        <v>15</v>
      </c>
      <c r="I100" s="25">
        <v>15</v>
      </c>
    </row>
    <row r="101" spans="1:9" x14ac:dyDescent="0.3">
      <c r="A101" t="s">
        <v>327</v>
      </c>
      <c r="B101" t="s">
        <v>135</v>
      </c>
      <c r="C101" t="s">
        <v>427</v>
      </c>
      <c r="D101" t="s">
        <v>428</v>
      </c>
      <c r="E101" t="s">
        <v>430</v>
      </c>
      <c r="F101" s="1" t="str">
        <f t="shared" si="1"/>
        <v>(2014)</v>
      </c>
      <c r="G101" s="1">
        <v>25</v>
      </c>
      <c r="H101" s="1">
        <v>15</v>
      </c>
      <c r="I101" s="25">
        <v>15</v>
      </c>
    </row>
  </sheetData>
  <conditionalFormatting sqref="A1:I101">
    <cfRule type="expression" dxfId="0" priority="1">
      <formula>$G2&lt;$H2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800D-CDBC-4C67-8FD0-509CE997BD3D}">
  <sheetPr>
    <tabColor theme="6" tint="0.59999389629810485"/>
  </sheetPr>
  <dimension ref="A1:B5"/>
  <sheetViews>
    <sheetView workbookViewId="0">
      <selection activeCell="B6" sqref="B6"/>
    </sheetView>
  </sheetViews>
  <sheetFormatPr defaultRowHeight="14.4" x14ac:dyDescent="0.3"/>
  <cols>
    <col min="1" max="1" width="28.88671875" bestFit="1" customWidth="1"/>
    <col min="2" max="2" width="11.44140625" customWidth="1"/>
  </cols>
  <sheetData>
    <row r="1" spans="1:2" x14ac:dyDescent="0.3">
      <c r="A1" s="50" t="s">
        <v>431</v>
      </c>
      <c r="B1" s="50"/>
    </row>
    <row r="2" spans="1:2" x14ac:dyDescent="0.3">
      <c r="A2" s="4" t="s">
        <v>435</v>
      </c>
      <c r="B2" s="27" t="s">
        <v>436</v>
      </c>
    </row>
    <row r="3" spans="1:2" x14ac:dyDescent="0.3">
      <c r="A3" s="4" t="s">
        <v>432</v>
      </c>
      <c r="B3" s="26">
        <v>44149</v>
      </c>
    </row>
    <row r="4" spans="1:2" x14ac:dyDescent="0.3">
      <c r="A4" s="7" t="s">
        <v>433</v>
      </c>
      <c r="B4" s="8">
        <v>12</v>
      </c>
    </row>
    <row r="5" spans="1:2" x14ac:dyDescent="0.3">
      <c r="A5" s="9" t="s">
        <v>434</v>
      </c>
      <c r="B5" s="28">
        <f>B3+B4</f>
        <v>44161</v>
      </c>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7CA5-3978-47E0-9BE9-7BF73605D03B}">
  <sheetPr>
    <tabColor theme="8" tint="-0.249977111117893"/>
  </sheetPr>
  <dimension ref="A1"/>
  <sheetViews>
    <sheetView showGridLines="0" tabSelected="1" workbookViewId="0">
      <selection activeCell="A2" sqref="A2"/>
    </sheetView>
  </sheetViews>
  <sheetFormatPr defaultRowHeight="14.4" x14ac:dyDescent="0.3"/>
  <cols>
    <col min="1" max="1" width="2.88671875" customWidth="1"/>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BC98-8499-4B83-BB96-FF226E78403D}">
  <sheetPr>
    <tabColor theme="8" tint="0.59999389629810485"/>
  </sheetPr>
  <dimension ref="A1:G89"/>
  <sheetViews>
    <sheetView workbookViewId="0">
      <selection activeCell="E12" sqref="E12"/>
    </sheetView>
  </sheetViews>
  <sheetFormatPr defaultRowHeight="14.4" outlineLevelRow="2" x14ac:dyDescent="0.3"/>
  <cols>
    <col min="1" max="1" width="14.6640625" style="1" bestFit="1" customWidth="1"/>
    <col min="2" max="2" width="18.5546875" bestFit="1" customWidth="1"/>
    <col min="3" max="3" width="20.88671875" bestFit="1" customWidth="1"/>
    <col min="4" max="4" width="23" bestFit="1" customWidth="1"/>
    <col min="5" max="5" width="29.109375" bestFit="1" customWidth="1"/>
    <col min="6" max="6" width="14.5546875" bestFit="1" customWidth="1"/>
    <col min="7" max="7" width="15" bestFit="1" customWidth="1"/>
  </cols>
  <sheetData>
    <row r="1" spans="1:7" x14ac:dyDescent="0.3">
      <c r="A1" s="29" t="s">
        <v>17</v>
      </c>
      <c r="B1" s="29" t="s">
        <v>561</v>
      </c>
      <c r="C1" s="29" t="s">
        <v>562</v>
      </c>
      <c r="D1" s="29" t="s">
        <v>563</v>
      </c>
      <c r="E1" s="29" t="s">
        <v>18</v>
      </c>
      <c r="F1" s="29" t="s">
        <v>564</v>
      </c>
      <c r="G1" s="29" t="s">
        <v>565</v>
      </c>
    </row>
    <row r="2" spans="1:7" outlineLevel="2" x14ac:dyDescent="0.3">
      <c r="A2" s="1">
        <v>1</v>
      </c>
      <c r="B2" t="s">
        <v>440</v>
      </c>
      <c r="C2" t="s">
        <v>441</v>
      </c>
      <c r="D2" t="s">
        <v>442</v>
      </c>
      <c r="E2" t="s">
        <v>443</v>
      </c>
      <c r="F2" s="22">
        <v>1289</v>
      </c>
      <c r="G2" s="6">
        <v>23202</v>
      </c>
    </row>
    <row r="3" spans="1:7" outlineLevel="2" x14ac:dyDescent="0.3">
      <c r="A3" s="1">
        <v>2</v>
      </c>
      <c r="B3" t="s">
        <v>440</v>
      </c>
      <c r="C3" t="s">
        <v>441</v>
      </c>
      <c r="D3" t="s">
        <v>444</v>
      </c>
      <c r="E3" t="s">
        <v>445</v>
      </c>
      <c r="F3" s="22">
        <v>1186</v>
      </c>
      <c r="G3" s="6">
        <v>21348</v>
      </c>
    </row>
    <row r="4" spans="1:7" outlineLevel="2" x14ac:dyDescent="0.3">
      <c r="A4" s="1">
        <v>3</v>
      </c>
      <c r="B4" t="s">
        <v>440</v>
      </c>
      <c r="C4" t="s">
        <v>441</v>
      </c>
      <c r="D4" t="s">
        <v>446</v>
      </c>
      <c r="E4" t="s">
        <v>447</v>
      </c>
      <c r="F4" s="22">
        <v>988</v>
      </c>
      <c r="G4" s="6">
        <v>14573</v>
      </c>
    </row>
    <row r="5" spans="1:7" outlineLevel="2" x14ac:dyDescent="0.3">
      <c r="A5" s="1">
        <v>4</v>
      </c>
      <c r="B5" t="s">
        <v>440</v>
      </c>
      <c r="C5" t="s">
        <v>441</v>
      </c>
      <c r="D5" t="s">
        <v>446</v>
      </c>
      <c r="E5" t="s">
        <v>448</v>
      </c>
      <c r="F5" s="22">
        <v>891</v>
      </c>
      <c r="G5" s="6">
        <v>18220.95</v>
      </c>
    </row>
    <row r="6" spans="1:7" outlineLevel="2" x14ac:dyDescent="0.3">
      <c r="A6" s="1">
        <v>5</v>
      </c>
      <c r="B6" t="s">
        <v>440</v>
      </c>
      <c r="C6" t="s">
        <v>441</v>
      </c>
      <c r="D6" t="s">
        <v>449</v>
      </c>
      <c r="E6" t="s">
        <v>450</v>
      </c>
      <c r="F6" s="22">
        <v>908</v>
      </c>
      <c r="G6" s="6">
        <v>13620</v>
      </c>
    </row>
    <row r="7" spans="1:7" outlineLevel="2" x14ac:dyDescent="0.3">
      <c r="A7" s="1">
        <v>6</v>
      </c>
      <c r="B7" t="s">
        <v>440</v>
      </c>
      <c r="C7" t="s">
        <v>441</v>
      </c>
      <c r="D7" t="s">
        <v>449</v>
      </c>
      <c r="E7" t="s">
        <v>202</v>
      </c>
      <c r="F7" s="22">
        <v>1326</v>
      </c>
      <c r="G7" s="6">
        <v>27846</v>
      </c>
    </row>
    <row r="8" spans="1:7" outlineLevel="2" x14ac:dyDescent="0.3">
      <c r="A8" s="1">
        <v>7</v>
      </c>
      <c r="B8" t="s">
        <v>440</v>
      </c>
      <c r="C8" t="s">
        <v>441</v>
      </c>
      <c r="D8" t="s">
        <v>451</v>
      </c>
      <c r="E8" t="s">
        <v>452</v>
      </c>
      <c r="F8" s="22">
        <v>926</v>
      </c>
      <c r="G8" s="6">
        <v>18288.5</v>
      </c>
    </row>
    <row r="9" spans="1:7" outlineLevel="2" x14ac:dyDescent="0.3">
      <c r="A9" s="1">
        <v>8</v>
      </c>
      <c r="B9" t="s">
        <v>440</v>
      </c>
      <c r="C9" t="s">
        <v>441</v>
      </c>
      <c r="D9" t="s">
        <v>451</v>
      </c>
      <c r="E9" t="s">
        <v>453</v>
      </c>
      <c r="F9" s="22">
        <v>1479</v>
      </c>
      <c r="G9" s="6">
        <v>66555</v>
      </c>
    </row>
    <row r="10" spans="1:7" outlineLevel="2" x14ac:dyDescent="0.3">
      <c r="A10" s="1">
        <v>9</v>
      </c>
      <c r="B10" t="s">
        <v>440</v>
      </c>
      <c r="C10" t="s">
        <v>441</v>
      </c>
      <c r="D10" t="s">
        <v>442</v>
      </c>
      <c r="E10" t="s">
        <v>454</v>
      </c>
      <c r="F10" s="22">
        <v>1233</v>
      </c>
      <c r="G10" s="6">
        <v>27742.5</v>
      </c>
    </row>
    <row r="11" spans="1:7" outlineLevel="2" x14ac:dyDescent="0.3">
      <c r="A11" s="1">
        <v>10</v>
      </c>
      <c r="B11" t="s">
        <v>440</v>
      </c>
      <c r="C11" t="s">
        <v>441</v>
      </c>
      <c r="D11" t="s">
        <v>455</v>
      </c>
      <c r="E11" t="s">
        <v>456</v>
      </c>
      <c r="F11" s="22">
        <v>869</v>
      </c>
      <c r="G11" s="6">
        <v>8690</v>
      </c>
    </row>
    <row r="12" spans="1:7" outlineLevel="2" x14ac:dyDescent="0.3">
      <c r="A12" s="1">
        <v>11</v>
      </c>
      <c r="B12" t="s">
        <v>440</v>
      </c>
      <c r="C12" t="s">
        <v>457</v>
      </c>
      <c r="D12" t="s">
        <v>458</v>
      </c>
      <c r="E12" t="s">
        <v>459</v>
      </c>
      <c r="F12" s="22">
        <v>981</v>
      </c>
      <c r="G12" s="6">
        <v>8779.9499999999989</v>
      </c>
    </row>
    <row r="13" spans="1:7" outlineLevel="2" x14ac:dyDescent="0.3">
      <c r="A13" s="1">
        <v>12</v>
      </c>
      <c r="B13" t="s">
        <v>440</v>
      </c>
      <c r="C13" t="s">
        <v>457</v>
      </c>
      <c r="D13" t="s">
        <v>458</v>
      </c>
      <c r="E13" t="s">
        <v>460</v>
      </c>
      <c r="F13" s="22">
        <v>861</v>
      </c>
      <c r="G13" s="6">
        <v>7705.95</v>
      </c>
    </row>
    <row r="14" spans="1:7" outlineLevel="2" x14ac:dyDescent="0.3">
      <c r="A14" s="1">
        <v>13</v>
      </c>
      <c r="B14" t="s">
        <v>440</v>
      </c>
      <c r="C14" t="s">
        <v>457</v>
      </c>
      <c r="D14" t="s">
        <v>461</v>
      </c>
      <c r="E14" t="s">
        <v>462</v>
      </c>
      <c r="F14" s="22">
        <v>1000</v>
      </c>
      <c r="G14" s="6">
        <v>8950</v>
      </c>
    </row>
    <row r="15" spans="1:7" outlineLevel="2" x14ac:dyDescent="0.3">
      <c r="A15" s="1">
        <v>14</v>
      </c>
      <c r="B15" t="s">
        <v>440</v>
      </c>
      <c r="C15" t="s">
        <v>457</v>
      </c>
      <c r="D15" t="s">
        <v>461</v>
      </c>
      <c r="E15" t="s">
        <v>463</v>
      </c>
      <c r="F15" s="22">
        <v>864</v>
      </c>
      <c r="G15" s="6">
        <v>7732.7999999999993</v>
      </c>
    </row>
    <row r="16" spans="1:7" outlineLevel="2" x14ac:dyDescent="0.3">
      <c r="A16" s="1">
        <v>15</v>
      </c>
      <c r="B16" t="s">
        <v>440</v>
      </c>
      <c r="C16" t="s">
        <v>457</v>
      </c>
      <c r="D16" t="s">
        <v>464</v>
      </c>
      <c r="E16" t="s">
        <v>465</v>
      </c>
      <c r="F16" s="22">
        <v>908</v>
      </c>
      <c r="G16" s="6">
        <v>8399</v>
      </c>
    </row>
    <row r="17" spans="1:7" outlineLevel="2" x14ac:dyDescent="0.3">
      <c r="A17" s="1">
        <v>16</v>
      </c>
      <c r="B17" t="s">
        <v>440</v>
      </c>
      <c r="C17" t="s">
        <v>457</v>
      </c>
      <c r="D17" t="s">
        <v>466</v>
      </c>
      <c r="E17" t="s">
        <v>467</v>
      </c>
      <c r="F17" s="22">
        <v>938</v>
      </c>
      <c r="G17" s="6">
        <v>8395.0999999999985</v>
      </c>
    </row>
    <row r="18" spans="1:7" outlineLevel="2" x14ac:dyDescent="0.3">
      <c r="A18" s="1">
        <v>17</v>
      </c>
      <c r="B18" t="s">
        <v>440</v>
      </c>
      <c r="C18" t="s">
        <v>457</v>
      </c>
      <c r="D18" t="s">
        <v>466</v>
      </c>
      <c r="E18" t="s">
        <v>468</v>
      </c>
      <c r="F18" s="22">
        <v>1061</v>
      </c>
      <c r="G18" s="6">
        <v>10079.5</v>
      </c>
    </row>
    <row r="19" spans="1:7" outlineLevel="2" x14ac:dyDescent="0.3">
      <c r="A19" s="1">
        <v>18</v>
      </c>
      <c r="B19" t="s">
        <v>440</v>
      </c>
      <c r="C19" t="s">
        <v>457</v>
      </c>
      <c r="D19" t="s">
        <v>466</v>
      </c>
      <c r="E19" t="s">
        <v>469</v>
      </c>
      <c r="F19" s="22">
        <v>768</v>
      </c>
      <c r="G19" s="6">
        <v>8409.5999999999985</v>
      </c>
    </row>
    <row r="20" spans="1:7" outlineLevel="2" x14ac:dyDescent="0.3">
      <c r="A20" s="1">
        <v>19</v>
      </c>
      <c r="B20" t="s">
        <v>440</v>
      </c>
      <c r="C20" t="s">
        <v>470</v>
      </c>
      <c r="D20" t="s">
        <v>471</v>
      </c>
      <c r="E20" t="s">
        <v>472</v>
      </c>
      <c r="F20" s="22">
        <v>672</v>
      </c>
      <c r="G20" s="6">
        <v>4300.8</v>
      </c>
    </row>
    <row r="21" spans="1:7" outlineLevel="2" x14ac:dyDescent="0.3">
      <c r="A21" s="1">
        <v>20</v>
      </c>
      <c r="B21" t="s">
        <v>440</v>
      </c>
      <c r="C21" t="s">
        <v>470</v>
      </c>
      <c r="D21" t="s">
        <v>473</v>
      </c>
      <c r="E21" t="s">
        <v>474</v>
      </c>
      <c r="F21" s="22">
        <v>1271</v>
      </c>
      <c r="G21" s="6">
        <v>9659.6</v>
      </c>
    </row>
    <row r="22" spans="1:7" outlineLevel="2" x14ac:dyDescent="0.3">
      <c r="A22" s="1">
        <v>21</v>
      </c>
      <c r="B22" t="s">
        <v>440</v>
      </c>
      <c r="C22" t="s">
        <v>470</v>
      </c>
      <c r="D22" t="s">
        <v>471</v>
      </c>
      <c r="E22" t="s">
        <v>475</v>
      </c>
      <c r="F22" s="22">
        <v>872</v>
      </c>
      <c r="G22" s="6">
        <v>11623.76</v>
      </c>
    </row>
    <row r="23" spans="1:7" outlineLevel="1" x14ac:dyDescent="0.3">
      <c r="B23" s="30" t="s">
        <v>660</v>
      </c>
      <c r="F23" s="22">
        <f>SUBTOTAL(9,F2:F22)</f>
        <v>21291</v>
      </c>
      <c r="G23" s="6">
        <f>SUBTOTAL(9,G2:G22)</f>
        <v>334122.00999999995</v>
      </c>
    </row>
    <row r="24" spans="1:7" outlineLevel="2" x14ac:dyDescent="0.3">
      <c r="A24" s="1">
        <v>22</v>
      </c>
      <c r="B24" t="s">
        <v>476</v>
      </c>
      <c r="C24" t="s">
        <v>477</v>
      </c>
      <c r="D24" t="s">
        <v>478</v>
      </c>
      <c r="E24" t="s">
        <v>479</v>
      </c>
      <c r="F24" s="22">
        <v>26768</v>
      </c>
      <c r="G24" s="6">
        <v>53536</v>
      </c>
    </row>
    <row r="25" spans="1:7" outlineLevel="2" x14ac:dyDescent="0.3">
      <c r="A25" s="1">
        <v>23</v>
      </c>
      <c r="B25" t="s">
        <v>476</v>
      </c>
      <c r="C25" t="s">
        <v>477</v>
      </c>
      <c r="D25" t="s">
        <v>478</v>
      </c>
      <c r="E25" t="s">
        <v>480</v>
      </c>
      <c r="F25" s="22">
        <v>26831</v>
      </c>
      <c r="G25" s="6">
        <v>67077.5</v>
      </c>
    </row>
    <row r="26" spans="1:7" outlineLevel="2" x14ac:dyDescent="0.3">
      <c r="A26" s="1">
        <v>24</v>
      </c>
      <c r="B26" t="s">
        <v>476</v>
      </c>
      <c r="C26" t="s">
        <v>477</v>
      </c>
      <c r="D26" t="s">
        <v>478</v>
      </c>
      <c r="E26" t="s">
        <v>481</v>
      </c>
      <c r="F26" s="22">
        <v>24888</v>
      </c>
      <c r="G26" s="6">
        <v>74664</v>
      </c>
    </row>
    <row r="27" spans="1:7" outlineLevel="2" x14ac:dyDescent="0.3">
      <c r="A27" s="1">
        <v>25</v>
      </c>
      <c r="B27" t="s">
        <v>476</v>
      </c>
      <c r="C27" t="s">
        <v>477</v>
      </c>
      <c r="D27" t="s">
        <v>482</v>
      </c>
      <c r="E27" t="s">
        <v>483</v>
      </c>
      <c r="F27" s="22">
        <v>26671</v>
      </c>
      <c r="G27" s="6">
        <v>58676.200000000004</v>
      </c>
    </row>
    <row r="28" spans="1:7" outlineLevel="2" x14ac:dyDescent="0.3">
      <c r="A28" s="1">
        <v>26</v>
      </c>
      <c r="B28" t="s">
        <v>476</v>
      </c>
      <c r="C28" t="s">
        <v>477</v>
      </c>
      <c r="D28" t="s">
        <v>482</v>
      </c>
      <c r="E28" t="s">
        <v>484</v>
      </c>
      <c r="F28" s="22">
        <v>26852</v>
      </c>
      <c r="G28" s="6">
        <v>80556</v>
      </c>
    </row>
    <row r="29" spans="1:7" outlineLevel="2" x14ac:dyDescent="0.3">
      <c r="A29" s="1">
        <v>27</v>
      </c>
      <c r="B29" t="s">
        <v>476</v>
      </c>
      <c r="C29" t="s">
        <v>477</v>
      </c>
      <c r="D29" t="s">
        <v>482</v>
      </c>
      <c r="E29" t="s">
        <v>485</v>
      </c>
      <c r="F29" s="22">
        <v>26001</v>
      </c>
      <c r="G29" s="6">
        <v>91003.5</v>
      </c>
    </row>
    <row r="30" spans="1:7" outlineLevel="2" x14ac:dyDescent="0.3">
      <c r="A30" s="1">
        <v>28</v>
      </c>
      <c r="B30" t="s">
        <v>476</v>
      </c>
      <c r="C30" t="s">
        <v>477</v>
      </c>
      <c r="D30" t="s">
        <v>486</v>
      </c>
      <c r="E30" t="s">
        <v>487</v>
      </c>
      <c r="F30" s="22">
        <v>25236</v>
      </c>
      <c r="G30" s="6">
        <v>50472</v>
      </c>
    </row>
    <row r="31" spans="1:7" outlineLevel="2" x14ac:dyDescent="0.3">
      <c r="A31" s="1">
        <v>29</v>
      </c>
      <c r="B31" t="s">
        <v>476</v>
      </c>
      <c r="C31" t="s">
        <v>477</v>
      </c>
      <c r="D31" t="s">
        <v>486</v>
      </c>
      <c r="E31" t="s">
        <v>488</v>
      </c>
      <c r="F31" s="22">
        <v>27514</v>
      </c>
      <c r="G31" s="6">
        <v>68785</v>
      </c>
    </row>
    <row r="32" spans="1:7" outlineLevel="2" x14ac:dyDescent="0.3">
      <c r="A32" s="1">
        <v>30</v>
      </c>
      <c r="B32" t="s">
        <v>476</v>
      </c>
      <c r="C32" t="s">
        <v>477</v>
      </c>
      <c r="D32" t="s">
        <v>486</v>
      </c>
      <c r="E32" t="s">
        <v>489</v>
      </c>
      <c r="F32" s="22">
        <v>25970</v>
      </c>
      <c r="G32" s="6">
        <v>77910</v>
      </c>
    </row>
    <row r="33" spans="1:7" outlineLevel="2" x14ac:dyDescent="0.3">
      <c r="A33" s="1">
        <v>31</v>
      </c>
      <c r="B33" t="s">
        <v>476</v>
      </c>
      <c r="C33" t="s">
        <v>477</v>
      </c>
      <c r="D33" t="s">
        <v>486</v>
      </c>
      <c r="E33" t="s">
        <v>490</v>
      </c>
      <c r="F33" s="22">
        <v>27061</v>
      </c>
      <c r="G33" s="6">
        <v>59534.200000000004</v>
      </c>
    </row>
    <row r="34" spans="1:7" outlineLevel="2" x14ac:dyDescent="0.3">
      <c r="A34" s="1">
        <v>32</v>
      </c>
      <c r="B34" t="s">
        <v>476</v>
      </c>
      <c r="C34" t="s">
        <v>477</v>
      </c>
      <c r="D34" t="s">
        <v>486</v>
      </c>
      <c r="E34" t="s">
        <v>491</v>
      </c>
      <c r="F34" s="22">
        <v>27287</v>
      </c>
      <c r="G34" s="6">
        <v>81861</v>
      </c>
    </row>
    <row r="35" spans="1:7" outlineLevel="2" x14ac:dyDescent="0.3">
      <c r="A35" s="1">
        <v>33</v>
      </c>
      <c r="B35" t="s">
        <v>476</v>
      </c>
      <c r="C35" t="s">
        <v>477</v>
      </c>
      <c r="D35" t="s">
        <v>486</v>
      </c>
      <c r="E35" t="s">
        <v>492</v>
      </c>
      <c r="F35" s="22">
        <v>26146</v>
      </c>
      <c r="G35" s="6">
        <v>91511</v>
      </c>
    </row>
    <row r="36" spans="1:7" outlineLevel="2" x14ac:dyDescent="0.3">
      <c r="A36" s="1">
        <v>34</v>
      </c>
      <c r="B36" t="s">
        <v>476</v>
      </c>
      <c r="C36" t="s">
        <v>477</v>
      </c>
      <c r="D36" t="s">
        <v>493</v>
      </c>
      <c r="E36" t="s">
        <v>494</v>
      </c>
      <c r="F36" s="22">
        <v>24566</v>
      </c>
      <c r="G36" s="6">
        <v>60186.700000000004</v>
      </c>
    </row>
    <row r="37" spans="1:7" outlineLevel="2" x14ac:dyDescent="0.3">
      <c r="A37" s="1">
        <v>35</v>
      </c>
      <c r="B37" t="s">
        <v>476</v>
      </c>
      <c r="C37" t="s">
        <v>477</v>
      </c>
      <c r="D37" t="s">
        <v>493</v>
      </c>
      <c r="E37" t="s">
        <v>495</v>
      </c>
      <c r="F37" s="22">
        <v>24877</v>
      </c>
      <c r="G37" s="6">
        <v>77118.7</v>
      </c>
    </row>
    <row r="38" spans="1:7" outlineLevel="2" x14ac:dyDescent="0.3">
      <c r="A38" s="1">
        <v>36</v>
      </c>
      <c r="B38" t="s">
        <v>476</v>
      </c>
      <c r="C38" t="s">
        <v>477</v>
      </c>
      <c r="D38" t="s">
        <v>493</v>
      </c>
      <c r="E38" t="s">
        <v>496</v>
      </c>
      <c r="F38" s="22">
        <v>26489</v>
      </c>
      <c r="G38" s="6">
        <v>99333.75</v>
      </c>
    </row>
    <row r="39" spans="1:7" outlineLevel="2" x14ac:dyDescent="0.3">
      <c r="A39" s="1">
        <v>37</v>
      </c>
      <c r="B39" t="s">
        <v>476</v>
      </c>
      <c r="C39" t="s">
        <v>477</v>
      </c>
      <c r="D39" t="s">
        <v>497</v>
      </c>
      <c r="E39" t="s">
        <v>498</v>
      </c>
      <c r="F39" s="22">
        <v>25726</v>
      </c>
      <c r="G39" s="6">
        <v>77178</v>
      </c>
    </row>
    <row r="40" spans="1:7" outlineLevel="2" x14ac:dyDescent="0.3">
      <c r="A40" s="1">
        <v>38</v>
      </c>
      <c r="B40" t="s">
        <v>476</v>
      </c>
      <c r="C40" t="s">
        <v>477</v>
      </c>
      <c r="D40" t="s">
        <v>497</v>
      </c>
      <c r="E40" t="s">
        <v>499</v>
      </c>
      <c r="F40" s="22">
        <v>27754</v>
      </c>
      <c r="G40" s="6">
        <v>104077.5</v>
      </c>
    </row>
    <row r="41" spans="1:7" outlineLevel="2" x14ac:dyDescent="0.3">
      <c r="A41" s="1">
        <v>39</v>
      </c>
      <c r="B41" t="s">
        <v>476</v>
      </c>
      <c r="C41" t="s">
        <v>477</v>
      </c>
      <c r="D41" t="s">
        <v>497</v>
      </c>
      <c r="E41" t="s">
        <v>500</v>
      </c>
      <c r="F41" s="22">
        <v>27141</v>
      </c>
      <c r="G41" s="6">
        <v>115349.25</v>
      </c>
    </row>
    <row r="42" spans="1:7" outlineLevel="2" x14ac:dyDescent="0.3">
      <c r="A42" s="1">
        <v>40</v>
      </c>
      <c r="B42" t="s">
        <v>476</v>
      </c>
      <c r="C42" t="s">
        <v>477</v>
      </c>
      <c r="D42" t="s">
        <v>497</v>
      </c>
      <c r="E42" t="s">
        <v>501</v>
      </c>
      <c r="F42" s="22">
        <v>26355</v>
      </c>
      <c r="G42" s="6">
        <v>98831.25</v>
      </c>
    </row>
    <row r="43" spans="1:7" outlineLevel="2" x14ac:dyDescent="0.3">
      <c r="A43" s="1">
        <v>41</v>
      </c>
      <c r="B43" t="s">
        <v>476</v>
      </c>
      <c r="C43" t="s">
        <v>477</v>
      </c>
      <c r="D43" t="s">
        <v>497</v>
      </c>
      <c r="E43" t="s">
        <v>502</v>
      </c>
      <c r="F43" s="22">
        <v>25836</v>
      </c>
      <c r="G43" s="6">
        <v>109803</v>
      </c>
    </row>
    <row r="44" spans="1:7" outlineLevel="2" x14ac:dyDescent="0.3">
      <c r="A44" s="1">
        <v>42</v>
      </c>
      <c r="B44" t="s">
        <v>476</v>
      </c>
      <c r="C44" t="s">
        <v>503</v>
      </c>
      <c r="D44" t="s">
        <v>504</v>
      </c>
      <c r="E44" t="s">
        <v>505</v>
      </c>
      <c r="F44" s="22">
        <v>26553</v>
      </c>
      <c r="G44" s="6">
        <v>66382.5</v>
      </c>
    </row>
    <row r="45" spans="1:7" outlineLevel="2" x14ac:dyDescent="0.3">
      <c r="A45" s="1">
        <v>43</v>
      </c>
      <c r="B45" t="s">
        <v>476</v>
      </c>
      <c r="C45" t="s">
        <v>503</v>
      </c>
      <c r="D45" t="s">
        <v>504</v>
      </c>
      <c r="E45" t="s">
        <v>506</v>
      </c>
      <c r="F45" s="22">
        <v>24917</v>
      </c>
      <c r="G45" s="6">
        <v>74751</v>
      </c>
    </row>
    <row r="46" spans="1:7" outlineLevel="2" x14ac:dyDescent="0.3">
      <c r="A46" s="1">
        <v>44</v>
      </c>
      <c r="B46" t="s">
        <v>476</v>
      </c>
      <c r="C46" t="s">
        <v>503</v>
      </c>
      <c r="D46" t="s">
        <v>504</v>
      </c>
      <c r="E46" t="s">
        <v>507</v>
      </c>
      <c r="F46" s="22">
        <v>27449</v>
      </c>
      <c r="G46" s="6">
        <v>68622.5</v>
      </c>
    </row>
    <row r="47" spans="1:7" outlineLevel="2" x14ac:dyDescent="0.3">
      <c r="A47" s="1">
        <v>45</v>
      </c>
      <c r="B47" t="s">
        <v>476</v>
      </c>
      <c r="C47" t="s">
        <v>503</v>
      </c>
      <c r="D47" t="s">
        <v>504</v>
      </c>
      <c r="E47" t="s">
        <v>508</v>
      </c>
      <c r="F47" s="22">
        <v>25770</v>
      </c>
      <c r="G47" s="6">
        <v>77310</v>
      </c>
    </row>
    <row r="48" spans="1:7" outlineLevel="2" x14ac:dyDescent="0.3">
      <c r="A48" s="1">
        <v>46</v>
      </c>
      <c r="B48" t="s">
        <v>476</v>
      </c>
      <c r="C48" t="s">
        <v>503</v>
      </c>
      <c r="D48" t="s">
        <v>509</v>
      </c>
      <c r="E48" t="s">
        <v>510</v>
      </c>
      <c r="F48" s="22">
        <v>27295</v>
      </c>
      <c r="G48" s="6">
        <v>68237.5</v>
      </c>
    </row>
    <row r="49" spans="1:7" outlineLevel="2" x14ac:dyDescent="0.3">
      <c r="A49" s="1">
        <v>47</v>
      </c>
      <c r="B49" t="s">
        <v>476</v>
      </c>
      <c r="C49" t="s">
        <v>503</v>
      </c>
      <c r="D49" t="s">
        <v>509</v>
      </c>
      <c r="E49" t="s">
        <v>511</v>
      </c>
      <c r="F49" s="22">
        <v>25483</v>
      </c>
      <c r="G49" s="6">
        <v>76449</v>
      </c>
    </row>
    <row r="50" spans="1:7" outlineLevel="2" x14ac:dyDescent="0.3">
      <c r="A50" s="1">
        <v>48</v>
      </c>
      <c r="B50" t="s">
        <v>476</v>
      </c>
      <c r="C50" t="s">
        <v>503</v>
      </c>
      <c r="D50" t="s">
        <v>512</v>
      </c>
      <c r="E50" t="s">
        <v>513</v>
      </c>
      <c r="F50" s="22">
        <v>25337</v>
      </c>
      <c r="G50" s="6">
        <v>63342.5</v>
      </c>
    </row>
    <row r="51" spans="1:7" outlineLevel="2" x14ac:dyDescent="0.3">
      <c r="A51" s="1">
        <v>49</v>
      </c>
      <c r="B51" t="s">
        <v>476</v>
      </c>
      <c r="C51" t="s">
        <v>503</v>
      </c>
      <c r="D51" t="s">
        <v>512</v>
      </c>
      <c r="E51" t="s">
        <v>514</v>
      </c>
      <c r="F51" s="22">
        <v>26032</v>
      </c>
      <c r="G51" s="6">
        <v>78096</v>
      </c>
    </row>
    <row r="52" spans="1:7" outlineLevel="2" x14ac:dyDescent="0.3">
      <c r="A52" s="1">
        <v>50</v>
      </c>
      <c r="B52" t="s">
        <v>476</v>
      </c>
      <c r="C52" t="s">
        <v>503</v>
      </c>
      <c r="D52" t="s">
        <v>512</v>
      </c>
      <c r="E52" t="s">
        <v>515</v>
      </c>
      <c r="F52" s="22">
        <v>28388</v>
      </c>
      <c r="G52" s="6">
        <v>70970</v>
      </c>
    </row>
    <row r="53" spans="1:7" outlineLevel="2" x14ac:dyDescent="0.3">
      <c r="A53" s="1">
        <v>51</v>
      </c>
      <c r="B53" t="s">
        <v>476</v>
      </c>
      <c r="C53" t="s">
        <v>503</v>
      </c>
      <c r="D53" t="s">
        <v>512</v>
      </c>
      <c r="E53" t="s">
        <v>516</v>
      </c>
      <c r="F53" s="22">
        <v>25817</v>
      </c>
      <c r="G53" s="6">
        <v>77451</v>
      </c>
    </row>
    <row r="54" spans="1:7" outlineLevel="2" x14ac:dyDescent="0.3">
      <c r="A54" s="1">
        <v>52</v>
      </c>
      <c r="B54" t="s">
        <v>476</v>
      </c>
      <c r="C54" t="s">
        <v>503</v>
      </c>
      <c r="D54" t="s">
        <v>517</v>
      </c>
      <c r="E54" t="s">
        <v>518</v>
      </c>
      <c r="F54" s="22">
        <v>27258</v>
      </c>
      <c r="G54" s="6">
        <v>68145</v>
      </c>
    </row>
    <row r="55" spans="1:7" outlineLevel="2" x14ac:dyDescent="0.3">
      <c r="A55" s="1">
        <v>53</v>
      </c>
      <c r="B55" t="s">
        <v>476</v>
      </c>
      <c r="C55" t="s">
        <v>503</v>
      </c>
      <c r="D55" t="s">
        <v>517</v>
      </c>
      <c r="E55" t="s">
        <v>519</v>
      </c>
      <c r="F55" s="22">
        <v>25572</v>
      </c>
      <c r="G55" s="6">
        <v>76716</v>
      </c>
    </row>
    <row r="56" spans="1:7" outlineLevel="2" x14ac:dyDescent="0.3">
      <c r="A56" s="1">
        <v>54</v>
      </c>
      <c r="B56" t="s">
        <v>476</v>
      </c>
      <c r="C56" t="s">
        <v>503</v>
      </c>
      <c r="D56" t="s">
        <v>517</v>
      </c>
      <c r="E56" t="s">
        <v>520</v>
      </c>
      <c r="F56" s="22">
        <v>27762</v>
      </c>
      <c r="G56" s="6">
        <v>69405</v>
      </c>
    </row>
    <row r="57" spans="1:7" outlineLevel="2" x14ac:dyDescent="0.3">
      <c r="A57" s="1">
        <v>55</v>
      </c>
      <c r="B57" t="s">
        <v>476</v>
      </c>
      <c r="C57" t="s">
        <v>503</v>
      </c>
      <c r="D57" t="s">
        <v>517</v>
      </c>
      <c r="E57" t="s">
        <v>521</v>
      </c>
      <c r="F57" s="22">
        <v>26937</v>
      </c>
      <c r="G57" s="6">
        <v>107748</v>
      </c>
    </row>
    <row r="58" spans="1:7" outlineLevel="2" x14ac:dyDescent="0.3">
      <c r="A58" s="1">
        <v>56</v>
      </c>
      <c r="B58" t="s">
        <v>476</v>
      </c>
      <c r="C58" t="s">
        <v>503</v>
      </c>
      <c r="D58" t="s">
        <v>517</v>
      </c>
      <c r="E58" t="s">
        <v>522</v>
      </c>
      <c r="F58" s="22">
        <v>25358</v>
      </c>
      <c r="G58" s="6">
        <v>64662.899999999994</v>
      </c>
    </row>
    <row r="59" spans="1:7" outlineLevel="2" x14ac:dyDescent="0.3">
      <c r="A59" s="1">
        <v>57</v>
      </c>
      <c r="B59" t="s">
        <v>476</v>
      </c>
      <c r="C59" t="s">
        <v>503</v>
      </c>
      <c r="D59" t="s">
        <v>517</v>
      </c>
      <c r="E59" t="s">
        <v>523</v>
      </c>
      <c r="F59" s="22">
        <v>26460</v>
      </c>
      <c r="G59" s="6">
        <v>82026</v>
      </c>
    </row>
    <row r="60" spans="1:7" outlineLevel="2" x14ac:dyDescent="0.3">
      <c r="A60" s="1">
        <v>58</v>
      </c>
      <c r="B60" t="s">
        <v>476</v>
      </c>
      <c r="C60" t="s">
        <v>471</v>
      </c>
      <c r="D60" t="s">
        <v>524</v>
      </c>
      <c r="E60" t="s">
        <v>525</v>
      </c>
      <c r="F60" s="22">
        <v>24346</v>
      </c>
      <c r="G60" s="6">
        <v>85211</v>
      </c>
    </row>
    <row r="61" spans="1:7" outlineLevel="2" x14ac:dyDescent="0.3">
      <c r="A61" s="1">
        <v>59</v>
      </c>
      <c r="B61" t="s">
        <v>476</v>
      </c>
      <c r="C61" t="s">
        <v>471</v>
      </c>
      <c r="D61" t="s">
        <v>524</v>
      </c>
      <c r="E61" t="s">
        <v>526</v>
      </c>
      <c r="F61" s="22">
        <v>28133</v>
      </c>
      <c r="G61" s="6">
        <v>126598.5</v>
      </c>
    </row>
    <row r="62" spans="1:7" outlineLevel="2" x14ac:dyDescent="0.3">
      <c r="A62" s="1">
        <v>60</v>
      </c>
      <c r="B62" t="s">
        <v>476</v>
      </c>
      <c r="C62" t="s">
        <v>471</v>
      </c>
      <c r="D62" t="s">
        <v>524</v>
      </c>
      <c r="E62" t="s">
        <v>527</v>
      </c>
      <c r="F62" s="22">
        <v>26410</v>
      </c>
      <c r="G62" s="6">
        <v>99037.5</v>
      </c>
    </row>
    <row r="63" spans="1:7" outlineLevel="2" x14ac:dyDescent="0.3">
      <c r="A63" s="1">
        <v>61</v>
      </c>
      <c r="B63" t="s">
        <v>476</v>
      </c>
      <c r="C63" t="s">
        <v>471</v>
      </c>
      <c r="D63" t="s">
        <v>524</v>
      </c>
      <c r="E63" t="s">
        <v>528</v>
      </c>
      <c r="F63" s="22">
        <v>27178</v>
      </c>
      <c r="G63" s="6">
        <v>129095.5</v>
      </c>
    </row>
    <row r="64" spans="1:7" outlineLevel="1" x14ac:dyDescent="0.3">
      <c r="B64" s="30" t="s">
        <v>661</v>
      </c>
      <c r="F64" s="22">
        <f>SUBTOTAL(9,F24:F63)</f>
        <v>1054424</v>
      </c>
      <c r="G64" s="6">
        <f>SUBTOTAL(9,G24:G63)</f>
        <v>3227721.9499999997</v>
      </c>
    </row>
    <row r="65" spans="1:7" outlineLevel="2" x14ac:dyDescent="0.3">
      <c r="A65" s="1">
        <v>63</v>
      </c>
      <c r="B65" t="s">
        <v>529</v>
      </c>
      <c r="C65" t="s">
        <v>530</v>
      </c>
      <c r="D65" t="s">
        <v>531</v>
      </c>
      <c r="E65" t="s">
        <v>532</v>
      </c>
      <c r="F65" s="22">
        <v>15458</v>
      </c>
      <c r="G65" s="6">
        <v>12366.400000000001</v>
      </c>
    </row>
    <row r="66" spans="1:7" outlineLevel="2" x14ac:dyDescent="0.3">
      <c r="A66" s="1">
        <v>64</v>
      </c>
      <c r="B66" t="s">
        <v>529</v>
      </c>
      <c r="C66" t="s">
        <v>530</v>
      </c>
      <c r="D66" t="s">
        <v>531</v>
      </c>
      <c r="E66" t="s">
        <v>533</v>
      </c>
      <c r="F66" s="22">
        <v>14552</v>
      </c>
      <c r="G66" s="6">
        <v>11641.6</v>
      </c>
    </row>
    <row r="67" spans="1:7" outlineLevel="2" x14ac:dyDescent="0.3">
      <c r="A67" s="1">
        <v>65</v>
      </c>
      <c r="B67" t="s">
        <v>529</v>
      </c>
      <c r="C67" t="s">
        <v>530</v>
      </c>
      <c r="D67" t="s">
        <v>534</v>
      </c>
      <c r="E67" t="s">
        <v>535</v>
      </c>
      <c r="F67" s="22">
        <v>17764</v>
      </c>
      <c r="G67" s="6">
        <v>14211.2</v>
      </c>
    </row>
    <row r="68" spans="1:7" outlineLevel="1" x14ac:dyDescent="0.3">
      <c r="B68" s="30" t="s">
        <v>662</v>
      </c>
      <c r="F68" s="22">
        <f>SUBTOTAL(9,F65:F67)</f>
        <v>47774</v>
      </c>
      <c r="G68" s="6">
        <f>SUBTOTAL(9,G65:G67)</f>
        <v>38219.199999999997</v>
      </c>
    </row>
    <row r="69" spans="1:7" outlineLevel="2" x14ac:dyDescent="0.3">
      <c r="A69" s="1">
        <v>69</v>
      </c>
      <c r="B69" t="s">
        <v>536</v>
      </c>
      <c r="C69" t="s">
        <v>537</v>
      </c>
      <c r="D69" t="s">
        <v>545</v>
      </c>
      <c r="E69" t="s">
        <v>547</v>
      </c>
      <c r="F69" s="22">
        <v>12290</v>
      </c>
      <c r="G69" s="6">
        <v>43015</v>
      </c>
    </row>
    <row r="70" spans="1:7" outlineLevel="2" x14ac:dyDescent="0.3">
      <c r="A70" s="1">
        <v>70</v>
      </c>
      <c r="B70" t="s">
        <v>536</v>
      </c>
      <c r="C70" t="s">
        <v>537</v>
      </c>
      <c r="D70" t="s">
        <v>540</v>
      </c>
      <c r="E70" t="s">
        <v>541</v>
      </c>
      <c r="F70" s="22">
        <v>12549</v>
      </c>
      <c r="G70" s="6">
        <v>40784.25</v>
      </c>
    </row>
    <row r="71" spans="1:7" outlineLevel="2" x14ac:dyDescent="0.3">
      <c r="A71" s="1">
        <v>71</v>
      </c>
      <c r="B71" t="s">
        <v>536</v>
      </c>
      <c r="C71" t="s">
        <v>537</v>
      </c>
      <c r="D71" t="s">
        <v>538</v>
      </c>
      <c r="E71" t="s">
        <v>542</v>
      </c>
      <c r="F71" s="22">
        <v>19213</v>
      </c>
      <c r="G71" s="6">
        <v>72048.75</v>
      </c>
    </row>
    <row r="72" spans="1:7" outlineLevel="2" x14ac:dyDescent="0.3">
      <c r="A72" s="1">
        <v>72</v>
      </c>
      <c r="B72" t="s">
        <v>536</v>
      </c>
      <c r="C72" t="s">
        <v>537</v>
      </c>
      <c r="D72" t="s">
        <v>540</v>
      </c>
      <c r="E72" t="s">
        <v>543</v>
      </c>
      <c r="F72" s="22">
        <v>15845</v>
      </c>
      <c r="G72" s="6">
        <v>51496.25</v>
      </c>
    </row>
    <row r="73" spans="1:7" outlineLevel="2" x14ac:dyDescent="0.3">
      <c r="A73" s="1">
        <v>73</v>
      </c>
      <c r="B73" t="s">
        <v>536</v>
      </c>
      <c r="C73" t="s">
        <v>537</v>
      </c>
      <c r="D73" t="s">
        <v>538</v>
      </c>
      <c r="E73" t="s">
        <v>544</v>
      </c>
      <c r="F73" s="22">
        <v>11753</v>
      </c>
      <c r="G73" s="6">
        <v>44073.75</v>
      </c>
    </row>
    <row r="74" spans="1:7" outlineLevel="2" x14ac:dyDescent="0.3">
      <c r="A74" s="1">
        <v>74</v>
      </c>
      <c r="B74" t="s">
        <v>536</v>
      </c>
      <c r="C74" t="s">
        <v>537</v>
      </c>
      <c r="D74" t="s">
        <v>545</v>
      </c>
      <c r="E74" t="s">
        <v>546</v>
      </c>
      <c r="F74" s="22">
        <v>11007</v>
      </c>
      <c r="G74" s="6">
        <v>38524.5</v>
      </c>
    </row>
    <row r="75" spans="1:7" outlineLevel="2" x14ac:dyDescent="0.3">
      <c r="A75" s="1">
        <v>75</v>
      </c>
      <c r="B75" t="s">
        <v>536</v>
      </c>
      <c r="C75" t="s">
        <v>537</v>
      </c>
      <c r="D75" t="s">
        <v>538</v>
      </c>
      <c r="E75" t="s">
        <v>539</v>
      </c>
      <c r="F75" s="22">
        <v>11837</v>
      </c>
      <c r="G75" s="6">
        <v>38470.25</v>
      </c>
    </row>
    <row r="76" spans="1:7" outlineLevel="2" x14ac:dyDescent="0.3">
      <c r="A76" s="1">
        <v>76</v>
      </c>
      <c r="B76" t="s">
        <v>536</v>
      </c>
      <c r="C76" t="s">
        <v>537</v>
      </c>
      <c r="D76" t="s">
        <v>545</v>
      </c>
      <c r="E76" t="s">
        <v>548</v>
      </c>
      <c r="F76" s="22">
        <v>11571</v>
      </c>
      <c r="G76" s="6">
        <v>40498.5</v>
      </c>
    </row>
    <row r="77" spans="1:7" outlineLevel="2" x14ac:dyDescent="0.3">
      <c r="A77" s="1">
        <v>77</v>
      </c>
      <c r="B77" t="s">
        <v>536</v>
      </c>
      <c r="C77" t="s">
        <v>537</v>
      </c>
      <c r="D77" t="s">
        <v>540</v>
      </c>
      <c r="E77" t="s">
        <v>549</v>
      </c>
      <c r="F77" s="22">
        <v>11065</v>
      </c>
      <c r="G77" s="6">
        <v>33195</v>
      </c>
    </row>
    <row r="78" spans="1:7" outlineLevel="2" x14ac:dyDescent="0.3">
      <c r="A78" s="1">
        <v>78</v>
      </c>
      <c r="B78" t="s">
        <v>536</v>
      </c>
      <c r="C78" t="s">
        <v>537</v>
      </c>
      <c r="D78" t="s">
        <v>540</v>
      </c>
      <c r="E78" t="s">
        <v>550</v>
      </c>
      <c r="F78" s="22">
        <v>11837</v>
      </c>
      <c r="G78" s="6">
        <v>53266.5</v>
      </c>
    </row>
    <row r="79" spans="1:7" outlineLevel="2" x14ac:dyDescent="0.3">
      <c r="A79" s="1">
        <v>79</v>
      </c>
      <c r="B79" t="s">
        <v>536</v>
      </c>
      <c r="C79" t="s">
        <v>537</v>
      </c>
      <c r="D79" t="s">
        <v>540</v>
      </c>
      <c r="E79" t="s">
        <v>551</v>
      </c>
      <c r="F79" s="22">
        <v>12466</v>
      </c>
      <c r="G79" s="6">
        <v>46747.5</v>
      </c>
    </row>
    <row r="80" spans="1:7" outlineLevel="1" x14ac:dyDescent="0.3">
      <c r="B80" s="30" t="s">
        <v>663</v>
      </c>
      <c r="F80" s="22">
        <f>SUBTOTAL(9,F69:F79)</f>
        <v>141433</v>
      </c>
      <c r="G80" s="6">
        <f>SUBTOTAL(9,G69:G79)</f>
        <v>502120.25</v>
      </c>
    </row>
    <row r="81" spans="1:7" outlineLevel="2" x14ac:dyDescent="0.3">
      <c r="A81" s="1">
        <v>81</v>
      </c>
      <c r="B81" t="s">
        <v>552</v>
      </c>
      <c r="C81" t="s">
        <v>553</v>
      </c>
      <c r="D81" t="s">
        <v>554</v>
      </c>
      <c r="E81" t="s">
        <v>555</v>
      </c>
      <c r="F81" s="22">
        <v>1429</v>
      </c>
      <c r="G81" s="6">
        <v>40012</v>
      </c>
    </row>
    <row r="82" spans="1:7" outlineLevel="2" x14ac:dyDescent="0.3">
      <c r="A82" s="1">
        <v>82</v>
      </c>
      <c r="B82" t="s">
        <v>552</v>
      </c>
      <c r="C82" t="s">
        <v>553</v>
      </c>
      <c r="D82" t="s">
        <v>556</v>
      </c>
      <c r="E82" t="s">
        <v>557</v>
      </c>
      <c r="F82" s="22">
        <v>1385</v>
      </c>
      <c r="G82" s="6">
        <v>16620</v>
      </c>
    </row>
    <row r="83" spans="1:7" outlineLevel="2" x14ac:dyDescent="0.3">
      <c r="A83" s="1">
        <v>83</v>
      </c>
      <c r="B83" t="s">
        <v>552</v>
      </c>
      <c r="C83" t="s">
        <v>553</v>
      </c>
      <c r="D83" t="s">
        <v>556</v>
      </c>
      <c r="E83" t="s">
        <v>558</v>
      </c>
      <c r="F83" s="22">
        <v>1883</v>
      </c>
      <c r="G83" s="6">
        <v>26362</v>
      </c>
    </row>
    <row r="84" spans="1:7" outlineLevel="1" x14ac:dyDescent="0.3">
      <c r="B84" s="30" t="s">
        <v>664</v>
      </c>
      <c r="F84" s="22">
        <f>SUBTOTAL(9,F81:F83)</f>
        <v>4697</v>
      </c>
      <c r="G84" s="6">
        <f>SUBTOTAL(9,G81:G83)</f>
        <v>82994</v>
      </c>
    </row>
    <row r="85" spans="1:7" outlineLevel="2" x14ac:dyDescent="0.3">
      <c r="A85" s="1">
        <v>84</v>
      </c>
      <c r="B85" t="s">
        <v>529</v>
      </c>
      <c r="C85" t="s">
        <v>530</v>
      </c>
      <c r="D85" t="s">
        <v>531</v>
      </c>
      <c r="E85" t="s">
        <v>559</v>
      </c>
      <c r="F85" s="22">
        <v>16051</v>
      </c>
      <c r="G85" s="6">
        <v>12840.800000000001</v>
      </c>
    </row>
    <row r="86" spans="1:7" outlineLevel="1" x14ac:dyDescent="0.3">
      <c r="B86" s="30" t="s">
        <v>662</v>
      </c>
      <c r="F86" s="22">
        <f>SUBTOTAL(9,F85:F85)</f>
        <v>16051</v>
      </c>
      <c r="G86" s="6">
        <f>SUBTOTAL(9,G85:G85)</f>
        <v>12840.800000000001</v>
      </c>
    </row>
    <row r="87" spans="1:7" outlineLevel="2" x14ac:dyDescent="0.3">
      <c r="A87" s="1">
        <v>87</v>
      </c>
      <c r="B87" t="s">
        <v>476</v>
      </c>
      <c r="C87" t="s">
        <v>477</v>
      </c>
      <c r="D87" t="s">
        <v>497</v>
      </c>
      <c r="E87" t="s">
        <v>560</v>
      </c>
      <c r="F87" s="22">
        <v>19967</v>
      </c>
      <c r="G87" s="6">
        <v>59901</v>
      </c>
    </row>
    <row r="88" spans="1:7" outlineLevel="1" x14ac:dyDescent="0.3">
      <c r="B88" s="30" t="s">
        <v>661</v>
      </c>
      <c r="F88" s="22">
        <f>SUBTOTAL(9,F87:F87)</f>
        <v>19967</v>
      </c>
      <c r="G88" s="6">
        <f>SUBTOTAL(9,G87:G87)</f>
        <v>59901</v>
      </c>
    </row>
    <row r="89" spans="1:7" x14ac:dyDescent="0.3">
      <c r="B89" s="30" t="s">
        <v>28</v>
      </c>
      <c r="F89" s="22">
        <f>SUBTOTAL(9,F2:F87)</f>
        <v>1305637</v>
      </c>
      <c r="G89" s="6">
        <f>SUBTOTAL(9,G2:G87)</f>
        <v>4257919.21</v>
      </c>
    </row>
  </sheetData>
  <autoFilter ref="A1:G87" xr:uid="{0D962FA6-A43E-4BC1-A885-4E0ED716CD08}"/>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94C2-5FFA-4B73-A28D-7C0D2680E060}">
  <sheetPr>
    <tabColor theme="8" tint="0.59999389629810485"/>
  </sheetPr>
  <dimension ref="A1:K26"/>
  <sheetViews>
    <sheetView workbookViewId="0">
      <selection activeCell="H8" sqref="H8"/>
    </sheetView>
  </sheetViews>
  <sheetFormatPr defaultRowHeight="14.4" x14ac:dyDescent="0.3"/>
  <cols>
    <col min="1" max="1" width="16.6640625" bestFit="1" customWidth="1"/>
    <col min="7" max="7" width="16.6640625" bestFit="1" customWidth="1"/>
  </cols>
  <sheetData>
    <row r="1" spans="1:11" x14ac:dyDescent="0.3">
      <c r="A1" s="51" t="s">
        <v>574</v>
      </c>
      <c r="B1" s="51"/>
      <c r="C1" s="51"/>
      <c r="D1" s="51"/>
      <c r="E1" s="51"/>
      <c r="G1" s="51" t="s">
        <v>577</v>
      </c>
      <c r="H1" s="51"/>
      <c r="I1" s="51"/>
      <c r="J1" s="51"/>
      <c r="K1" s="51"/>
    </row>
    <row r="2" spans="1:11" x14ac:dyDescent="0.3">
      <c r="A2" s="29" t="s">
        <v>561</v>
      </c>
      <c r="B2" s="29" t="s">
        <v>570</v>
      </c>
      <c r="C2" s="29" t="s">
        <v>571</v>
      </c>
      <c r="D2" s="29" t="s">
        <v>572</v>
      </c>
      <c r="E2" s="29" t="s">
        <v>573</v>
      </c>
      <c r="G2" s="29" t="s">
        <v>561</v>
      </c>
      <c r="H2" s="29" t="s">
        <v>570</v>
      </c>
      <c r="I2" s="29" t="s">
        <v>571</v>
      </c>
      <c r="J2" s="29" t="s">
        <v>572</v>
      </c>
      <c r="K2" s="29" t="s">
        <v>573</v>
      </c>
    </row>
    <row r="3" spans="1:11" x14ac:dyDescent="0.3">
      <c r="A3" t="s">
        <v>476</v>
      </c>
      <c r="B3" s="6">
        <v>108110.89999999804</v>
      </c>
      <c r="C3" s="6">
        <v>131578.29999999728</v>
      </c>
      <c r="D3" s="6">
        <v>126159.04999999776</v>
      </c>
      <c r="E3" s="6">
        <v>140993.24999999837</v>
      </c>
      <c r="G3" t="s">
        <v>476</v>
      </c>
      <c r="H3" s="6">
        <v>316404.04999999539</v>
      </c>
      <c r="I3" s="6">
        <v>383907.29999999312</v>
      </c>
      <c r="J3" s="6">
        <v>367838.74999999383</v>
      </c>
      <c r="K3" s="6">
        <v>412387.64999999519</v>
      </c>
    </row>
    <row r="4" spans="1:11" x14ac:dyDescent="0.3">
      <c r="A4" t="s">
        <v>536</v>
      </c>
      <c r="B4" s="6">
        <v>15699.75</v>
      </c>
      <c r="C4" s="6">
        <v>19002.75</v>
      </c>
      <c r="D4" s="6">
        <v>18172.5</v>
      </c>
      <c r="E4" s="6">
        <v>20247.5</v>
      </c>
      <c r="G4" t="s">
        <v>536</v>
      </c>
      <c r="H4" s="6">
        <v>48326.939999999944</v>
      </c>
      <c r="I4" s="6">
        <v>58639.839999999982</v>
      </c>
      <c r="J4" s="6">
        <v>56064.759999999973</v>
      </c>
      <c r="K4" s="6">
        <v>62821.579999999987</v>
      </c>
    </row>
    <row r="5" spans="1:11" x14ac:dyDescent="0.3">
      <c r="A5" t="s">
        <v>440</v>
      </c>
      <c r="B5" s="6">
        <v>8926.5299999999916</v>
      </c>
      <c r="C5" s="6">
        <v>10767.760000000022</v>
      </c>
      <c r="D5" s="6">
        <v>10171.400000000014</v>
      </c>
      <c r="E5" s="6">
        <v>11000.110000000022</v>
      </c>
      <c r="G5" t="s">
        <v>440</v>
      </c>
      <c r="H5" s="6">
        <v>31288.050000000039</v>
      </c>
      <c r="I5" s="6">
        <v>38990.320000000153</v>
      </c>
      <c r="J5" s="6">
        <v>37774.970000000132</v>
      </c>
      <c r="K5" s="6">
        <v>41339.94000000017</v>
      </c>
    </row>
    <row r="6" spans="1:11" x14ac:dyDescent="0.3">
      <c r="A6" t="s">
        <v>552</v>
      </c>
      <c r="B6" s="6">
        <v>3248</v>
      </c>
      <c r="C6" s="6">
        <v>3829</v>
      </c>
      <c r="D6" s="6">
        <v>3779</v>
      </c>
      <c r="E6" s="6">
        <v>4371</v>
      </c>
      <c r="G6" t="s">
        <v>552</v>
      </c>
      <c r="H6" s="6">
        <v>7794</v>
      </c>
      <c r="I6" s="6">
        <v>9869</v>
      </c>
      <c r="J6" s="6">
        <v>9213</v>
      </c>
      <c r="K6" s="6">
        <v>10827</v>
      </c>
    </row>
    <row r="7" spans="1:11" x14ac:dyDescent="0.3">
      <c r="A7" s="8" t="s">
        <v>529</v>
      </c>
      <c r="B7" s="36">
        <v>1075.199999999996</v>
      </c>
      <c r="C7" s="36">
        <v>1259.1999999999848</v>
      </c>
      <c r="D7" s="36">
        <v>1220.7999999999877</v>
      </c>
      <c r="E7" s="36">
        <v>1395.999999999977</v>
      </c>
      <c r="G7" s="8" t="s">
        <v>529</v>
      </c>
      <c r="H7" s="36">
        <v>4977.5999999999131</v>
      </c>
      <c r="I7" s="36">
        <v>5980.7999999998974</v>
      </c>
      <c r="J7" s="36">
        <v>5686.3999999998996</v>
      </c>
      <c r="K7" s="36">
        <v>6412.799999999891</v>
      </c>
    </row>
    <row r="8" spans="1:11" x14ac:dyDescent="0.3">
      <c r="A8" s="30" t="s">
        <v>28</v>
      </c>
      <c r="B8" s="35">
        <v>137060.37999999803</v>
      </c>
      <c r="C8" s="35">
        <v>166437.00999999727</v>
      </c>
      <c r="D8" s="35">
        <v>159502.74999999779</v>
      </c>
      <c r="E8" s="35">
        <v>178007.85999999836</v>
      </c>
      <c r="G8" s="30"/>
      <c r="H8" s="35"/>
      <c r="I8" s="35"/>
      <c r="J8" s="35"/>
      <c r="K8" s="35"/>
    </row>
    <row r="10" spans="1:11" x14ac:dyDescent="0.3">
      <c r="A10" s="51" t="s">
        <v>575</v>
      </c>
      <c r="B10" s="51"/>
      <c r="C10" s="51"/>
      <c r="D10" s="51"/>
      <c r="E10" s="51"/>
    </row>
    <row r="11" spans="1:11" x14ac:dyDescent="0.3">
      <c r="A11" s="29" t="s">
        <v>561</v>
      </c>
      <c r="B11" s="29" t="s">
        <v>570</v>
      </c>
      <c r="C11" s="29" t="s">
        <v>571</v>
      </c>
      <c r="D11" s="29" t="s">
        <v>572</v>
      </c>
      <c r="E11" s="29" t="s">
        <v>573</v>
      </c>
    </row>
    <row r="12" spans="1:11" x14ac:dyDescent="0.3">
      <c r="A12" t="s">
        <v>476</v>
      </c>
      <c r="B12" s="6">
        <v>104200.19999999882</v>
      </c>
      <c r="C12" s="6">
        <v>125505.04999999799</v>
      </c>
      <c r="D12" s="6">
        <v>121090.94999999799</v>
      </c>
      <c r="E12" s="6">
        <v>134841.14999999831</v>
      </c>
    </row>
    <row r="13" spans="1:11" x14ac:dyDescent="0.3">
      <c r="A13" t="s">
        <v>536</v>
      </c>
      <c r="B13" s="6">
        <v>16615.78999999995</v>
      </c>
      <c r="C13" s="6">
        <v>20265.939999999984</v>
      </c>
      <c r="D13" s="6">
        <v>19442.159999999974</v>
      </c>
      <c r="E13" s="6">
        <v>21688.62999999999</v>
      </c>
    </row>
    <row r="14" spans="1:11" x14ac:dyDescent="0.3">
      <c r="A14" t="s">
        <v>440</v>
      </c>
      <c r="B14" s="6">
        <v>9852.7400000000052</v>
      </c>
      <c r="C14" s="6">
        <v>11884.090000000035</v>
      </c>
      <c r="D14" s="6">
        <v>11037.100000000024</v>
      </c>
      <c r="E14" s="6">
        <v>12762.770000000037</v>
      </c>
    </row>
    <row r="15" spans="1:11" x14ac:dyDescent="0.3">
      <c r="A15" t="s">
        <v>552</v>
      </c>
      <c r="B15" s="6">
        <v>3640</v>
      </c>
      <c r="C15" s="6">
        <v>4718</v>
      </c>
      <c r="D15" s="6">
        <v>4484</v>
      </c>
      <c r="E15" s="6">
        <v>4986</v>
      </c>
    </row>
    <row r="16" spans="1:11" x14ac:dyDescent="0.3">
      <c r="A16" s="8" t="s">
        <v>529</v>
      </c>
      <c r="B16" s="36">
        <v>2271.9999999999527</v>
      </c>
      <c r="C16" s="36">
        <v>2735.1999999999684</v>
      </c>
      <c r="D16" s="36">
        <v>2592.7999999999597</v>
      </c>
      <c r="E16" s="36">
        <v>2907.9999999999723</v>
      </c>
    </row>
    <row r="17" spans="1:5" x14ac:dyDescent="0.3">
      <c r="A17" s="30" t="s">
        <v>28</v>
      </c>
      <c r="B17" s="35">
        <v>136580.72999999873</v>
      </c>
      <c r="C17" s="35">
        <v>165108.27999999796</v>
      </c>
      <c r="D17" s="35">
        <v>158647.00999999797</v>
      </c>
      <c r="E17" s="35">
        <v>177186.54999999833</v>
      </c>
    </row>
    <row r="19" spans="1:5" x14ac:dyDescent="0.3">
      <c r="A19" s="51" t="s">
        <v>576</v>
      </c>
      <c r="B19" s="51"/>
      <c r="C19" s="51"/>
      <c r="D19" s="51"/>
      <c r="E19" s="51"/>
    </row>
    <row r="20" spans="1:5" x14ac:dyDescent="0.3">
      <c r="A20" s="29" t="s">
        <v>561</v>
      </c>
      <c r="B20" s="29" t="s">
        <v>570</v>
      </c>
      <c r="C20" s="29" t="s">
        <v>571</v>
      </c>
      <c r="D20" s="29" t="s">
        <v>572</v>
      </c>
      <c r="E20" s="29" t="s">
        <v>573</v>
      </c>
    </row>
    <row r="21" spans="1:5" x14ac:dyDescent="0.3">
      <c r="A21" t="s">
        <v>476</v>
      </c>
      <c r="B21" s="6">
        <v>104092.94999999853</v>
      </c>
      <c r="C21" s="6">
        <v>126823.94999999786</v>
      </c>
      <c r="D21" s="6">
        <v>120588.74999999809</v>
      </c>
      <c r="E21" s="6">
        <v>136553.24999999854</v>
      </c>
    </row>
    <row r="22" spans="1:5" x14ac:dyDescent="0.3">
      <c r="A22" t="s">
        <v>536</v>
      </c>
      <c r="B22" s="6">
        <v>16011.399999999998</v>
      </c>
      <c r="C22" s="6">
        <v>19371.149999999994</v>
      </c>
      <c r="D22" s="6">
        <v>18450.099999999999</v>
      </c>
      <c r="E22" s="6">
        <v>20885.449999999997</v>
      </c>
    </row>
    <row r="23" spans="1:5" x14ac:dyDescent="0.3">
      <c r="A23" t="s">
        <v>440</v>
      </c>
      <c r="B23" s="6">
        <v>12508.780000000042</v>
      </c>
      <c r="C23" s="6">
        <v>16338.470000000099</v>
      </c>
      <c r="D23" s="6">
        <v>16566.470000000099</v>
      </c>
      <c r="E23" s="6">
        <v>17577.06000000011</v>
      </c>
    </row>
    <row r="24" spans="1:5" x14ac:dyDescent="0.3">
      <c r="A24" t="s">
        <v>529</v>
      </c>
      <c r="B24" s="6">
        <v>1630.3999999999637</v>
      </c>
      <c r="C24" s="6">
        <v>1986.3999999999446</v>
      </c>
      <c r="D24" s="6">
        <v>1872.7999999999518</v>
      </c>
      <c r="E24" s="6">
        <v>2108.799999999942</v>
      </c>
    </row>
    <row r="25" spans="1:5" x14ac:dyDescent="0.3">
      <c r="A25" s="8" t="s">
        <v>552</v>
      </c>
      <c r="B25" s="36">
        <v>906</v>
      </c>
      <c r="C25" s="36">
        <v>1322</v>
      </c>
      <c r="D25" s="36">
        <v>950</v>
      </c>
      <c r="E25" s="36">
        <v>1470</v>
      </c>
    </row>
    <row r="26" spans="1:5" x14ac:dyDescent="0.3">
      <c r="A26" s="30" t="s">
        <v>28</v>
      </c>
      <c r="B26" s="35">
        <v>135149.52999999851</v>
      </c>
      <c r="C26" s="35">
        <v>165841.96999999788</v>
      </c>
      <c r="D26" s="35">
        <v>158428.11999999813</v>
      </c>
      <c r="E26" s="35">
        <v>178594.5599999986</v>
      </c>
    </row>
  </sheetData>
  <dataConsolidate>
    <dataRefs count="3">
      <dataRef ref="A3:E7" sheet="Sales by Store"/>
      <dataRef ref="A12:E16" sheet="Sales by Store"/>
      <dataRef ref="A21:E25" sheet="Sales by Store"/>
    </dataRefs>
  </dataConsolidate>
  <mergeCells count="4">
    <mergeCell ref="A1:E1"/>
    <mergeCell ref="A10:E10"/>
    <mergeCell ref="A19:E19"/>
    <mergeCell ref="G1:K1"/>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L201"/>
  <sheetViews>
    <sheetView workbookViewId="0">
      <selection activeCell="K2" sqref="K2"/>
    </sheetView>
  </sheetViews>
  <sheetFormatPr defaultRowHeight="14.4" x14ac:dyDescent="0.3"/>
  <cols>
    <col min="1" max="1" width="9.44140625" customWidth="1"/>
    <col min="2" max="2" width="14.33203125" customWidth="1"/>
    <col min="3" max="3" width="17.109375" customWidth="1"/>
    <col min="4" max="4" width="11.44140625" bestFit="1" customWidth="1"/>
    <col min="5" max="5" width="12.33203125" customWidth="1"/>
    <col min="6" max="6" width="18.5546875" customWidth="1"/>
    <col min="7" max="9" width="11.44140625" customWidth="1"/>
    <col min="11" max="11" width="17.109375" customWidth="1"/>
    <col min="12" max="12" width="11.44140625" customWidth="1"/>
  </cols>
  <sheetData>
    <row r="1" spans="1:12" x14ac:dyDescent="0.3">
      <c r="A1" s="3" t="s">
        <v>42</v>
      </c>
      <c r="B1" s="3" t="s">
        <v>16</v>
      </c>
      <c r="C1" s="3" t="s">
        <v>0</v>
      </c>
      <c r="D1" s="3" t="s">
        <v>21</v>
      </c>
      <c r="E1" s="3" t="s">
        <v>17</v>
      </c>
      <c r="F1" s="3" t="s">
        <v>18</v>
      </c>
      <c r="G1" s="3" t="s">
        <v>1</v>
      </c>
      <c r="H1" s="3" t="s">
        <v>19</v>
      </c>
      <c r="I1" s="3" t="s">
        <v>20</v>
      </c>
      <c r="K1" s="12" t="s">
        <v>0</v>
      </c>
      <c r="L1" s="13" t="s">
        <v>22</v>
      </c>
    </row>
    <row r="2" spans="1:12" x14ac:dyDescent="0.3">
      <c r="A2" s="1">
        <v>540546</v>
      </c>
      <c r="B2" s="2">
        <v>43474</v>
      </c>
      <c r="C2" t="s">
        <v>9</v>
      </c>
      <c r="D2" s="1">
        <v>12766</v>
      </c>
      <c r="E2" s="1">
        <v>22740</v>
      </c>
      <c r="F2" t="str">
        <f>VLOOKUP(Orders[[#This Row],[Product ID]],Products!A:B,2,0)</f>
        <v>Polkadot Pen</v>
      </c>
      <c r="G2" s="1">
        <v>48</v>
      </c>
      <c r="H2" s="19">
        <v>0.85</v>
      </c>
      <c r="I2" s="19">
        <v>40.799999999999997</v>
      </c>
      <c r="K2" s="42" t="s">
        <v>4</v>
      </c>
      <c r="L2" s="14">
        <f>COUNTIFS(C:C,K2,I:I,"&gt;100")</f>
        <v>7</v>
      </c>
    </row>
    <row r="3" spans="1:12" x14ac:dyDescent="0.3">
      <c r="A3" s="1">
        <v>541115</v>
      </c>
      <c r="B3" s="2">
        <v>43478</v>
      </c>
      <c r="C3" t="s">
        <v>10</v>
      </c>
      <c r="D3" s="1">
        <v>12578</v>
      </c>
      <c r="E3" s="1">
        <v>21260</v>
      </c>
      <c r="F3" t="str">
        <f>VLOOKUP(Orders[[#This Row],[Product ID]],Products!A:B,2,0)</f>
        <v>First Aid Tin</v>
      </c>
      <c r="G3" s="1">
        <v>6</v>
      </c>
      <c r="H3" s="19">
        <v>3.25</v>
      </c>
      <c r="I3" s="19">
        <v>19.5</v>
      </c>
    </row>
    <row r="4" spans="1:12" x14ac:dyDescent="0.3">
      <c r="A4" s="1">
        <v>541115</v>
      </c>
      <c r="B4" s="2">
        <v>43478</v>
      </c>
      <c r="C4" t="s">
        <v>10</v>
      </c>
      <c r="D4" s="1">
        <v>12578</v>
      </c>
      <c r="E4" s="1">
        <v>22190</v>
      </c>
      <c r="F4" t="str">
        <f>VLOOKUP(Orders[[#This Row],[Product ID]],Products!A:B,2,0)</f>
        <v>Local Cafe Mug</v>
      </c>
      <c r="G4" s="1">
        <v>12</v>
      </c>
      <c r="H4" s="19">
        <v>2.1</v>
      </c>
      <c r="I4" s="19">
        <v>25.200000000000003</v>
      </c>
    </row>
    <row r="5" spans="1:12" x14ac:dyDescent="0.3">
      <c r="A5" s="1">
        <v>541224</v>
      </c>
      <c r="B5" s="2">
        <v>43479</v>
      </c>
      <c r="C5" t="s">
        <v>5</v>
      </c>
      <c r="D5" s="1">
        <v>12474</v>
      </c>
      <c r="E5" s="1">
        <v>21025</v>
      </c>
      <c r="F5" t="str">
        <f>VLOOKUP(Orders[[#This Row],[Product ID]],Products!A:B,2,0)</f>
        <v>Space Frog</v>
      </c>
      <c r="G5" s="1">
        <v>10</v>
      </c>
      <c r="H5" s="19">
        <v>1.25</v>
      </c>
      <c r="I5" s="19">
        <v>12.5</v>
      </c>
    </row>
    <row r="6" spans="1:12" x14ac:dyDescent="0.3">
      <c r="A6" s="1">
        <v>541269</v>
      </c>
      <c r="B6" s="2">
        <v>43482</v>
      </c>
      <c r="C6" t="s">
        <v>5</v>
      </c>
      <c r="D6" s="1">
        <v>12626</v>
      </c>
      <c r="E6" s="1">
        <v>22174</v>
      </c>
      <c r="F6" t="str">
        <f>VLOOKUP(Orders[[#This Row],[Product ID]],Products!A:B,2,0)</f>
        <v>Photo Cube</v>
      </c>
      <c r="G6" s="1">
        <v>12</v>
      </c>
      <c r="H6" s="19">
        <v>1.65</v>
      </c>
      <c r="I6" s="19">
        <v>19.799999999999997</v>
      </c>
    </row>
    <row r="7" spans="1:12" x14ac:dyDescent="0.3">
      <c r="A7" s="1">
        <v>541509</v>
      </c>
      <c r="B7" s="2">
        <v>43483</v>
      </c>
      <c r="C7" t="s">
        <v>2</v>
      </c>
      <c r="D7" s="1">
        <v>13263</v>
      </c>
      <c r="E7" s="1">
        <v>22694</v>
      </c>
      <c r="F7" t="str">
        <f>VLOOKUP(Orders[[#This Row],[Product ID]],Products!A:B,2,0)</f>
        <v xml:space="preserve">Wicker Star </v>
      </c>
      <c r="G7" s="1">
        <v>1</v>
      </c>
      <c r="H7" s="19">
        <v>2.1</v>
      </c>
      <c r="I7" s="19">
        <v>2.1</v>
      </c>
    </row>
    <row r="8" spans="1:12" x14ac:dyDescent="0.3">
      <c r="A8" s="1">
        <v>541631</v>
      </c>
      <c r="B8" s="2">
        <v>43485</v>
      </c>
      <c r="C8" t="s">
        <v>3</v>
      </c>
      <c r="D8" s="1">
        <v>12637</v>
      </c>
      <c r="E8" s="1">
        <v>22174</v>
      </c>
      <c r="F8" t="str">
        <f>VLOOKUP(Orders[[#This Row],[Product ID]],Products!A:B,2,0)</f>
        <v>Photo Cube</v>
      </c>
      <c r="G8" s="1">
        <v>12</v>
      </c>
      <c r="H8" s="19">
        <v>1.65</v>
      </c>
      <c r="I8" s="19">
        <v>19.799999999999997</v>
      </c>
    </row>
    <row r="9" spans="1:12" x14ac:dyDescent="0.3">
      <c r="A9" s="1">
        <v>541711</v>
      </c>
      <c r="B9" s="2">
        <v>43486</v>
      </c>
      <c r="C9" t="s">
        <v>4</v>
      </c>
      <c r="D9" s="1">
        <v>14646</v>
      </c>
      <c r="E9" s="1">
        <v>22653</v>
      </c>
      <c r="F9" t="str">
        <f>VLOOKUP(Orders[[#This Row],[Product ID]],Products!A:B,2,0)</f>
        <v xml:space="preserve">Button Box </v>
      </c>
      <c r="G9" s="1">
        <v>10</v>
      </c>
      <c r="H9" s="19">
        <v>1.95</v>
      </c>
      <c r="I9" s="19">
        <v>19.5</v>
      </c>
    </row>
    <row r="10" spans="1:12" x14ac:dyDescent="0.3">
      <c r="A10" s="1">
        <v>542080</v>
      </c>
      <c r="B10" s="2">
        <v>43490</v>
      </c>
      <c r="C10" t="s">
        <v>5</v>
      </c>
      <c r="D10" s="1">
        <v>13815</v>
      </c>
      <c r="E10" s="1">
        <v>20713</v>
      </c>
      <c r="F10" t="str">
        <f>VLOOKUP(Orders[[#This Row],[Product ID]],Products!A:B,2,0)</f>
        <v>Jumbo Bag Owls</v>
      </c>
      <c r="G10" s="1">
        <v>10</v>
      </c>
      <c r="H10" s="19">
        <v>1.95</v>
      </c>
      <c r="I10" s="19">
        <v>19.5</v>
      </c>
    </row>
    <row r="11" spans="1:12" x14ac:dyDescent="0.3">
      <c r="A11" s="1">
        <v>542080</v>
      </c>
      <c r="B11" s="2">
        <v>43490</v>
      </c>
      <c r="C11" t="s">
        <v>5</v>
      </c>
      <c r="D11" s="1">
        <v>13815</v>
      </c>
      <c r="E11" s="1">
        <v>22740</v>
      </c>
      <c r="F11" t="str">
        <f>VLOOKUP(Orders[[#This Row],[Product ID]],Products!A:B,2,0)</f>
        <v>Polkadot Pen</v>
      </c>
      <c r="G11" s="1">
        <v>48</v>
      </c>
      <c r="H11" s="19">
        <v>0.85</v>
      </c>
      <c r="I11" s="19">
        <v>40.799999999999997</v>
      </c>
    </row>
    <row r="12" spans="1:12" x14ac:dyDescent="0.3">
      <c r="A12" s="1">
        <v>542080</v>
      </c>
      <c r="B12" s="2">
        <v>43490</v>
      </c>
      <c r="C12" t="s">
        <v>5</v>
      </c>
      <c r="D12" s="1">
        <v>13815</v>
      </c>
      <c r="E12" s="1">
        <v>22741</v>
      </c>
      <c r="F12" t="str">
        <f>VLOOKUP(Orders[[#This Row],[Product ID]],Products!A:B,2,0)</f>
        <v>Funky Diva Pen</v>
      </c>
      <c r="G12" s="1">
        <v>48</v>
      </c>
      <c r="H12" s="19">
        <v>0.85</v>
      </c>
      <c r="I12" s="19">
        <v>40.799999999999997</v>
      </c>
    </row>
    <row r="13" spans="1:12" x14ac:dyDescent="0.3">
      <c r="A13" s="1">
        <v>542371</v>
      </c>
      <c r="B13" s="2">
        <v>43492</v>
      </c>
      <c r="C13" t="s">
        <v>5</v>
      </c>
      <c r="D13" s="1">
        <v>12468</v>
      </c>
      <c r="E13" s="1">
        <v>62018</v>
      </c>
      <c r="F13" t="str">
        <f>VLOOKUP(Orders[[#This Row],[Product ID]],Products!A:B,2,0)</f>
        <v xml:space="preserve">Sombrero </v>
      </c>
      <c r="G13" s="1">
        <v>6</v>
      </c>
      <c r="H13" s="19">
        <v>1.95</v>
      </c>
      <c r="I13" s="19">
        <v>11.7</v>
      </c>
    </row>
    <row r="14" spans="1:12" x14ac:dyDescent="0.3">
      <c r="A14" s="1">
        <v>542428</v>
      </c>
      <c r="B14" s="2">
        <v>43493</v>
      </c>
      <c r="C14" t="s">
        <v>13</v>
      </c>
      <c r="D14" s="1">
        <v>17404</v>
      </c>
      <c r="E14" s="1">
        <v>21260</v>
      </c>
      <c r="F14" t="str">
        <f>VLOOKUP(Orders[[#This Row],[Product ID]],Products!A:B,2,0)</f>
        <v>First Aid Tin</v>
      </c>
      <c r="G14" s="1">
        <v>48</v>
      </c>
      <c r="H14" s="19">
        <v>3.25</v>
      </c>
      <c r="I14" s="19">
        <v>156</v>
      </c>
    </row>
    <row r="15" spans="1:12" x14ac:dyDescent="0.3">
      <c r="A15" s="1">
        <v>542535</v>
      </c>
      <c r="B15" s="2">
        <v>43493</v>
      </c>
      <c r="C15" t="s">
        <v>3</v>
      </c>
      <c r="D15" s="1">
        <v>12735</v>
      </c>
      <c r="E15" s="1">
        <v>21888</v>
      </c>
      <c r="F15" t="str">
        <f>VLOOKUP(Orders[[#This Row],[Product ID]],Products!A:B,2,0)</f>
        <v>Bingo Set</v>
      </c>
      <c r="G15" s="1">
        <v>4</v>
      </c>
      <c r="H15" s="19">
        <v>3.75</v>
      </c>
      <c r="I15" s="19">
        <v>15</v>
      </c>
    </row>
    <row r="16" spans="1:12" x14ac:dyDescent="0.3">
      <c r="A16" s="1">
        <v>542612</v>
      </c>
      <c r="B16" s="2">
        <v>43495</v>
      </c>
      <c r="C16" t="s">
        <v>2</v>
      </c>
      <c r="D16" s="1">
        <v>17841</v>
      </c>
      <c r="E16" s="1">
        <v>20713</v>
      </c>
      <c r="F16" t="str">
        <f>VLOOKUP(Orders[[#This Row],[Product ID]],Products!A:B,2,0)</f>
        <v>Jumbo Bag Owls</v>
      </c>
      <c r="G16" s="1">
        <v>1</v>
      </c>
      <c r="H16" s="19">
        <v>1.95</v>
      </c>
      <c r="I16" s="19">
        <v>1.95</v>
      </c>
    </row>
    <row r="17" spans="1:9" x14ac:dyDescent="0.3">
      <c r="A17" s="1">
        <v>542648</v>
      </c>
      <c r="B17" s="2">
        <v>43496</v>
      </c>
      <c r="C17" t="s">
        <v>5</v>
      </c>
      <c r="D17" s="1">
        <v>12476</v>
      </c>
      <c r="E17" s="1">
        <v>21116</v>
      </c>
      <c r="F17" t="str">
        <f>VLOOKUP(Orders[[#This Row],[Product ID]],Products!A:B,2,0)</f>
        <v>Owl Doorstop</v>
      </c>
      <c r="G17" s="1">
        <v>3</v>
      </c>
      <c r="H17" s="19">
        <v>4.95</v>
      </c>
      <c r="I17" s="19">
        <v>14.850000000000001</v>
      </c>
    </row>
    <row r="18" spans="1:9" x14ac:dyDescent="0.3">
      <c r="A18" s="1">
        <v>542887</v>
      </c>
      <c r="B18" s="2">
        <v>43497</v>
      </c>
      <c r="C18" t="s">
        <v>15</v>
      </c>
      <c r="D18" s="1">
        <v>12373</v>
      </c>
      <c r="E18" s="1">
        <v>20713</v>
      </c>
      <c r="F18" t="str">
        <f>VLOOKUP(Orders[[#This Row],[Product ID]],Products!A:B,2,0)</f>
        <v>Jumbo Bag Owls</v>
      </c>
      <c r="G18" s="1">
        <v>10</v>
      </c>
      <c r="H18" s="19">
        <v>1.95</v>
      </c>
      <c r="I18" s="19">
        <v>19.5</v>
      </c>
    </row>
    <row r="19" spans="1:9" x14ac:dyDescent="0.3">
      <c r="A19" s="1">
        <v>543731</v>
      </c>
      <c r="B19" s="2">
        <v>43507</v>
      </c>
      <c r="C19" t="s">
        <v>2</v>
      </c>
      <c r="D19" s="1">
        <v>17677</v>
      </c>
      <c r="E19" s="1">
        <v>20713</v>
      </c>
      <c r="F19" t="str">
        <f>VLOOKUP(Orders[[#This Row],[Product ID]],Products!A:B,2,0)</f>
        <v>Jumbo Bag Owls</v>
      </c>
      <c r="G19" s="1">
        <v>100</v>
      </c>
      <c r="H19" s="19">
        <v>1.65</v>
      </c>
      <c r="I19" s="19">
        <v>165</v>
      </c>
    </row>
    <row r="20" spans="1:9" x14ac:dyDescent="0.3">
      <c r="A20" s="1">
        <v>543733</v>
      </c>
      <c r="B20" s="2">
        <v>43507</v>
      </c>
      <c r="C20" t="s">
        <v>11</v>
      </c>
      <c r="D20" s="1">
        <v>12395</v>
      </c>
      <c r="E20" s="1">
        <v>22740</v>
      </c>
      <c r="F20" t="str">
        <f>VLOOKUP(Orders[[#This Row],[Product ID]],Products!A:B,2,0)</f>
        <v>Polkadot Pen</v>
      </c>
      <c r="G20" s="1">
        <v>48</v>
      </c>
      <c r="H20" s="19">
        <v>0.85</v>
      </c>
      <c r="I20" s="19">
        <v>40.799999999999997</v>
      </c>
    </row>
    <row r="21" spans="1:9" x14ac:dyDescent="0.3">
      <c r="A21" s="1">
        <v>543737</v>
      </c>
      <c r="B21" s="2">
        <v>43507</v>
      </c>
      <c r="C21" t="s">
        <v>5</v>
      </c>
      <c r="D21" s="1">
        <v>12477</v>
      </c>
      <c r="E21" s="1">
        <v>21116</v>
      </c>
      <c r="F21" t="str">
        <f>VLOOKUP(Orders[[#This Row],[Product ID]],Products!A:B,2,0)</f>
        <v>Owl Doorstop</v>
      </c>
      <c r="G21" s="1">
        <v>3</v>
      </c>
      <c r="H21" s="19">
        <v>4.95</v>
      </c>
      <c r="I21" s="19">
        <v>14.850000000000001</v>
      </c>
    </row>
    <row r="22" spans="1:9" x14ac:dyDescent="0.3">
      <c r="A22" s="1">
        <v>543831</v>
      </c>
      <c r="B22" s="2">
        <v>43510</v>
      </c>
      <c r="C22" t="s">
        <v>2</v>
      </c>
      <c r="D22" s="1">
        <v>15769</v>
      </c>
      <c r="E22" s="1">
        <v>20713</v>
      </c>
      <c r="F22" t="str">
        <f>VLOOKUP(Orders[[#This Row],[Product ID]],Products!A:B,2,0)</f>
        <v>Jumbo Bag Owls</v>
      </c>
      <c r="G22" s="1">
        <v>100</v>
      </c>
      <c r="H22" s="19">
        <v>1.65</v>
      </c>
      <c r="I22" s="19">
        <v>165</v>
      </c>
    </row>
    <row r="23" spans="1:9" x14ac:dyDescent="0.3">
      <c r="A23" s="1">
        <v>544355</v>
      </c>
      <c r="B23" s="2">
        <v>43514</v>
      </c>
      <c r="C23" t="s">
        <v>3</v>
      </c>
      <c r="D23" s="1">
        <v>12714</v>
      </c>
      <c r="E23" s="1">
        <v>22741</v>
      </c>
      <c r="F23" t="str">
        <f>VLOOKUP(Orders[[#This Row],[Product ID]],Products!A:B,2,0)</f>
        <v>Funky Diva Pen</v>
      </c>
      <c r="G23" s="1">
        <v>48</v>
      </c>
      <c r="H23" s="19">
        <v>0.85</v>
      </c>
      <c r="I23" s="19">
        <v>40.799999999999997</v>
      </c>
    </row>
    <row r="24" spans="1:9" x14ac:dyDescent="0.3">
      <c r="A24" s="1">
        <v>544355</v>
      </c>
      <c r="B24" s="2">
        <v>43514</v>
      </c>
      <c r="C24" t="s">
        <v>3</v>
      </c>
      <c r="D24" s="1">
        <v>12714</v>
      </c>
      <c r="E24" s="1">
        <v>22740</v>
      </c>
      <c r="F24" t="str">
        <f>VLOOKUP(Orders[[#This Row],[Product ID]],Products!A:B,2,0)</f>
        <v>Polkadot Pen</v>
      </c>
      <c r="G24" s="1">
        <v>96</v>
      </c>
      <c r="H24" s="19">
        <v>0.85</v>
      </c>
      <c r="I24" s="19">
        <v>81.599999999999994</v>
      </c>
    </row>
    <row r="25" spans="1:9" x14ac:dyDescent="0.3">
      <c r="A25" s="1">
        <v>544399</v>
      </c>
      <c r="B25" s="2">
        <v>43514</v>
      </c>
      <c r="C25" t="s">
        <v>10</v>
      </c>
      <c r="D25" s="1">
        <v>12594</v>
      </c>
      <c r="E25" s="1">
        <v>20713</v>
      </c>
      <c r="F25" t="str">
        <f>VLOOKUP(Orders[[#This Row],[Product ID]],Products!A:B,2,0)</f>
        <v>Jumbo Bag Owls</v>
      </c>
      <c r="G25" s="1">
        <v>10</v>
      </c>
      <c r="H25" s="19">
        <v>1.95</v>
      </c>
      <c r="I25" s="19">
        <v>19.5</v>
      </c>
    </row>
    <row r="26" spans="1:9" x14ac:dyDescent="0.3">
      <c r="A26" s="1">
        <v>544480</v>
      </c>
      <c r="B26" s="2">
        <v>43517</v>
      </c>
      <c r="C26" t="s">
        <v>4</v>
      </c>
      <c r="D26" s="1">
        <v>14646</v>
      </c>
      <c r="E26" s="1">
        <v>20713</v>
      </c>
      <c r="F26" t="str">
        <f>VLOOKUP(Orders[[#This Row],[Product ID]],Products!A:B,2,0)</f>
        <v>Jumbo Bag Owls</v>
      </c>
      <c r="G26" s="1">
        <v>100</v>
      </c>
      <c r="H26" s="19">
        <v>1.65</v>
      </c>
      <c r="I26" s="19">
        <v>165</v>
      </c>
    </row>
    <row r="27" spans="1:9" x14ac:dyDescent="0.3">
      <c r="A27" s="1">
        <v>544480</v>
      </c>
      <c r="B27" s="2">
        <v>43517</v>
      </c>
      <c r="C27" t="s">
        <v>4</v>
      </c>
      <c r="D27" s="1">
        <v>14646</v>
      </c>
      <c r="E27" s="1">
        <v>22653</v>
      </c>
      <c r="F27" t="str">
        <f>VLOOKUP(Orders[[#This Row],[Product ID]],Products!A:B,2,0)</f>
        <v xml:space="preserve">Button Box </v>
      </c>
      <c r="G27" s="1">
        <v>200</v>
      </c>
      <c r="H27" s="19">
        <v>1.65</v>
      </c>
      <c r="I27" s="19">
        <v>330</v>
      </c>
    </row>
    <row r="28" spans="1:9" x14ac:dyDescent="0.3">
      <c r="A28" s="1">
        <v>544657</v>
      </c>
      <c r="B28" s="2">
        <v>43518</v>
      </c>
      <c r="C28" t="s">
        <v>2</v>
      </c>
      <c r="D28" s="1">
        <v>14895</v>
      </c>
      <c r="E28" s="1">
        <v>22174</v>
      </c>
      <c r="F28" t="str">
        <f>VLOOKUP(Orders[[#This Row],[Product ID]],Products!A:B,2,0)</f>
        <v>Photo Cube</v>
      </c>
      <c r="G28" s="1">
        <v>12</v>
      </c>
      <c r="H28" s="19">
        <v>1.65</v>
      </c>
      <c r="I28" s="19">
        <v>19.799999999999997</v>
      </c>
    </row>
    <row r="29" spans="1:9" x14ac:dyDescent="0.3">
      <c r="A29" s="1">
        <v>544672</v>
      </c>
      <c r="B29" s="2">
        <v>43518</v>
      </c>
      <c r="C29" t="s">
        <v>4</v>
      </c>
      <c r="D29" s="1">
        <v>14646</v>
      </c>
      <c r="E29" s="1">
        <v>22653</v>
      </c>
      <c r="F29" t="str">
        <f>VLOOKUP(Orders[[#This Row],[Product ID]],Products!A:B,2,0)</f>
        <v xml:space="preserve">Button Box </v>
      </c>
      <c r="G29" s="1">
        <v>20</v>
      </c>
      <c r="H29" s="19">
        <v>1.95</v>
      </c>
      <c r="I29" s="19">
        <v>39</v>
      </c>
    </row>
    <row r="30" spans="1:9" x14ac:dyDescent="0.3">
      <c r="A30" s="1">
        <v>544672</v>
      </c>
      <c r="B30" s="2">
        <v>43518</v>
      </c>
      <c r="C30" t="s">
        <v>4</v>
      </c>
      <c r="D30" s="1">
        <v>14646</v>
      </c>
      <c r="E30" s="1">
        <v>20713</v>
      </c>
      <c r="F30" t="str">
        <f>VLOOKUP(Orders[[#This Row],[Product ID]],Products!A:B,2,0)</f>
        <v>Jumbo Bag Owls</v>
      </c>
      <c r="G30" s="1">
        <v>100</v>
      </c>
      <c r="H30" s="19">
        <v>1.65</v>
      </c>
      <c r="I30" s="19">
        <v>165</v>
      </c>
    </row>
    <row r="31" spans="1:9" x14ac:dyDescent="0.3">
      <c r="A31" s="1">
        <v>544811</v>
      </c>
      <c r="B31" s="2">
        <v>43519</v>
      </c>
      <c r="C31" t="s">
        <v>5</v>
      </c>
      <c r="D31" s="1">
        <v>12471</v>
      </c>
      <c r="E31" s="1">
        <v>22741</v>
      </c>
      <c r="F31" t="str">
        <f>VLOOKUP(Orders[[#This Row],[Product ID]],Products!A:B,2,0)</f>
        <v>Funky Diva Pen</v>
      </c>
      <c r="G31" s="1">
        <v>48</v>
      </c>
      <c r="H31" s="19">
        <v>0.85</v>
      </c>
      <c r="I31" s="19">
        <v>40.799999999999997</v>
      </c>
    </row>
    <row r="32" spans="1:9" x14ac:dyDescent="0.3">
      <c r="A32" s="1">
        <v>545664</v>
      </c>
      <c r="B32" s="2">
        <v>43528</v>
      </c>
      <c r="C32" t="s">
        <v>10</v>
      </c>
      <c r="D32" s="1">
        <v>12584</v>
      </c>
      <c r="E32" s="1">
        <v>21260</v>
      </c>
      <c r="F32" t="str">
        <f>VLOOKUP(Orders[[#This Row],[Product ID]],Products!A:B,2,0)</f>
        <v>First Aid Tin</v>
      </c>
      <c r="G32" s="1">
        <v>6</v>
      </c>
      <c r="H32" s="19">
        <v>3.25</v>
      </c>
      <c r="I32" s="19">
        <v>19.5</v>
      </c>
    </row>
    <row r="33" spans="1:9" x14ac:dyDescent="0.3">
      <c r="A33" s="1">
        <v>545937</v>
      </c>
      <c r="B33" s="2">
        <v>43532</v>
      </c>
      <c r="C33" t="s">
        <v>9</v>
      </c>
      <c r="D33" s="1">
        <v>12758</v>
      </c>
      <c r="E33" s="1">
        <v>22740</v>
      </c>
      <c r="F33" t="str">
        <f>VLOOKUP(Orders[[#This Row],[Product ID]],Products!A:B,2,0)</f>
        <v>Polkadot Pen</v>
      </c>
      <c r="G33" s="1">
        <v>48</v>
      </c>
      <c r="H33" s="19">
        <v>0.85</v>
      </c>
      <c r="I33" s="19">
        <v>40.799999999999997</v>
      </c>
    </row>
    <row r="34" spans="1:9" x14ac:dyDescent="0.3">
      <c r="A34" s="1">
        <v>545988</v>
      </c>
      <c r="B34" s="2">
        <v>43532</v>
      </c>
      <c r="C34" t="s">
        <v>5</v>
      </c>
      <c r="D34" s="1">
        <v>12662</v>
      </c>
      <c r="E34" s="1">
        <v>20713</v>
      </c>
      <c r="F34" t="str">
        <f>VLOOKUP(Orders[[#This Row],[Product ID]],Products!A:B,2,0)</f>
        <v>Jumbo Bag Owls</v>
      </c>
      <c r="G34" s="1">
        <v>10</v>
      </c>
      <c r="H34" s="19">
        <v>1.95</v>
      </c>
      <c r="I34" s="19">
        <v>19.5</v>
      </c>
    </row>
    <row r="35" spans="1:9" x14ac:dyDescent="0.3">
      <c r="A35" s="1">
        <v>546780</v>
      </c>
      <c r="B35" s="2">
        <v>43541</v>
      </c>
      <c r="C35" t="s">
        <v>12</v>
      </c>
      <c r="D35" s="1">
        <v>12435</v>
      </c>
      <c r="E35" s="1">
        <v>20713</v>
      </c>
      <c r="F35" t="str">
        <f>VLOOKUP(Orders[[#This Row],[Product ID]],Products!A:B,2,0)</f>
        <v>Jumbo Bag Owls</v>
      </c>
      <c r="G35" s="1">
        <v>20</v>
      </c>
      <c r="H35" s="19">
        <v>1.95</v>
      </c>
      <c r="I35" s="19">
        <v>39</v>
      </c>
    </row>
    <row r="36" spans="1:9" x14ac:dyDescent="0.3">
      <c r="A36" s="1">
        <v>546843</v>
      </c>
      <c r="B36" s="2">
        <v>43541</v>
      </c>
      <c r="C36" t="s">
        <v>5</v>
      </c>
      <c r="D36" s="1">
        <v>12472</v>
      </c>
      <c r="E36" s="1">
        <v>20713</v>
      </c>
      <c r="F36" t="str">
        <f>VLOOKUP(Orders[[#This Row],[Product ID]],Products!A:B,2,0)</f>
        <v>Jumbo Bag Owls</v>
      </c>
      <c r="G36" s="1">
        <v>10</v>
      </c>
      <c r="H36" s="19">
        <v>1.95</v>
      </c>
      <c r="I36" s="19">
        <v>19.5</v>
      </c>
    </row>
    <row r="37" spans="1:9" x14ac:dyDescent="0.3">
      <c r="A37" s="1">
        <v>546843</v>
      </c>
      <c r="B37" s="2">
        <v>43541</v>
      </c>
      <c r="C37" t="s">
        <v>5</v>
      </c>
      <c r="D37" s="1">
        <v>12472</v>
      </c>
      <c r="E37" s="1">
        <v>22740</v>
      </c>
      <c r="F37" t="str">
        <f>VLOOKUP(Orders[[#This Row],[Product ID]],Products!A:B,2,0)</f>
        <v>Polkadot Pen</v>
      </c>
      <c r="G37" s="1">
        <v>48</v>
      </c>
      <c r="H37" s="19">
        <v>0.85</v>
      </c>
      <c r="I37" s="19">
        <v>40.799999999999997</v>
      </c>
    </row>
    <row r="38" spans="1:9" x14ac:dyDescent="0.3">
      <c r="A38" s="1">
        <v>546920</v>
      </c>
      <c r="B38" s="2">
        <v>43542</v>
      </c>
      <c r="C38" t="s">
        <v>5</v>
      </c>
      <c r="D38" s="1">
        <v>12471</v>
      </c>
      <c r="E38" s="1">
        <v>22741</v>
      </c>
      <c r="F38" t="str">
        <f>VLOOKUP(Orders[[#This Row],[Product ID]],Products!A:B,2,0)</f>
        <v>Funky Diva Pen</v>
      </c>
      <c r="G38" s="1">
        <v>48</v>
      </c>
      <c r="H38" s="19">
        <v>0.85</v>
      </c>
      <c r="I38" s="19">
        <v>40.799999999999997</v>
      </c>
    </row>
    <row r="39" spans="1:9" x14ac:dyDescent="0.3">
      <c r="A39" s="1">
        <v>547194</v>
      </c>
      <c r="B39" s="2">
        <v>43545</v>
      </c>
      <c r="C39" t="s">
        <v>3</v>
      </c>
      <c r="D39" s="1">
        <v>12637</v>
      </c>
      <c r="E39" s="1">
        <v>20713</v>
      </c>
      <c r="F39" t="str">
        <f>VLOOKUP(Orders[[#This Row],[Product ID]],Products!A:B,2,0)</f>
        <v>Jumbo Bag Owls</v>
      </c>
      <c r="G39" s="1">
        <v>2</v>
      </c>
      <c r="H39" s="19">
        <v>1.95</v>
      </c>
      <c r="I39" s="19">
        <v>3.9</v>
      </c>
    </row>
    <row r="40" spans="1:9" x14ac:dyDescent="0.3">
      <c r="A40" s="1">
        <v>547517</v>
      </c>
      <c r="B40" s="2">
        <v>43547</v>
      </c>
      <c r="C40" t="s">
        <v>11</v>
      </c>
      <c r="D40" s="1">
        <v>12395</v>
      </c>
      <c r="E40" s="1">
        <v>22740</v>
      </c>
      <c r="F40" t="str">
        <f>VLOOKUP(Orders[[#This Row],[Product ID]],Products!A:B,2,0)</f>
        <v>Polkadot Pen</v>
      </c>
      <c r="G40" s="1">
        <v>48</v>
      </c>
      <c r="H40" s="19">
        <v>0.85</v>
      </c>
      <c r="I40" s="19">
        <v>40.799999999999997</v>
      </c>
    </row>
    <row r="41" spans="1:9" x14ac:dyDescent="0.3">
      <c r="A41" s="1">
        <v>547685</v>
      </c>
      <c r="B41" s="2">
        <v>43548</v>
      </c>
      <c r="C41" t="s">
        <v>11</v>
      </c>
      <c r="D41" s="1">
        <v>12408</v>
      </c>
      <c r="E41" s="1">
        <v>20713</v>
      </c>
      <c r="F41" t="str">
        <f>VLOOKUP(Orders[[#This Row],[Product ID]],Products!A:B,2,0)</f>
        <v>Jumbo Bag Owls</v>
      </c>
      <c r="G41" s="1">
        <v>10</v>
      </c>
      <c r="H41" s="19">
        <v>1.95</v>
      </c>
      <c r="I41" s="19">
        <v>19.5</v>
      </c>
    </row>
    <row r="42" spans="1:9" x14ac:dyDescent="0.3">
      <c r="A42" s="1">
        <v>547897</v>
      </c>
      <c r="B42" s="2">
        <v>43552</v>
      </c>
      <c r="C42" t="s">
        <v>9</v>
      </c>
      <c r="D42" s="1">
        <v>12792</v>
      </c>
      <c r="E42" s="1">
        <v>21888</v>
      </c>
      <c r="F42" t="str">
        <f>VLOOKUP(Orders[[#This Row],[Product ID]],Products!A:B,2,0)</f>
        <v>Bingo Set</v>
      </c>
      <c r="G42" s="1">
        <v>4</v>
      </c>
      <c r="H42" s="19">
        <v>3.75</v>
      </c>
      <c r="I42" s="19">
        <v>15</v>
      </c>
    </row>
    <row r="43" spans="1:9" x14ac:dyDescent="0.3">
      <c r="A43" s="1">
        <v>548711</v>
      </c>
      <c r="B43" s="2">
        <v>43558</v>
      </c>
      <c r="C43" t="s">
        <v>2</v>
      </c>
      <c r="D43" s="1">
        <v>18116</v>
      </c>
      <c r="E43" s="1">
        <v>22694</v>
      </c>
      <c r="F43" t="str">
        <f>VLOOKUP(Orders[[#This Row],[Product ID]],Products!A:B,2,0)</f>
        <v xml:space="preserve">Wicker Star </v>
      </c>
      <c r="G43" s="1">
        <v>1</v>
      </c>
      <c r="H43" s="19">
        <v>2.1</v>
      </c>
      <c r="I43" s="19">
        <v>2.1</v>
      </c>
    </row>
    <row r="44" spans="1:9" x14ac:dyDescent="0.3">
      <c r="A44" s="1">
        <v>548745</v>
      </c>
      <c r="B44" s="2">
        <v>43559</v>
      </c>
      <c r="C44" t="s">
        <v>5</v>
      </c>
      <c r="D44" s="1">
        <v>12471</v>
      </c>
      <c r="E44" s="1">
        <v>22741</v>
      </c>
      <c r="F44" t="str">
        <f>VLOOKUP(Orders[[#This Row],[Product ID]],Products!A:B,2,0)</f>
        <v>Funky Diva Pen</v>
      </c>
      <c r="G44" s="1">
        <v>48</v>
      </c>
      <c r="H44" s="19">
        <v>0.85</v>
      </c>
      <c r="I44" s="19">
        <v>40.799999999999997</v>
      </c>
    </row>
    <row r="45" spans="1:9" x14ac:dyDescent="0.3">
      <c r="A45" s="1">
        <v>550188</v>
      </c>
      <c r="B45" s="2">
        <v>43569</v>
      </c>
      <c r="C45" t="s">
        <v>7</v>
      </c>
      <c r="D45" s="1">
        <v>12457</v>
      </c>
      <c r="E45" s="1">
        <v>21888</v>
      </c>
      <c r="F45" t="str">
        <f>VLOOKUP(Orders[[#This Row],[Product ID]],Products!A:B,2,0)</f>
        <v>Bingo Set</v>
      </c>
      <c r="G45" s="1">
        <v>4</v>
      </c>
      <c r="H45" s="19">
        <v>3.75</v>
      </c>
      <c r="I45" s="19">
        <v>15</v>
      </c>
    </row>
    <row r="46" spans="1:9" x14ac:dyDescent="0.3">
      <c r="A46" s="1">
        <v>550665</v>
      </c>
      <c r="B46" s="2">
        <v>43575</v>
      </c>
      <c r="C46" t="s">
        <v>5</v>
      </c>
      <c r="D46" s="1">
        <v>12530</v>
      </c>
      <c r="E46" s="1">
        <v>22740</v>
      </c>
      <c r="F46" t="str">
        <f>VLOOKUP(Orders[[#This Row],[Product ID]],Products!A:B,2,0)</f>
        <v>Polkadot Pen</v>
      </c>
      <c r="G46" s="1">
        <v>48</v>
      </c>
      <c r="H46" s="19">
        <v>0.85</v>
      </c>
      <c r="I46" s="19">
        <v>40.799999999999997</v>
      </c>
    </row>
    <row r="47" spans="1:9" x14ac:dyDescent="0.3">
      <c r="A47" s="1">
        <v>550827</v>
      </c>
      <c r="B47" s="2">
        <v>43576</v>
      </c>
      <c r="C47" t="s">
        <v>3</v>
      </c>
      <c r="D47" s="1">
        <v>12670</v>
      </c>
      <c r="E47" s="1">
        <v>22740</v>
      </c>
      <c r="F47" t="str">
        <f>VLOOKUP(Orders[[#This Row],[Product ID]],Products!A:B,2,0)</f>
        <v>Polkadot Pen</v>
      </c>
      <c r="G47" s="1">
        <v>48</v>
      </c>
      <c r="H47" s="19">
        <v>0.85</v>
      </c>
      <c r="I47" s="19">
        <v>40.799999999999997</v>
      </c>
    </row>
    <row r="48" spans="1:9" x14ac:dyDescent="0.3">
      <c r="A48" s="1">
        <v>552337</v>
      </c>
      <c r="B48" s="2">
        <v>43594</v>
      </c>
      <c r="C48" t="s">
        <v>5</v>
      </c>
      <c r="D48" s="1">
        <v>12621</v>
      </c>
      <c r="E48" s="1">
        <v>21116</v>
      </c>
      <c r="F48" t="str">
        <f>VLOOKUP(Orders[[#This Row],[Product ID]],Products!A:B,2,0)</f>
        <v>Owl Doorstop</v>
      </c>
      <c r="G48" s="1">
        <v>3</v>
      </c>
      <c r="H48" s="19">
        <v>4.95</v>
      </c>
      <c r="I48" s="19">
        <v>14.850000000000001</v>
      </c>
    </row>
    <row r="49" spans="1:9" x14ac:dyDescent="0.3">
      <c r="A49" s="1">
        <v>552978</v>
      </c>
      <c r="B49" s="2">
        <v>43597</v>
      </c>
      <c r="C49" t="s">
        <v>5</v>
      </c>
      <c r="D49" s="1">
        <v>12590</v>
      </c>
      <c r="E49" s="1">
        <v>22740</v>
      </c>
      <c r="F49" t="str">
        <f>VLOOKUP(Orders[[#This Row],[Product ID]],Products!A:B,2,0)</f>
        <v>Polkadot Pen</v>
      </c>
      <c r="G49" s="1">
        <v>48</v>
      </c>
      <c r="H49" s="19">
        <v>0.85</v>
      </c>
      <c r="I49" s="19">
        <v>40.799999999999997</v>
      </c>
    </row>
    <row r="50" spans="1:9" x14ac:dyDescent="0.3">
      <c r="A50" s="1">
        <v>553037</v>
      </c>
      <c r="B50" s="2">
        <v>43598</v>
      </c>
      <c r="C50" t="s">
        <v>5</v>
      </c>
      <c r="D50" s="1">
        <v>12471</v>
      </c>
      <c r="E50" s="1">
        <v>22741</v>
      </c>
      <c r="F50" t="str">
        <f>VLOOKUP(Orders[[#This Row],[Product ID]],Products!A:B,2,0)</f>
        <v>Funky Diva Pen</v>
      </c>
      <c r="G50" s="1">
        <v>48</v>
      </c>
      <c r="H50" s="19">
        <v>0.85</v>
      </c>
      <c r="I50" s="19">
        <v>40.799999999999997</v>
      </c>
    </row>
    <row r="51" spans="1:9" x14ac:dyDescent="0.3">
      <c r="A51" s="1">
        <v>553377</v>
      </c>
      <c r="B51" s="2">
        <v>43601</v>
      </c>
      <c r="C51" t="s">
        <v>2</v>
      </c>
      <c r="D51" s="1">
        <v>14888</v>
      </c>
      <c r="E51" s="1">
        <v>21888</v>
      </c>
      <c r="F51" t="str">
        <f>VLOOKUP(Orders[[#This Row],[Product ID]],Products!A:B,2,0)</f>
        <v>Bingo Set</v>
      </c>
      <c r="G51" s="1">
        <v>6</v>
      </c>
      <c r="H51" s="19">
        <v>3.75</v>
      </c>
      <c r="I51" s="19">
        <v>22.5</v>
      </c>
    </row>
    <row r="52" spans="1:9" x14ac:dyDescent="0.3">
      <c r="A52" s="1">
        <v>553540</v>
      </c>
      <c r="B52" s="2">
        <v>43602</v>
      </c>
      <c r="C52" t="s">
        <v>2</v>
      </c>
      <c r="D52" s="1">
        <v>17511</v>
      </c>
      <c r="E52" s="1">
        <v>21888</v>
      </c>
      <c r="F52" t="str">
        <f>VLOOKUP(Orders[[#This Row],[Product ID]],Products!A:B,2,0)</f>
        <v>Bingo Set</v>
      </c>
      <c r="G52" s="1">
        <v>4</v>
      </c>
      <c r="H52" s="19">
        <v>3.75</v>
      </c>
      <c r="I52" s="19">
        <v>15</v>
      </c>
    </row>
    <row r="53" spans="1:9" x14ac:dyDescent="0.3">
      <c r="A53" s="1">
        <v>553832</v>
      </c>
      <c r="B53" s="2">
        <v>43604</v>
      </c>
      <c r="C53" t="s">
        <v>2</v>
      </c>
      <c r="D53" s="1">
        <v>12957</v>
      </c>
      <c r="E53" s="1">
        <v>21025</v>
      </c>
      <c r="F53" t="str">
        <f>VLOOKUP(Orders[[#This Row],[Product ID]],Products!A:B,2,0)</f>
        <v>Space Frog</v>
      </c>
      <c r="G53" s="1">
        <v>10</v>
      </c>
      <c r="H53" s="19">
        <v>1.25</v>
      </c>
      <c r="I53" s="19">
        <v>12.5</v>
      </c>
    </row>
    <row r="54" spans="1:9" x14ac:dyDescent="0.3">
      <c r="A54" s="1">
        <v>554356</v>
      </c>
      <c r="B54" s="2">
        <v>43609</v>
      </c>
      <c r="C54" t="s">
        <v>3</v>
      </c>
      <c r="D54" s="1">
        <v>12670</v>
      </c>
      <c r="E54" s="1">
        <v>22740</v>
      </c>
      <c r="F54" t="str">
        <f>VLOOKUP(Orders[[#This Row],[Product ID]],Products!A:B,2,0)</f>
        <v>Polkadot Pen</v>
      </c>
      <c r="G54" s="1">
        <v>48</v>
      </c>
      <c r="H54" s="19">
        <v>0.85</v>
      </c>
      <c r="I54" s="19">
        <v>40.799999999999997</v>
      </c>
    </row>
    <row r="55" spans="1:9" x14ac:dyDescent="0.3">
      <c r="A55" s="1">
        <v>555095</v>
      </c>
      <c r="B55" s="2">
        <v>43616</v>
      </c>
      <c r="C55" t="s">
        <v>8</v>
      </c>
      <c r="D55" s="1">
        <v>12540</v>
      </c>
      <c r="E55" s="1">
        <v>21116</v>
      </c>
      <c r="F55" t="str">
        <f>VLOOKUP(Orders[[#This Row],[Product ID]],Products!A:B,2,0)</f>
        <v>Owl Doorstop</v>
      </c>
      <c r="G55" s="1">
        <v>3</v>
      </c>
      <c r="H55" s="19">
        <v>4.95</v>
      </c>
      <c r="I55" s="19">
        <v>14.850000000000001</v>
      </c>
    </row>
    <row r="56" spans="1:9" x14ac:dyDescent="0.3">
      <c r="A56" s="1">
        <v>555162</v>
      </c>
      <c r="B56" s="2">
        <v>43617</v>
      </c>
      <c r="C56" t="s">
        <v>5</v>
      </c>
      <c r="D56" s="1">
        <v>12473</v>
      </c>
      <c r="E56" s="1">
        <v>22740</v>
      </c>
      <c r="F56" t="str">
        <f>VLOOKUP(Orders[[#This Row],[Product ID]],Products!A:B,2,0)</f>
        <v>Polkadot Pen</v>
      </c>
      <c r="G56" s="1">
        <v>48</v>
      </c>
      <c r="H56" s="19">
        <v>0.85</v>
      </c>
      <c r="I56" s="19">
        <v>40.799999999999997</v>
      </c>
    </row>
    <row r="57" spans="1:9" x14ac:dyDescent="0.3">
      <c r="A57" s="1">
        <v>555162</v>
      </c>
      <c r="B57" s="2">
        <v>43617</v>
      </c>
      <c r="C57" t="s">
        <v>5</v>
      </c>
      <c r="D57" s="1">
        <v>12473</v>
      </c>
      <c r="E57" s="1">
        <v>22741</v>
      </c>
      <c r="F57" t="str">
        <f>VLOOKUP(Orders[[#This Row],[Product ID]],Products!A:B,2,0)</f>
        <v>Funky Diva Pen</v>
      </c>
      <c r="G57" s="1">
        <v>48</v>
      </c>
      <c r="H57" s="19">
        <v>0.85</v>
      </c>
      <c r="I57" s="19">
        <v>40.799999999999997</v>
      </c>
    </row>
    <row r="58" spans="1:9" x14ac:dyDescent="0.3">
      <c r="A58" s="1">
        <v>555284</v>
      </c>
      <c r="B58" s="2">
        <v>43618</v>
      </c>
      <c r="C58" t="s">
        <v>2</v>
      </c>
      <c r="D58" s="1">
        <v>14298</v>
      </c>
      <c r="E58" s="1">
        <v>62018</v>
      </c>
      <c r="F58" t="str">
        <f>VLOOKUP(Orders[[#This Row],[Product ID]],Products!A:B,2,0)</f>
        <v xml:space="preserve">Sombrero </v>
      </c>
      <c r="G58" s="1">
        <v>48</v>
      </c>
      <c r="H58" s="19">
        <v>1.25</v>
      </c>
      <c r="I58" s="19">
        <v>60</v>
      </c>
    </row>
    <row r="59" spans="1:9" x14ac:dyDescent="0.3">
      <c r="A59" s="1">
        <v>555572</v>
      </c>
      <c r="B59" s="2">
        <v>43621</v>
      </c>
      <c r="C59" t="s">
        <v>11</v>
      </c>
      <c r="D59" s="1">
        <v>12449</v>
      </c>
      <c r="E59" s="1">
        <v>21888</v>
      </c>
      <c r="F59" t="str">
        <f>VLOOKUP(Orders[[#This Row],[Product ID]],Products!A:B,2,0)</f>
        <v>Bingo Set</v>
      </c>
      <c r="G59" s="1">
        <v>4</v>
      </c>
      <c r="H59" s="19">
        <v>3.75</v>
      </c>
      <c r="I59" s="19">
        <v>15</v>
      </c>
    </row>
    <row r="60" spans="1:9" x14ac:dyDescent="0.3">
      <c r="A60" s="1">
        <v>555637</v>
      </c>
      <c r="B60" s="2">
        <v>43622</v>
      </c>
      <c r="C60" t="s">
        <v>3</v>
      </c>
      <c r="D60" s="1">
        <v>12535</v>
      </c>
      <c r="E60" s="1">
        <v>21116</v>
      </c>
      <c r="F60" t="str">
        <f>VLOOKUP(Orders[[#This Row],[Product ID]],Products!A:B,2,0)</f>
        <v>Owl Doorstop</v>
      </c>
      <c r="G60" s="1">
        <v>3</v>
      </c>
      <c r="H60" s="19">
        <v>4.95</v>
      </c>
      <c r="I60" s="19">
        <v>14.850000000000001</v>
      </c>
    </row>
    <row r="61" spans="1:9" x14ac:dyDescent="0.3">
      <c r="A61" s="1">
        <v>556258</v>
      </c>
      <c r="B61" s="2">
        <v>43625</v>
      </c>
      <c r="C61" t="s">
        <v>3</v>
      </c>
      <c r="D61" s="1">
        <v>12694</v>
      </c>
      <c r="E61" s="1">
        <v>21888</v>
      </c>
      <c r="F61" t="str">
        <f>VLOOKUP(Orders[[#This Row],[Product ID]],Products!A:B,2,0)</f>
        <v>Bingo Set</v>
      </c>
      <c r="G61" s="1">
        <v>4</v>
      </c>
      <c r="H61" s="19">
        <v>3.75</v>
      </c>
      <c r="I61" s="19">
        <v>15</v>
      </c>
    </row>
    <row r="62" spans="1:9" x14ac:dyDescent="0.3">
      <c r="A62" s="1">
        <v>557007</v>
      </c>
      <c r="B62" s="2">
        <v>43632</v>
      </c>
      <c r="C62" t="s">
        <v>8</v>
      </c>
      <c r="D62" s="1">
        <v>12484</v>
      </c>
      <c r="E62" s="1">
        <v>22197</v>
      </c>
      <c r="F62" t="str">
        <f>VLOOKUP(Orders[[#This Row],[Product ID]],Products!A:B,2,0)</f>
        <v>Popcorn Holder</v>
      </c>
      <c r="G62" s="1">
        <v>5</v>
      </c>
      <c r="H62" s="19">
        <v>0.85</v>
      </c>
      <c r="I62" s="19">
        <v>4.25</v>
      </c>
    </row>
    <row r="63" spans="1:9" x14ac:dyDescent="0.3">
      <c r="A63" s="1">
        <v>557466</v>
      </c>
      <c r="B63" s="2">
        <v>43636</v>
      </c>
      <c r="C63" t="s">
        <v>5</v>
      </c>
      <c r="D63" s="1">
        <v>13815</v>
      </c>
      <c r="E63" s="1">
        <v>22740</v>
      </c>
      <c r="F63" t="str">
        <f>VLOOKUP(Orders[[#This Row],[Product ID]],Products!A:B,2,0)</f>
        <v>Polkadot Pen</v>
      </c>
      <c r="G63" s="1">
        <v>48</v>
      </c>
      <c r="H63" s="19">
        <v>0.85</v>
      </c>
      <c r="I63" s="19">
        <v>40.799999999999997</v>
      </c>
    </row>
    <row r="64" spans="1:9" x14ac:dyDescent="0.3">
      <c r="A64" s="1">
        <v>557509</v>
      </c>
      <c r="B64" s="2">
        <v>43636</v>
      </c>
      <c r="C64" t="s">
        <v>2</v>
      </c>
      <c r="D64" s="1">
        <v>15389</v>
      </c>
      <c r="E64" s="1">
        <v>62018</v>
      </c>
      <c r="F64" t="str">
        <f>VLOOKUP(Orders[[#This Row],[Product ID]],Products!A:B,2,0)</f>
        <v xml:space="preserve">Sombrero </v>
      </c>
      <c r="G64" s="1">
        <v>400</v>
      </c>
      <c r="H64" s="19">
        <v>1.25</v>
      </c>
      <c r="I64" s="19">
        <v>500</v>
      </c>
    </row>
    <row r="65" spans="1:9" x14ac:dyDescent="0.3">
      <c r="A65" s="1">
        <v>557525</v>
      </c>
      <c r="B65" s="2">
        <v>43637</v>
      </c>
      <c r="C65" t="s">
        <v>4</v>
      </c>
      <c r="D65" s="1">
        <v>12759</v>
      </c>
      <c r="E65" s="1">
        <v>21260</v>
      </c>
      <c r="F65" t="str">
        <f>VLOOKUP(Orders[[#This Row],[Product ID]],Products!A:B,2,0)</f>
        <v>First Aid Tin</v>
      </c>
      <c r="G65" s="1">
        <v>6</v>
      </c>
      <c r="H65" s="19">
        <v>3.25</v>
      </c>
      <c r="I65" s="19">
        <v>19.5</v>
      </c>
    </row>
    <row r="66" spans="1:9" x14ac:dyDescent="0.3">
      <c r="A66" s="1">
        <v>557789</v>
      </c>
      <c r="B66" s="2">
        <v>43638</v>
      </c>
      <c r="C66" t="s">
        <v>11</v>
      </c>
      <c r="D66" s="1">
        <v>12379</v>
      </c>
      <c r="E66" s="1">
        <v>22740</v>
      </c>
      <c r="F66" t="str">
        <f>VLOOKUP(Orders[[#This Row],[Product ID]],Products!A:B,2,0)</f>
        <v>Polkadot Pen</v>
      </c>
      <c r="G66" s="1">
        <v>48</v>
      </c>
      <c r="H66" s="19">
        <v>0.85</v>
      </c>
      <c r="I66" s="19">
        <v>40.799999999999997</v>
      </c>
    </row>
    <row r="67" spans="1:9" x14ac:dyDescent="0.3">
      <c r="A67" s="1">
        <v>557885</v>
      </c>
      <c r="B67" s="2">
        <v>43639</v>
      </c>
      <c r="C67" t="s">
        <v>11</v>
      </c>
      <c r="D67" s="1">
        <v>12465</v>
      </c>
      <c r="E67" s="1">
        <v>22740</v>
      </c>
      <c r="F67" t="str">
        <f>VLOOKUP(Orders[[#This Row],[Product ID]],Products!A:B,2,0)</f>
        <v>Polkadot Pen</v>
      </c>
      <c r="G67" s="1">
        <v>48</v>
      </c>
      <c r="H67" s="19">
        <v>0.85</v>
      </c>
      <c r="I67" s="19">
        <v>40.799999999999997</v>
      </c>
    </row>
    <row r="68" spans="1:9" x14ac:dyDescent="0.3">
      <c r="A68" s="1">
        <v>558262</v>
      </c>
      <c r="B68" s="2">
        <v>43644</v>
      </c>
      <c r="C68" t="s">
        <v>4</v>
      </c>
      <c r="D68" s="1">
        <v>14646</v>
      </c>
      <c r="E68" s="1">
        <v>20713</v>
      </c>
      <c r="F68" t="str">
        <f>VLOOKUP(Orders[[#This Row],[Product ID]],Products!A:B,2,0)</f>
        <v>Jumbo Bag Owls</v>
      </c>
      <c r="G68" s="1">
        <v>200</v>
      </c>
      <c r="H68" s="19">
        <v>1.79</v>
      </c>
      <c r="I68" s="19">
        <v>358</v>
      </c>
    </row>
    <row r="69" spans="1:9" x14ac:dyDescent="0.3">
      <c r="A69" s="1">
        <v>558628</v>
      </c>
      <c r="B69" s="2">
        <v>43646</v>
      </c>
      <c r="C69" t="s">
        <v>5</v>
      </c>
      <c r="D69" s="1">
        <v>12626</v>
      </c>
      <c r="E69" s="1">
        <v>20713</v>
      </c>
      <c r="F69" t="str">
        <f>VLOOKUP(Orders[[#This Row],[Product ID]],Products!A:B,2,0)</f>
        <v>Jumbo Bag Owls</v>
      </c>
      <c r="G69" s="1">
        <v>10</v>
      </c>
      <c r="H69" s="19">
        <v>2.08</v>
      </c>
      <c r="I69" s="19">
        <v>20.8</v>
      </c>
    </row>
    <row r="70" spans="1:9" x14ac:dyDescent="0.3">
      <c r="A70" s="1">
        <v>559036</v>
      </c>
      <c r="B70" s="2">
        <v>43651</v>
      </c>
      <c r="C70" t="s">
        <v>3</v>
      </c>
      <c r="D70" s="1">
        <v>12637</v>
      </c>
      <c r="E70" s="1">
        <v>22174</v>
      </c>
      <c r="F70" t="str">
        <f>VLOOKUP(Orders[[#This Row],[Product ID]],Products!A:B,2,0)</f>
        <v>Photo Cube</v>
      </c>
      <c r="G70" s="1">
        <v>12</v>
      </c>
      <c r="H70" s="19">
        <v>1.65</v>
      </c>
      <c r="I70" s="19">
        <v>19.799999999999997</v>
      </c>
    </row>
    <row r="71" spans="1:9" x14ac:dyDescent="0.3">
      <c r="A71" s="1">
        <v>559366</v>
      </c>
      <c r="B71" s="2">
        <v>43654</v>
      </c>
      <c r="C71" t="s">
        <v>2</v>
      </c>
      <c r="D71" s="1">
        <v>13102</v>
      </c>
      <c r="E71" s="1">
        <v>22197</v>
      </c>
      <c r="F71" t="str">
        <f>VLOOKUP(Orders[[#This Row],[Product ID]],Products!A:B,2,0)</f>
        <v>Popcorn Holder</v>
      </c>
      <c r="G71" s="1">
        <v>24</v>
      </c>
      <c r="H71" s="19">
        <v>0.85</v>
      </c>
      <c r="I71" s="19">
        <v>20.399999999999999</v>
      </c>
    </row>
    <row r="72" spans="1:9" x14ac:dyDescent="0.3">
      <c r="A72" s="1">
        <v>559418</v>
      </c>
      <c r="B72" s="2">
        <v>43654</v>
      </c>
      <c r="C72" t="s">
        <v>3</v>
      </c>
      <c r="D72" s="1">
        <v>12681</v>
      </c>
      <c r="E72" s="1">
        <v>22197</v>
      </c>
      <c r="F72" t="str">
        <f>VLOOKUP(Orders[[#This Row],[Product ID]],Products!A:B,2,0)</f>
        <v>Popcorn Holder</v>
      </c>
      <c r="G72" s="1">
        <v>12</v>
      </c>
      <c r="H72" s="19">
        <v>0.85</v>
      </c>
      <c r="I72" s="19">
        <v>10.199999999999999</v>
      </c>
    </row>
    <row r="73" spans="1:9" x14ac:dyDescent="0.3">
      <c r="A73" s="1">
        <v>559550</v>
      </c>
      <c r="B73" s="2">
        <v>43656</v>
      </c>
      <c r="C73" t="s">
        <v>2</v>
      </c>
      <c r="D73" s="1">
        <v>17757</v>
      </c>
      <c r="E73" s="1">
        <v>22197</v>
      </c>
      <c r="F73" t="str">
        <f>VLOOKUP(Orders[[#This Row],[Product ID]],Products!A:B,2,0)</f>
        <v>Popcorn Holder</v>
      </c>
      <c r="G73" s="1">
        <v>10</v>
      </c>
      <c r="H73" s="19">
        <v>0.85</v>
      </c>
      <c r="I73" s="19">
        <v>8.5</v>
      </c>
    </row>
    <row r="74" spans="1:9" x14ac:dyDescent="0.3">
      <c r="A74" s="1">
        <v>559665</v>
      </c>
      <c r="B74" s="2">
        <v>43657</v>
      </c>
      <c r="C74" t="s">
        <v>8</v>
      </c>
      <c r="D74" s="1">
        <v>12556</v>
      </c>
      <c r="E74" s="1">
        <v>22197</v>
      </c>
      <c r="F74" t="str">
        <f>VLOOKUP(Orders[[#This Row],[Product ID]],Products!A:B,2,0)</f>
        <v>Popcorn Holder</v>
      </c>
      <c r="G74" s="1">
        <v>4</v>
      </c>
      <c r="H74" s="19">
        <v>0.85</v>
      </c>
      <c r="I74" s="19">
        <v>3.4</v>
      </c>
    </row>
    <row r="75" spans="1:9" x14ac:dyDescent="0.3">
      <c r="A75" s="1">
        <v>559862</v>
      </c>
      <c r="B75" s="2">
        <v>43659</v>
      </c>
      <c r="C75" t="s">
        <v>9</v>
      </c>
      <c r="D75" s="1">
        <v>12782</v>
      </c>
      <c r="E75" s="1">
        <v>22740</v>
      </c>
      <c r="F75" t="str">
        <f>VLOOKUP(Orders[[#This Row],[Product ID]],Products!A:B,2,0)</f>
        <v>Polkadot Pen</v>
      </c>
      <c r="G75" s="1">
        <v>48</v>
      </c>
      <c r="H75" s="19">
        <v>0.85</v>
      </c>
      <c r="I75" s="19">
        <v>40.799999999999997</v>
      </c>
    </row>
    <row r="76" spans="1:9" x14ac:dyDescent="0.3">
      <c r="A76" s="1">
        <v>559907</v>
      </c>
      <c r="B76" s="2">
        <v>43659</v>
      </c>
      <c r="C76" t="s">
        <v>9</v>
      </c>
      <c r="D76" s="1">
        <v>12766</v>
      </c>
      <c r="E76" s="1">
        <v>22740</v>
      </c>
      <c r="F76" t="str">
        <f>VLOOKUP(Orders[[#This Row],[Product ID]],Products!A:B,2,0)</f>
        <v>Polkadot Pen</v>
      </c>
      <c r="G76" s="1">
        <v>96</v>
      </c>
      <c r="H76" s="19">
        <v>0.85</v>
      </c>
      <c r="I76" s="19">
        <v>81.599999999999994</v>
      </c>
    </row>
    <row r="77" spans="1:9" x14ac:dyDescent="0.3">
      <c r="A77" s="1">
        <v>560211</v>
      </c>
      <c r="B77" s="2">
        <v>43661</v>
      </c>
      <c r="C77" t="s">
        <v>5</v>
      </c>
      <c r="D77" s="1">
        <v>12621</v>
      </c>
      <c r="E77" s="1">
        <v>20713</v>
      </c>
      <c r="F77" t="str">
        <f>VLOOKUP(Orders[[#This Row],[Product ID]],Products!A:B,2,0)</f>
        <v>Jumbo Bag Owls</v>
      </c>
      <c r="G77" s="1">
        <v>10</v>
      </c>
      <c r="H77" s="19">
        <v>2.08</v>
      </c>
      <c r="I77" s="19">
        <v>20.8</v>
      </c>
    </row>
    <row r="78" spans="1:9" x14ac:dyDescent="0.3">
      <c r="A78" s="1">
        <v>560590</v>
      </c>
      <c r="B78" s="2">
        <v>43665</v>
      </c>
      <c r="C78" t="s">
        <v>5</v>
      </c>
      <c r="D78" s="1">
        <v>12560</v>
      </c>
      <c r="E78" s="1">
        <v>22740</v>
      </c>
      <c r="F78" t="str">
        <f>VLOOKUP(Orders[[#This Row],[Product ID]],Products!A:B,2,0)</f>
        <v>Polkadot Pen</v>
      </c>
      <c r="G78" s="1">
        <v>48</v>
      </c>
      <c r="H78" s="19">
        <v>0.85</v>
      </c>
      <c r="I78" s="19">
        <v>40.799999999999997</v>
      </c>
    </row>
    <row r="79" spans="1:9" x14ac:dyDescent="0.3">
      <c r="A79" s="1">
        <v>560694</v>
      </c>
      <c r="B79" s="2">
        <v>43666</v>
      </c>
      <c r="C79" t="s">
        <v>9</v>
      </c>
      <c r="D79" s="1">
        <v>12757</v>
      </c>
      <c r="E79" s="1">
        <v>20713</v>
      </c>
      <c r="F79" t="str">
        <f>VLOOKUP(Orders[[#This Row],[Product ID]],Products!A:B,2,0)</f>
        <v>Jumbo Bag Owls</v>
      </c>
      <c r="G79" s="1">
        <v>10</v>
      </c>
      <c r="H79" s="19">
        <v>2.08</v>
      </c>
      <c r="I79" s="19">
        <v>20.8</v>
      </c>
    </row>
    <row r="80" spans="1:9" x14ac:dyDescent="0.3">
      <c r="A80" s="1">
        <v>560901</v>
      </c>
      <c r="B80" s="2">
        <v>43667</v>
      </c>
      <c r="C80" t="s">
        <v>5</v>
      </c>
      <c r="D80" s="1">
        <v>12476</v>
      </c>
      <c r="E80" s="1">
        <v>21116</v>
      </c>
      <c r="F80" t="str">
        <f>VLOOKUP(Orders[[#This Row],[Product ID]],Products!A:B,2,0)</f>
        <v>Owl Doorstop</v>
      </c>
      <c r="G80" s="1">
        <v>3</v>
      </c>
      <c r="H80" s="19">
        <v>4.95</v>
      </c>
      <c r="I80" s="19">
        <v>14.850000000000001</v>
      </c>
    </row>
    <row r="81" spans="1:9" x14ac:dyDescent="0.3">
      <c r="A81" s="1">
        <v>561066</v>
      </c>
      <c r="B81" s="2">
        <v>43670</v>
      </c>
      <c r="C81" t="s">
        <v>2</v>
      </c>
      <c r="D81" s="1">
        <v>16710</v>
      </c>
      <c r="E81" s="1">
        <v>22197</v>
      </c>
      <c r="F81" t="str">
        <f>VLOOKUP(Orders[[#This Row],[Product ID]],Products!A:B,2,0)</f>
        <v>Popcorn Holder</v>
      </c>
      <c r="G81" s="1">
        <v>12</v>
      </c>
      <c r="H81" s="19">
        <v>0.85</v>
      </c>
      <c r="I81" s="19">
        <v>10.199999999999999</v>
      </c>
    </row>
    <row r="82" spans="1:9" x14ac:dyDescent="0.3">
      <c r="A82" s="1">
        <v>561093</v>
      </c>
      <c r="B82" s="2">
        <v>43671</v>
      </c>
      <c r="C82" t="s">
        <v>8</v>
      </c>
      <c r="D82" s="1">
        <v>12540</v>
      </c>
      <c r="E82" s="1">
        <v>21116</v>
      </c>
      <c r="F82" t="str">
        <f>VLOOKUP(Orders[[#This Row],[Product ID]],Products!A:B,2,0)</f>
        <v>Owl Doorstop</v>
      </c>
      <c r="G82" s="1">
        <v>6</v>
      </c>
      <c r="H82" s="19">
        <v>4.95</v>
      </c>
      <c r="I82" s="19">
        <v>29.700000000000003</v>
      </c>
    </row>
    <row r="83" spans="1:9" x14ac:dyDescent="0.3">
      <c r="A83" s="1">
        <v>561093</v>
      </c>
      <c r="B83" s="2">
        <v>43671</v>
      </c>
      <c r="C83" t="s">
        <v>8</v>
      </c>
      <c r="D83" s="1">
        <v>12540</v>
      </c>
      <c r="E83" s="1">
        <v>22740</v>
      </c>
      <c r="F83" t="str">
        <f>VLOOKUP(Orders[[#This Row],[Product ID]],Products!A:B,2,0)</f>
        <v>Polkadot Pen</v>
      </c>
      <c r="G83" s="1">
        <v>48</v>
      </c>
      <c r="H83" s="19">
        <v>0.85</v>
      </c>
      <c r="I83" s="19">
        <v>40.799999999999997</v>
      </c>
    </row>
    <row r="84" spans="1:9" x14ac:dyDescent="0.3">
      <c r="A84" s="1">
        <v>561902</v>
      </c>
      <c r="B84" s="2">
        <v>43677</v>
      </c>
      <c r="C84" t="s">
        <v>13</v>
      </c>
      <c r="D84" s="1">
        <v>17404</v>
      </c>
      <c r="E84" s="1">
        <v>21260</v>
      </c>
      <c r="F84" t="str">
        <f>VLOOKUP(Orders[[#This Row],[Product ID]],Products!A:B,2,0)</f>
        <v>First Aid Tin</v>
      </c>
      <c r="G84" s="1">
        <v>48</v>
      </c>
      <c r="H84" s="19">
        <v>3.25</v>
      </c>
      <c r="I84" s="19">
        <v>156</v>
      </c>
    </row>
    <row r="85" spans="1:9" x14ac:dyDescent="0.3">
      <c r="A85" s="1">
        <v>562605</v>
      </c>
      <c r="B85" s="2">
        <v>43685</v>
      </c>
      <c r="C85" t="s">
        <v>5</v>
      </c>
      <c r="D85" s="1">
        <v>12530</v>
      </c>
      <c r="E85" s="1">
        <v>20713</v>
      </c>
      <c r="F85" t="str">
        <f>VLOOKUP(Orders[[#This Row],[Product ID]],Products!A:B,2,0)</f>
        <v>Jumbo Bag Owls</v>
      </c>
      <c r="G85" s="1">
        <v>10</v>
      </c>
      <c r="H85" s="19">
        <v>2.08</v>
      </c>
      <c r="I85" s="19">
        <v>20.8</v>
      </c>
    </row>
    <row r="86" spans="1:9" x14ac:dyDescent="0.3">
      <c r="A86" s="1">
        <v>562789</v>
      </c>
      <c r="B86" s="2">
        <v>43686</v>
      </c>
      <c r="C86" t="s">
        <v>4</v>
      </c>
      <c r="D86" s="1">
        <v>14646</v>
      </c>
      <c r="E86" s="1">
        <v>20713</v>
      </c>
      <c r="F86" t="str">
        <f>VLOOKUP(Orders[[#This Row],[Product ID]],Products!A:B,2,0)</f>
        <v>Jumbo Bag Owls</v>
      </c>
      <c r="G86" s="1">
        <v>100</v>
      </c>
      <c r="H86" s="19">
        <v>1.79</v>
      </c>
      <c r="I86" s="19">
        <v>179</v>
      </c>
    </row>
    <row r="87" spans="1:9" x14ac:dyDescent="0.3">
      <c r="A87" s="1">
        <v>563749</v>
      </c>
      <c r="B87" s="2">
        <v>43696</v>
      </c>
      <c r="C87" t="s">
        <v>15</v>
      </c>
      <c r="D87" s="1">
        <v>12360</v>
      </c>
      <c r="E87" s="1">
        <v>20713</v>
      </c>
      <c r="F87" t="str">
        <f>VLOOKUP(Orders[[#This Row],[Product ID]],Products!A:B,2,0)</f>
        <v>Jumbo Bag Owls</v>
      </c>
      <c r="G87" s="1">
        <v>10</v>
      </c>
      <c r="H87" s="19">
        <v>2.08</v>
      </c>
      <c r="I87" s="19">
        <v>20.8</v>
      </c>
    </row>
    <row r="88" spans="1:9" x14ac:dyDescent="0.3">
      <c r="A88" s="1">
        <v>563756</v>
      </c>
      <c r="B88" s="2">
        <v>43696</v>
      </c>
      <c r="C88" t="s">
        <v>7</v>
      </c>
      <c r="D88" s="1">
        <v>12418</v>
      </c>
      <c r="E88" s="1">
        <v>21888</v>
      </c>
      <c r="F88" t="str">
        <f>VLOOKUP(Orders[[#This Row],[Product ID]],Products!A:B,2,0)</f>
        <v>Bingo Set</v>
      </c>
      <c r="G88" s="1">
        <v>4</v>
      </c>
      <c r="H88" s="19">
        <v>3.75</v>
      </c>
      <c r="I88" s="19">
        <v>15</v>
      </c>
    </row>
    <row r="89" spans="1:9" x14ac:dyDescent="0.3">
      <c r="A89" s="1">
        <v>563808</v>
      </c>
      <c r="B89" s="2">
        <v>43696</v>
      </c>
      <c r="C89" t="s">
        <v>5</v>
      </c>
      <c r="D89" s="1">
        <v>12626</v>
      </c>
      <c r="E89" s="1">
        <v>20713</v>
      </c>
      <c r="F89" t="str">
        <f>VLOOKUP(Orders[[#This Row],[Product ID]],Products!A:B,2,0)</f>
        <v>Jumbo Bag Owls</v>
      </c>
      <c r="G89" s="1">
        <v>20</v>
      </c>
      <c r="H89" s="19">
        <v>2.08</v>
      </c>
      <c r="I89" s="19">
        <v>41.6</v>
      </c>
    </row>
    <row r="90" spans="1:9" x14ac:dyDescent="0.3">
      <c r="A90" s="1">
        <v>563950</v>
      </c>
      <c r="B90" s="2">
        <v>43699</v>
      </c>
      <c r="C90" t="s">
        <v>5</v>
      </c>
      <c r="D90" s="1">
        <v>12471</v>
      </c>
      <c r="E90" s="1">
        <v>22741</v>
      </c>
      <c r="F90" t="str">
        <f>VLOOKUP(Orders[[#This Row],[Product ID]],Products!A:B,2,0)</f>
        <v>Funky Diva Pen</v>
      </c>
      <c r="G90" s="1">
        <v>96</v>
      </c>
      <c r="H90" s="19">
        <v>0.85</v>
      </c>
      <c r="I90" s="19">
        <v>81.599999999999994</v>
      </c>
    </row>
    <row r="91" spans="1:9" x14ac:dyDescent="0.3">
      <c r="A91" s="1">
        <v>564140</v>
      </c>
      <c r="B91" s="2">
        <v>43700</v>
      </c>
      <c r="C91" t="s">
        <v>5</v>
      </c>
      <c r="D91" s="1">
        <v>12621</v>
      </c>
      <c r="E91" s="1">
        <v>21116</v>
      </c>
      <c r="F91" t="str">
        <f>VLOOKUP(Orders[[#This Row],[Product ID]],Products!A:B,2,0)</f>
        <v>Owl Doorstop</v>
      </c>
      <c r="G91" s="1">
        <v>3</v>
      </c>
      <c r="H91" s="19">
        <v>4.95</v>
      </c>
      <c r="I91" s="19">
        <v>14.850000000000001</v>
      </c>
    </row>
    <row r="92" spans="1:9" x14ac:dyDescent="0.3">
      <c r="A92" s="1">
        <v>564328</v>
      </c>
      <c r="B92" s="2">
        <v>43701</v>
      </c>
      <c r="C92" t="s">
        <v>5</v>
      </c>
      <c r="D92" s="1">
        <v>12662</v>
      </c>
      <c r="E92" s="1">
        <v>20713</v>
      </c>
      <c r="F92" t="str">
        <f>VLOOKUP(Orders[[#This Row],[Product ID]],Products!A:B,2,0)</f>
        <v>Jumbo Bag Owls</v>
      </c>
      <c r="G92" s="1">
        <v>10</v>
      </c>
      <c r="H92" s="19">
        <v>2.08</v>
      </c>
      <c r="I92" s="19">
        <v>20.8</v>
      </c>
    </row>
    <row r="93" spans="1:9" x14ac:dyDescent="0.3">
      <c r="A93" s="1">
        <v>564360</v>
      </c>
      <c r="B93" s="2">
        <v>43701</v>
      </c>
      <c r="C93" t="s">
        <v>5</v>
      </c>
      <c r="D93" s="1">
        <v>12471</v>
      </c>
      <c r="E93" s="1">
        <v>22741</v>
      </c>
      <c r="F93" t="str">
        <f>VLOOKUP(Orders[[#This Row],[Product ID]],Products!A:B,2,0)</f>
        <v>Funky Diva Pen</v>
      </c>
      <c r="G93" s="1">
        <v>96</v>
      </c>
      <c r="H93" s="19">
        <v>0.85</v>
      </c>
      <c r="I93" s="19">
        <v>81.599999999999994</v>
      </c>
    </row>
    <row r="94" spans="1:9" x14ac:dyDescent="0.3">
      <c r="A94" s="1">
        <v>564438</v>
      </c>
      <c r="B94" s="2">
        <v>43702</v>
      </c>
      <c r="C94" t="s">
        <v>2</v>
      </c>
      <c r="D94" s="1">
        <v>16628</v>
      </c>
      <c r="E94" s="1">
        <v>20713</v>
      </c>
      <c r="F94" t="str">
        <f>VLOOKUP(Orders[[#This Row],[Product ID]],Products!A:B,2,0)</f>
        <v>Jumbo Bag Owls</v>
      </c>
      <c r="G94" s="1">
        <v>20</v>
      </c>
      <c r="H94" s="19">
        <v>2.08</v>
      </c>
      <c r="I94" s="19">
        <v>41.6</v>
      </c>
    </row>
    <row r="95" spans="1:9" x14ac:dyDescent="0.3">
      <c r="A95" s="1">
        <v>564479</v>
      </c>
      <c r="B95" s="2">
        <v>43702</v>
      </c>
      <c r="C95" t="s">
        <v>3</v>
      </c>
      <c r="D95" s="1">
        <v>12682</v>
      </c>
      <c r="E95" s="1">
        <v>22197</v>
      </c>
      <c r="F95" t="str">
        <f>VLOOKUP(Orders[[#This Row],[Product ID]],Products!A:B,2,0)</f>
        <v>Popcorn Holder</v>
      </c>
      <c r="G95" s="1">
        <v>12</v>
      </c>
      <c r="H95" s="19">
        <v>0.85</v>
      </c>
      <c r="I95" s="19">
        <v>10.199999999999999</v>
      </c>
    </row>
    <row r="96" spans="1:9" x14ac:dyDescent="0.3">
      <c r="A96" s="1">
        <v>564539</v>
      </c>
      <c r="B96" s="2">
        <v>43702</v>
      </c>
      <c r="C96" t="s">
        <v>13</v>
      </c>
      <c r="D96" s="1">
        <v>12715</v>
      </c>
      <c r="E96" s="1">
        <v>20713</v>
      </c>
      <c r="F96" t="str">
        <f>VLOOKUP(Orders[[#This Row],[Product ID]],Products!A:B,2,0)</f>
        <v>Jumbo Bag Owls</v>
      </c>
      <c r="G96" s="1">
        <v>10</v>
      </c>
      <c r="H96" s="19">
        <v>2.08</v>
      </c>
      <c r="I96" s="19">
        <v>20.8</v>
      </c>
    </row>
    <row r="97" spans="1:9" x14ac:dyDescent="0.3">
      <c r="A97" s="1">
        <v>564734</v>
      </c>
      <c r="B97" s="2">
        <v>43705</v>
      </c>
      <c r="C97" t="s">
        <v>8</v>
      </c>
      <c r="D97" s="1">
        <v>12484</v>
      </c>
      <c r="E97" s="1">
        <v>22197</v>
      </c>
      <c r="F97" t="str">
        <f>VLOOKUP(Orders[[#This Row],[Product ID]],Products!A:B,2,0)</f>
        <v>Popcorn Holder</v>
      </c>
      <c r="G97" s="1">
        <v>18</v>
      </c>
      <c r="H97" s="19">
        <v>0.85</v>
      </c>
      <c r="I97" s="19">
        <v>15.299999999999999</v>
      </c>
    </row>
    <row r="98" spans="1:9" x14ac:dyDescent="0.3">
      <c r="A98" s="1">
        <v>564965</v>
      </c>
      <c r="B98" s="2">
        <v>43708</v>
      </c>
      <c r="C98" t="s">
        <v>2</v>
      </c>
      <c r="D98" s="1">
        <v>17677</v>
      </c>
      <c r="E98" s="1">
        <v>22197</v>
      </c>
      <c r="F98" t="str">
        <f>VLOOKUP(Orders[[#This Row],[Product ID]],Products!A:B,2,0)</f>
        <v>Popcorn Holder</v>
      </c>
      <c r="G98" s="1">
        <v>12</v>
      </c>
      <c r="H98" s="19">
        <v>0.85</v>
      </c>
      <c r="I98" s="19">
        <v>10.199999999999999</v>
      </c>
    </row>
    <row r="99" spans="1:9" x14ac:dyDescent="0.3">
      <c r="A99" s="1">
        <v>565333</v>
      </c>
      <c r="B99" s="2">
        <v>43710</v>
      </c>
      <c r="C99" t="s">
        <v>14</v>
      </c>
      <c r="D99" s="1">
        <v>12375</v>
      </c>
      <c r="E99" s="1">
        <v>20713</v>
      </c>
      <c r="F99" t="str">
        <f>VLOOKUP(Orders[[#This Row],[Product ID]],Products!A:B,2,0)</f>
        <v>Jumbo Bag Owls</v>
      </c>
      <c r="G99" s="1">
        <v>10</v>
      </c>
      <c r="H99" s="19">
        <v>2.08</v>
      </c>
      <c r="I99" s="19">
        <v>20.8</v>
      </c>
    </row>
    <row r="100" spans="1:9" x14ac:dyDescent="0.3">
      <c r="A100" s="1">
        <v>565386</v>
      </c>
      <c r="B100" s="2">
        <v>43710</v>
      </c>
      <c r="C100" t="s">
        <v>2</v>
      </c>
      <c r="D100" s="1">
        <v>17997</v>
      </c>
      <c r="E100" s="1">
        <v>22174</v>
      </c>
      <c r="F100" t="str">
        <f>VLOOKUP(Orders[[#This Row],[Product ID]],Products!A:B,2,0)</f>
        <v>Photo Cube</v>
      </c>
      <c r="G100" s="1">
        <v>6</v>
      </c>
      <c r="H100" s="19">
        <v>1.65</v>
      </c>
      <c r="I100" s="19">
        <v>9.8999999999999986</v>
      </c>
    </row>
    <row r="101" spans="1:9" x14ac:dyDescent="0.3">
      <c r="A101" s="1">
        <v>565416</v>
      </c>
      <c r="B101" s="2">
        <v>43712</v>
      </c>
      <c r="C101" t="s">
        <v>5</v>
      </c>
      <c r="D101" s="1">
        <v>12710</v>
      </c>
      <c r="E101" s="1">
        <v>22197</v>
      </c>
      <c r="F101" t="str">
        <f>VLOOKUP(Orders[[#This Row],[Product ID]],Products!A:B,2,0)</f>
        <v>Popcorn Holder</v>
      </c>
      <c r="G101" s="1">
        <v>12</v>
      </c>
      <c r="H101" s="19">
        <v>0.85</v>
      </c>
      <c r="I101" s="19">
        <v>10.199999999999999</v>
      </c>
    </row>
    <row r="102" spans="1:9" x14ac:dyDescent="0.3">
      <c r="A102" s="1">
        <v>565430</v>
      </c>
      <c r="B102" s="2">
        <v>43712</v>
      </c>
      <c r="C102" t="s">
        <v>5</v>
      </c>
      <c r="D102" s="1">
        <v>14335</v>
      </c>
      <c r="E102" s="1">
        <v>22174</v>
      </c>
      <c r="F102" t="str">
        <f>VLOOKUP(Orders[[#This Row],[Product ID]],Products!A:B,2,0)</f>
        <v>Photo Cube</v>
      </c>
      <c r="G102" s="1">
        <v>12</v>
      </c>
      <c r="H102" s="19">
        <v>1.65</v>
      </c>
      <c r="I102" s="19">
        <v>19.799999999999997</v>
      </c>
    </row>
    <row r="103" spans="1:9" x14ac:dyDescent="0.3">
      <c r="A103" s="1">
        <v>565519</v>
      </c>
      <c r="B103" s="2">
        <v>43713</v>
      </c>
      <c r="C103" t="s">
        <v>8</v>
      </c>
      <c r="D103" s="1">
        <v>12502</v>
      </c>
      <c r="E103" s="1">
        <v>22741</v>
      </c>
      <c r="F103" t="str">
        <f>VLOOKUP(Orders[[#This Row],[Product ID]],Products!A:B,2,0)</f>
        <v>Funky Diva Pen</v>
      </c>
      <c r="G103" s="1">
        <v>48</v>
      </c>
      <c r="H103" s="19">
        <v>0.85</v>
      </c>
      <c r="I103" s="19">
        <v>40.799999999999997</v>
      </c>
    </row>
    <row r="104" spans="1:9" x14ac:dyDescent="0.3">
      <c r="A104" s="1">
        <v>565765</v>
      </c>
      <c r="B104" s="2">
        <v>43714</v>
      </c>
      <c r="C104" t="s">
        <v>5</v>
      </c>
      <c r="D104" s="1">
        <v>12526</v>
      </c>
      <c r="E104" s="1">
        <v>20713</v>
      </c>
      <c r="F104" t="str">
        <f>VLOOKUP(Orders[[#This Row],[Product ID]],Products!A:B,2,0)</f>
        <v>Jumbo Bag Owls</v>
      </c>
      <c r="G104" s="1">
        <v>10</v>
      </c>
      <c r="H104" s="19">
        <v>2.08</v>
      </c>
      <c r="I104" s="19">
        <v>20.8</v>
      </c>
    </row>
    <row r="105" spans="1:9" x14ac:dyDescent="0.3">
      <c r="A105" s="1">
        <v>565854</v>
      </c>
      <c r="B105" s="2">
        <v>43715</v>
      </c>
      <c r="C105" t="s">
        <v>3</v>
      </c>
      <c r="D105" s="1">
        <v>12490</v>
      </c>
      <c r="E105" s="1">
        <v>22197</v>
      </c>
      <c r="F105" t="str">
        <f>VLOOKUP(Orders[[#This Row],[Product ID]],Products!A:B,2,0)</f>
        <v>Popcorn Holder</v>
      </c>
      <c r="G105" s="1">
        <v>36</v>
      </c>
      <c r="H105" s="19">
        <v>0.85</v>
      </c>
      <c r="I105" s="19">
        <v>30.599999999999998</v>
      </c>
    </row>
    <row r="106" spans="1:9" x14ac:dyDescent="0.3">
      <c r="A106" s="1">
        <v>565865</v>
      </c>
      <c r="B106" s="2">
        <v>43715</v>
      </c>
      <c r="C106" t="s">
        <v>3</v>
      </c>
      <c r="D106" s="1">
        <v>12637</v>
      </c>
      <c r="E106" s="1">
        <v>22174</v>
      </c>
      <c r="F106" t="str">
        <f>VLOOKUP(Orders[[#This Row],[Product ID]],Products!A:B,2,0)</f>
        <v>Photo Cube</v>
      </c>
      <c r="G106" s="1">
        <v>12</v>
      </c>
      <c r="H106" s="19">
        <v>1.65</v>
      </c>
      <c r="I106" s="19">
        <v>19.799999999999997</v>
      </c>
    </row>
    <row r="107" spans="1:9" x14ac:dyDescent="0.3">
      <c r="A107" s="1">
        <v>565930</v>
      </c>
      <c r="B107" s="2">
        <v>43716</v>
      </c>
      <c r="C107" t="s">
        <v>3</v>
      </c>
      <c r="D107" s="1">
        <v>12685</v>
      </c>
      <c r="E107" s="1">
        <v>22174</v>
      </c>
      <c r="F107" t="str">
        <f>VLOOKUP(Orders[[#This Row],[Product ID]],Products!A:B,2,0)</f>
        <v>Photo Cube</v>
      </c>
      <c r="G107" s="1">
        <v>12</v>
      </c>
      <c r="H107" s="19">
        <v>1.65</v>
      </c>
      <c r="I107" s="19">
        <v>19.799999999999997</v>
      </c>
    </row>
    <row r="108" spans="1:9" x14ac:dyDescent="0.3">
      <c r="A108" s="1">
        <v>565967</v>
      </c>
      <c r="B108" s="2">
        <v>43716</v>
      </c>
      <c r="C108" t="s">
        <v>4</v>
      </c>
      <c r="D108" s="1">
        <v>14646</v>
      </c>
      <c r="E108" s="1">
        <v>20713</v>
      </c>
      <c r="F108" t="str">
        <f>VLOOKUP(Orders[[#This Row],[Product ID]],Products!A:B,2,0)</f>
        <v>Jumbo Bag Owls</v>
      </c>
      <c r="G108" s="1">
        <v>10</v>
      </c>
      <c r="H108" s="19">
        <v>2.08</v>
      </c>
      <c r="I108" s="19">
        <v>20.8</v>
      </c>
    </row>
    <row r="109" spans="1:9" x14ac:dyDescent="0.3">
      <c r="A109" s="1">
        <v>565967</v>
      </c>
      <c r="B109" s="2">
        <v>43716</v>
      </c>
      <c r="C109" t="s">
        <v>4</v>
      </c>
      <c r="D109" s="1">
        <v>14646</v>
      </c>
      <c r="E109" s="1">
        <v>22653</v>
      </c>
      <c r="F109" t="str">
        <f>VLOOKUP(Orders[[#This Row],[Product ID]],Products!A:B,2,0)</f>
        <v xml:space="preserve">Button Box </v>
      </c>
      <c r="G109" s="1">
        <v>20</v>
      </c>
      <c r="H109" s="19">
        <v>1.95</v>
      </c>
      <c r="I109" s="19">
        <v>39</v>
      </c>
    </row>
    <row r="110" spans="1:9" x14ac:dyDescent="0.3">
      <c r="A110" s="1">
        <v>566076</v>
      </c>
      <c r="B110" s="2">
        <v>43717</v>
      </c>
      <c r="C110" t="s">
        <v>11</v>
      </c>
      <c r="D110" s="1">
        <v>12449</v>
      </c>
      <c r="E110" s="1">
        <v>21888</v>
      </c>
      <c r="F110" t="str">
        <f>VLOOKUP(Orders[[#This Row],[Product ID]],Products!A:B,2,0)</f>
        <v>Bingo Set</v>
      </c>
      <c r="G110" s="1">
        <v>4</v>
      </c>
      <c r="H110" s="19">
        <v>3.75</v>
      </c>
      <c r="I110" s="19">
        <v>15</v>
      </c>
    </row>
    <row r="111" spans="1:9" x14ac:dyDescent="0.3">
      <c r="A111" s="1">
        <v>566163</v>
      </c>
      <c r="B111" s="2">
        <v>43717</v>
      </c>
      <c r="C111" t="s">
        <v>3</v>
      </c>
      <c r="D111" s="1">
        <v>12637</v>
      </c>
      <c r="E111" s="1">
        <v>22174</v>
      </c>
      <c r="F111" t="str">
        <f>VLOOKUP(Orders[[#This Row],[Product ID]],Products!A:B,2,0)</f>
        <v>Photo Cube</v>
      </c>
      <c r="G111" s="1">
        <v>12</v>
      </c>
      <c r="H111" s="19">
        <v>1.65</v>
      </c>
      <c r="I111" s="19">
        <v>19.799999999999997</v>
      </c>
    </row>
    <row r="112" spans="1:9" x14ac:dyDescent="0.3">
      <c r="A112" s="1">
        <v>566195</v>
      </c>
      <c r="B112" s="2">
        <v>43717</v>
      </c>
      <c r="C112" t="s">
        <v>6</v>
      </c>
      <c r="D112" s="1">
        <v>12433</v>
      </c>
      <c r="E112" s="1">
        <v>22197</v>
      </c>
      <c r="F112" t="str">
        <f>VLOOKUP(Orders[[#This Row],[Product ID]],Products!A:B,2,0)</f>
        <v>Popcorn Holder</v>
      </c>
      <c r="G112" s="1">
        <v>100</v>
      </c>
      <c r="H112" s="19">
        <v>0.72</v>
      </c>
      <c r="I112" s="19">
        <v>72</v>
      </c>
    </row>
    <row r="113" spans="1:9" x14ac:dyDescent="0.3">
      <c r="A113" s="1">
        <v>566567</v>
      </c>
      <c r="B113" s="2">
        <v>43721</v>
      </c>
      <c r="C113" t="s">
        <v>2</v>
      </c>
      <c r="D113" s="1">
        <v>16161</v>
      </c>
      <c r="E113" s="1">
        <v>20713</v>
      </c>
      <c r="F113" t="str">
        <f>VLOOKUP(Orders[[#This Row],[Product ID]],Products!A:B,2,0)</f>
        <v>Jumbo Bag Owls</v>
      </c>
      <c r="G113" s="1">
        <v>10</v>
      </c>
      <c r="H113" s="19">
        <v>2.08</v>
      </c>
      <c r="I113" s="19">
        <v>20.8</v>
      </c>
    </row>
    <row r="114" spans="1:9" x14ac:dyDescent="0.3">
      <c r="A114" s="1">
        <v>566721</v>
      </c>
      <c r="B114" s="2">
        <v>43722</v>
      </c>
      <c r="C114" t="s">
        <v>2</v>
      </c>
      <c r="D114" s="1">
        <v>12921</v>
      </c>
      <c r="E114" s="1">
        <v>22653</v>
      </c>
      <c r="F114" t="str">
        <f>VLOOKUP(Orders[[#This Row],[Product ID]],Products!A:B,2,0)</f>
        <v xml:space="preserve">Button Box </v>
      </c>
      <c r="G114" s="1">
        <v>10</v>
      </c>
      <c r="H114" s="19">
        <v>1.95</v>
      </c>
      <c r="I114" s="19">
        <v>19.5</v>
      </c>
    </row>
    <row r="115" spans="1:9" x14ac:dyDescent="0.3">
      <c r="A115" s="1">
        <v>567185</v>
      </c>
      <c r="B115" s="2">
        <v>43726</v>
      </c>
      <c r="C115" t="s">
        <v>2</v>
      </c>
      <c r="D115" s="1">
        <v>16370</v>
      </c>
      <c r="E115" s="1">
        <v>20713</v>
      </c>
      <c r="F115" t="str">
        <f>VLOOKUP(Orders[[#This Row],[Product ID]],Products!A:B,2,0)</f>
        <v>Jumbo Bag Owls</v>
      </c>
      <c r="G115" s="1">
        <v>4</v>
      </c>
      <c r="H115" s="19">
        <v>2.08</v>
      </c>
      <c r="I115" s="19">
        <v>8.32</v>
      </c>
    </row>
    <row r="116" spans="1:9" x14ac:dyDescent="0.3">
      <c r="A116" s="1">
        <v>567280</v>
      </c>
      <c r="B116" s="2">
        <v>43727</v>
      </c>
      <c r="C116" t="s">
        <v>4</v>
      </c>
      <c r="D116" s="1">
        <v>14646</v>
      </c>
      <c r="E116" s="1">
        <v>20713</v>
      </c>
      <c r="F116" t="str">
        <f>VLOOKUP(Orders[[#This Row],[Product ID]],Products!A:B,2,0)</f>
        <v>Jumbo Bag Owls</v>
      </c>
      <c r="G116" s="1">
        <v>100</v>
      </c>
      <c r="H116" s="19">
        <v>1.79</v>
      </c>
      <c r="I116" s="19">
        <v>179</v>
      </c>
    </row>
    <row r="117" spans="1:9" x14ac:dyDescent="0.3">
      <c r="A117" s="1">
        <v>567526</v>
      </c>
      <c r="B117" s="2">
        <v>43729</v>
      </c>
      <c r="C117" t="s">
        <v>12</v>
      </c>
      <c r="D117" s="1">
        <v>12435</v>
      </c>
      <c r="E117" s="1">
        <v>20713</v>
      </c>
      <c r="F117" t="str">
        <f>VLOOKUP(Orders[[#This Row],[Product ID]],Products!A:B,2,0)</f>
        <v>Jumbo Bag Owls</v>
      </c>
      <c r="G117" s="1">
        <v>100</v>
      </c>
      <c r="H117" s="19">
        <v>1.79</v>
      </c>
      <c r="I117" s="19">
        <v>179</v>
      </c>
    </row>
    <row r="118" spans="1:9" x14ac:dyDescent="0.3">
      <c r="A118" s="1">
        <v>567552</v>
      </c>
      <c r="B118" s="2">
        <v>43729</v>
      </c>
      <c r="C118" t="s">
        <v>3</v>
      </c>
      <c r="D118" s="1">
        <v>12583</v>
      </c>
      <c r="E118" s="1">
        <v>22197</v>
      </c>
      <c r="F118" t="str">
        <f>VLOOKUP(Orders[[#This Row],[Product ID]],Products!A:B,2,0)</f>
        <v>Popcorn Holder</v>
      </c>
      <c r="G118" s="1">
        <v>24</v>
      </c>
      <c r="H118" s="19">
        <v>0.85</v>
      </c>
      <c r="I118" s="19">
        <v>20.399999999999999</v>
      </c>
    </row>
    <row r="119" spans="1:9" x14ac:dyDescent="0.3">
      <c r="A119" s="1">
        <v>567795</v>
      </c>
      <c r="B119" s="2">
        <v>43730</v>
      </c>
      <c r="C119" t="s">
        <v>4</v>
      </c>
      <c r="D119" s="1">
        <v>14646</v>
      </c>
      <c r="E119" s="1">
        <v>20713</v>
      </c>
      <c r="F119" t="str">
        <f>VLOOKUP(Orders[[#This Row],[Product ID]],Products!A:B,2,0)</f>
        <v>Jumbo Bag Owls</v>
      </c>
      <c r="G119" s="1">
        <v>100</v>
      </c>
      <c r="H119" s="19">
        <v>1.79</v>
      </c>
      <c r="I119" s="19">
        <v>179</v>
      </c>
    </row>
    <row r="120" spans="1:9" x14ac:dyDescent="0.3">
      <c r="A120" s="1">
        <v>567915</v>
      </c>
      <c r="B120" s="2">
        <v>43730</v>
      </c>
      <c r="C120" t="s">
        <v>3</v>
      </c>
      <c r="D120" s="1">
        <v>12579</v>
      </c>
      <c r="E120" s="1">
        <v>62018</v>
      </c>
      <c r="F120" t="str">
        <f>VLOOKUP(Orders[[#This Row],[Product ID]],Products!A:B,2,0)</f>
        <v xml:space="preserve">Sombrero </v>
      </c>
      <c r="G120" s="1">
        <v>6</v>
      </c>
      <c r="H120" s="19">
        <v>1.95</v>
      </c>
      <c r="I120" s="19">
        <v>11.7</v>
      </c>
    </row>
    <row r="121" spans="1:9" x14ac:dyDescent="0.3">
      <c r="A121" s="1">
        <v>567924</v>
      </c>
      <c r="B121" s="2">
        <v>43730</v>
      </c>
      <c r="C121" t="s">
        <v>5</v>
      </c>
      <c r="D121" s="1">
        <v>12471</v>
      </c>
      <c r="E121" s="1">
        <v>22741</v>
      </c>
      <c r="F121" t="str">
        <f>VLOOKUP(Orders[[#This Row],[Product ID]],Products!A:B,2,0)</f>
        <v>Funky Diva Pen</v>
      </c>
      <c r="G121" s="1">
        <v>48</v>
      </c>
      <c r="H121" s="19">
        <v>0.85</v>
      </c>
      <c r="I121" s="19">
        <v>40.799999999999997</v>
      </c>
    </row>
    <row r="122" spans="1:9" x14ac:dyDescent="0.3">
      <c r="A122" s="1">
        <v>567928</v>
      </c>
      <c r="B122" s="2">
        <v>43730</v>
      </c>
      <c r="C122" t="s">
        <v>11</v>
      </c>
      <c r="D122" s="1">
        <v>12380</v>
      </c>
      <c r="E122" s="1">
        <v>20713</v>
      </c>
      <c r="F122" t="str">
        <f>VLOOKUP(Orders[[#This Row],[Product ID]],Products!A:B,2,0)</f>
        <v>Jumbo Bag Owls</v>
      </c>
      <c r="G122" s="1">
        <v>10</v>
      </c>
      <c r="H122" s="19">
        <v>2.08</v>
      </c>
      <c r="I122" s="19">
        <v>20.8</v>
      </c>
    </row>
    <row r="123" spans="1:9" x14ac:dyDescent="0.3">
      <c r="A123" s="1">
        <v>567938</v>
      </c>
      <c r="B123" s="2">
        <v>43730</v>
      </c>
      <c r="C123" t="s">
        <v>14</v>
      </c>
      <c r="D123" s="1">
        <v>12704</v>
      </c>
      <c r="E123" s="1">
        <v>22694</v>
      </c>
      <c r="F123" t="str">
        <f>VLOOKUP(Orders[[#This Row],[Product ID]],Products!A:B,2,0)</f>
        <v xml:space="preserve">Wicker Star </v>
      </c>
      <c r="G123" s="1">
        <v>6</v>
      </c>
      <c r="H123" s="19">
        <v>2.1</v>
      </c>
      <c r="I123" s="19">
        <v>12.600000000000001</v>
      </c>
    </row>
    <row r="124" spans="1:9" x14ac:dyDescent="0.3">
      <c r="A124" s="1">
        <v>568040</v>
      </c>
      <c r="B124" s="2">
        <v>43731</v>
      </c>
      <c r="C124" t="s">
        <v>3</v>
      </c>
      <c r="D124" s="1">
        <v>12681</v>
      </c>
      <c r="E124" s="1">
        <v>22197</v>
      </c>
      <c r="F124" t="str">
        <f>VLOOKUP(Orders[[#This Row],[Product ID]],Products!A:B,2,0)</f>
        <v>Popcorn Holder</v>
      </c>
      <c r="G124" s="1">
        <v>12</v>
      </c>
      <c r="H124" s="19">
        <v>0.85</v>
      </c>
      <c r="I124" s="19">
        <v>10.199999999999999</v>
      </c>
    </row>
    <row r="125" spans="1:9" x14ac:dyDescent="0.3">
      <c r="A125" s="1">
        <v>568179</v>
      </c>
      <c r="B125" s="2">
        <v>43733</v>
      </c>
      <c r="C125" t="s">
        <v>8</v>
      </c>
      <c r="D125" s="1">
        <v>12545</v>
      </c>
      <c r="E125" s="1">
        <v>22197</v>
      </c>
      <c r="F125" t="str">
        <f>VLOOKUP(Orders[[#This Row],[Product ID]],Products!A:B,2,0)</f>
        <v>Popcorn Holder</v>
      </c>
      <c r="G125" s="1">
        <v>12</v>
      </c>
      <c r="H125" s="19">
        <v>0.85</v>
      </c>
      <c r="I125" s="19">
        <v>10.199999999999999</v>
      </c>
    </row>
    <row r="126" spans="1:9" x14ac:dyDescent="0.3">
      <c r="A126" s="1">
        <v>568650</v>
      </c>
      <c r="B126" s="2">
        <v>43736</v>
      </c>
      <c r="C126" t="s">
        <v>7</v>
      </c>
      <c r="D126" s="1">
        <v>13505</v>
      </c>
      <c r="E126" s="1">
        <v>22653</v>
      </c>
      <c r="F126" t="str">
        <f>VLOOKUP(Orders[[#This Row],[Product ID]],Products!A:B,2,0)</f>
        <v xml:space="preserve">Button Box </v>
      </c>
      <c r="G126" s="1">
        <v>10</v>
      </c>
      <c r="H126" s="19">
        <v>1.95</v>
      </c>
      <c r="I126" s="19">
        <v>19.5</v>
      </c>
    </row>
    <row r="127" spans="1:9" x14ac:dyDescent="0.3">
      <c r="A127" s="1">
        <v>568650</v>
      </c>
      <c r="B127" s="2">
        <v>43736</v>
      </c>
      <c r="C127" t="s">
        <v>7</v>
      </c>
      <c r="D127" s="1">
        <v>13505</v>
      </c>
      <c r="E127" s="1">
        <v>22174</v>
      </c>
      <c r="F127" t="str">
        <f>VLOOKUP(Orders[[#This Row],[Product ID]],Products!A:B,2,0)</f>
        <v>Photo Cube</v>
      </c>
      <c r="G127" s="1">
        <v>12</v>
      </c>
      <c r="H127" s="19">
        <v>1.65</v>
      </c>
      <c r="I127" s="19">
        <v>19.799999999999997</v>
      </c>
    </row>
    <row r="128" spans="1:9" x14ac:dyDescent="0.3">
      <c r="A128" s="1">
        <v>568953</v>
      </c>
      <c r="B128" s="2">
        <v>43737</v>
      </c>
      <c r="C128" t="s">
        <v>3</v>
      </c>
      <c r="D128" s="1">
        <v>12728</v>
      </c>
      <c r="E128" s="1">
        <v>22197</v>
      </c>
      <c r="F128" t="str">
        <f>VLOOKUP(Orders[[#This Row],[Product ID]],Products!A:B,2,0)</f>
        <v>Popcorn Holder</v>
      </c>
      <c r="G128" s="1">
        <v>12</v>
      </c>
      <c r="H128" s="19">
        <v>0.85</v>
      </c>
      <c r="I128" s="19">
        <v>10.199999999999999</v>
      </c>
    </row>
    <row r="129" spans="1:9" x14ac:dyDescent="0.3">
      <c r="A129" s="1">
        <v>568953</v>
      </c>
      <c r="B129" s="2">
        <v>43737</v>
      </c>
      <c r="C129" t="s">
        <v>3</v>
      </c>
      <c r="D129" s="1">
        <v>12728</v>
      </c>
      <c r="E129" s="1">
        <v>22741</v>
      </c>
      <c r="F129" t="str">
        <f>VLOOKUP(Orders[[#This Row],[Product ID]],Products!A:B,2,0)</f>
        <v>Funky Diva Pen</v>
      </c>
      <c r="G129" s="1">
        <v>48</v>
      </c>
      <c r="H129" s="19">
        <v>0.85</v>
      </c>
      <c r="I129" s="19">
        <v>40.799999999999997</v>
      </c>
    </row>
    <row r="130" spans="1:9" x14ac:dyDescent="0.3">
      <c r="A130" s="1">
        <v>569332</v>
      </c>
      <c r="B130" s="2">
        <v>43741</v>
      </c>
      <c r="C130" t="s">
        <v>3</v>
      </c>
      <c r="D130" s="1">
        <v>12637</v>
      </c>
      <c r="E130" s="1">
        <v>20713</v>
      </c>
      <c r="F130" t="str">
        <f>VLOOKUP(Orders[[#This Row],[Product ID]],Products!A:B,2,0)</f>
        <v>Jumbo Bag Owls</v>
      </c>
      <c r="G130" s="1">
        <v>3</v>
      </c>
      <c r="H130" s="19">
        <v>2.08</v>
      </c>
      <c r="I130" s="19">
        <v>6.24</v>
      </c>
    </row>
    <row r="131" spans="1:9" x14ac:dyDescent="0.3">
      <c r="A131" s="1">
        <v>569486</v>
      </c>
      <c r="B131" s="2">
        <v>43742</v>
      </c>
      <c r="C131" t="s">
        <v>2</v>
      </c>
      <c r="D131" s="1">
        <v>15339</v>
      </c>
      <c r="E131" s="1">
        <v>22694</v>
      </c>
      <c r="F131" t="str">
        <f>VLOOKUP(Orders[[#This Row],[Product ID]],Products!A:B,2,0)</f>
        <v xml:space="preserve">Wicker Star </v>
      </c>
      <c r="G131" s="1">
        <v>2</v>
      </c>
      <c r="H131" s="19">
        <v>2.1</v>
      </c>
      <c r="I131" s="19">
        <v>4.2</v>
      </c>
    </row>
    <row r="132" spans="1:9" x14ac:dyDescent="0.3">
      <c r="A132" s="1">
        <v>569562</v>
      </c>
      <c r="B132" s="2">
        <v>43743</v>
      </c>
      <c r="C132" t="s">
        <v>5</v>
      </c>
      <c r="D132" s="1">
        <v>12720</v>
      </c>
      <c r="E132" s="1">
        <v>22197</v>
      </c>
      <c r="F132" t="str">
        <f>VLOOKUP(Orders[[#This Row],[Product ID]],Products!A:B,2,0)</f>
        <v>Popcorn Holder</v>
      </c>
      <c r="G132" s="1">
        <v>12</v>
      </c>
      <c r="H132" s="19">
        <v>0.85</v>
      </c>
      <c r="I132" s="19">
        <v>10.199999999999999</v>
      </c>
    </row>
    <row r="133" spans="1:9" x14ac:dyDescent="0.3">
      <c r="A133" s="1">
        <v>569640</v>
      </c>
      <c r="B133" s="2">
        <v>43743</v>
      </c>
      <c r="C133" t="s">
        <v>5</v>
      </c>
      <c r="D133" s="1">
        <v>12471</v>
      </c>
      <c r="E133" s="1">
        <v>22741</v>
      </c>
      <c r="F133" t="str">
        <f>VLOOKUP(Orders[[#This Row],[Product ID]],Products!A:B,2,0)</f>
        <v>Funky Diva Pen</v>
      </c>
      <c r="G133" s="1">
        <v>96</v>
      </c>
      <c r="H133" s="19">
        <v>0.85</v>
      </c>
      <c r="I133" s="19">
        <v>81.599999999999994</v>
      </c>
    </row>
    <row r="134" spans="1:9" x14ac:dyDescent="0.3">
      <c r="A134" s="1">
        <v>569653</v>
      </c>
      <c r="B134" s="2">
        <v>43743</v>
      </c>
      <c r="C134" t="s">
        <v>7</v>
      </c>
      <c r="D134" s="1">
        <v>12451</v>
      </c>
      <c r="E134" s="1">
        <v>20713</v>
      </c>
      <c r="F134" t="str">
        <f>VLOOKUP(Orders[[#This Row],[Product ID]],Products!A:B,2,0)</f>
        <v>Jumbo Bag Owls</v>
      </c>
      <c r="G134" s="1">
        <v>10</v>
      </c>
      <c r="H134" s="19">
        <v>2.08</v>
      </c>
      <c r="I134" s="19">
        <v>20.8</v>
      </c>
    </row>
    <row r="135" spans="1:9" x14ac:dyDescent="0.3">
      <c r="A135" s="1">
        <v>569844</v>
      </c>
      <c r="B135" s="2">
        <v>43744</v>
      </c>
      <c r="C135" t="s">
        <v>5</v>
      </c>
      <c r="D135" s="1">
        <v>12626</v>
      </c>
      <c r="E135" s="1">
        <v>20713</v>
      </c>
      <c r="F135" t="str">
        <f>VLOOKUP(Orders[[#This Row],[Product ID]],Products!A:B,2,0)</f>
        <v>Jumbo Bag Owls</v>
      </c>
      <c r="G135" s="1">
        <v>10</v>
      </c>
      <c r="H135" s="19">
        <v>2.08</v>
      </c>
      <c r="I135" s="19">
        <v>20.8</v>
      </c>
    </row>
    <row r="136" spans="1:9" x14ac:dyDescent="0.3">
      <c r="A136" s="1">
        <v>569848</v>
      </c>
      <c r="B136" s="2">
        <v>43744</v>
      </c>
      <c r="C136" t="s">
        <v>2</v>
      </c>
      <c r="D136" s="1">
        <v>16316</v>
      </c>
      <c r="E136" s="1">
        <v>22197</v>
      </c>
      <c r="F136" t="str">
        <f>VLOOKUP(Orders[[#This Row],[Product ID]],Products!A:B,2,0)</f>
        <v>Popcorn Holder</v>
      </c>
      <c r="G136" s="1">
        <v>24</v>
      </c>
      <c r="H136" s="19">
        <v>0.85</v>
      </c>
      <c r="I136" s="19">
        <v>20.399999999999999</v>
      </c>
    </row>
    <row r="137" spans="1:9" x14ac:dyDescent="0.3">
      <c r="A137" s="1">
        <v>569860</v>
      </c>
      <c r="B137" s="2">
        <v>43744</v>
      </c>
      <c r="C137" t="s">
        <v>5</v>
      </c>
      <c r="D137" s="1">
        <v>13812</v>
      </c>
      <c r="E137" s="1">
        <v>22197</v>
      </c>
      <c r="F137" t="str">
        <f>VLOOKUP(Orders[[#This Row],[Product ID]],Products!A:B,2,0)</f>
        <v>Popcorn Holder</v>
      </c>
      <c r="G137" s="1">
        <v>12</v>
      </c>
      <c r="H137" s="19">
        <v>0.85</v>
      </c>
      <c r="I137" s="19">
        <v>10.199999999999999</v>
      </c>
    </row>
    <row r="138" spans="1:9" x14ac:dyDescent="0.3">
      <c r="A138" s="1">
        <v>569866</v>
      </c>
      <c r="B138" s="2">
        <v>43744</v>
      </c>
      <c r="C138" t="s">
        <v>9</v>
      </c>
      <c r="D138" s="1">
        <v>12757</v>
      </c>
      <c r="E138" s="1">
        <v>20713</v>
      </c>
      <c r="F138" t="str">
        <f>VLOOKUP(Orders[[#This Row],[Product ID]],Products!A:B,2,0)</f>
        <v>Jumbo Bag Owls</v>
      </c>
      <c r="G138" s="1">
        <v>10</v>
      </c>
      <c r="H138" s="19">
        <v>2.08</v>
      </c>
      <c r="I138" s="19">
        <v>20.8</v>
      </c>
    </row>
    <row r="139" spans="1:9" x14ac:dyDescent="0.3">
      <c r="A139" s="1">
        <v>569866</v>
      </c>
      <c r="B139" s="2">
        <v>43744</v>
      </c>
      <c r="C139" t="s">
        <v>9</v>
      </c>
      <c r="D139" s="1">
        <v>12757</v>
      </c>
      <c r="E139" s="1">
        <v>22741</v>
      </c>
      <c r="F139" t="str">
        <f>VLOOKUP(Orders[[#This Row],[Product ID]],Products!A:B,2,0)</f>
        <v>Funky Diva Pen</v>
      </c>
      <c r="G139" s="1">
        <v>12</v>
      </c>
      <c r="H139" s="19">
        <v>0.85</v>
      </c>
      <c r="I139" s="19">
        <v>10.199999999999999</v>
      </c>
    </row>
    <row r="140" spans="1:9" x14ac:dyDescent="0.3">
      <c r="A140" s="1">
        <v>570249</v>
      </c>
      <c r="B140" s="2">
        <v>43748</v>
      </c>
      <c r="C140" t="s">
        <v>2</v>
      </c>
      <c r="D140" s="1">
        <v>17509</v>
      </c>
      <c r="E140" s="1">
        <v>21888</v>
      </c>
      <c r="F140" t="str">
        <f>VLOOKUP(Orders[[#This Row],[Product ID]],Products!A:B,2,0)</f>
        <v>Bingo Set</v>
      </c>
      <c r="G140" s="1">
        <v>4</v>
      </c>
      <c r="H140" s="19">
        <v>3.75</v>
      </c>
      <c r="I140" s="19">
        <v>15</v>
      </c>
    </row>
    <row r="141" spans="1:9" x14ac:dyDescent="0.3">
      <c r="A141" s="1">
        <v>570653</v>
      </c>
      <c r="B141" s="2">
        <v>43749</v>
      </c>
      <c r="C141" t="s">
        <v>2</v>
      </c>
      <c r="D141" s="1">
        <v>14710</v>
      </c>
      <c r="E141" s="1">
        <v>22197</v>
      </c>
      <c r="F141" t="str">
        <f>VLOOKUP(Orders[[#This Row],[Product ID]],Products!A:B,2,0)</f>
        <v>Popcorn Holder</v>
      </c>
      <c r="G141" s="1">
        <v>6</v>
      </c>
      <c r="H141" s="19">
        <v>0.85</v>
      </c>
      <c r="I141" s="19">
        <v>5.0999999999999996</v>
      </c>
    </row>
    <row r="142" spans="1:9" x14ac:dyDescent="0.3">
      <c r="A142" s="1">
        <v>570672</v>
      </c>
      <c r="B142" s="2">
        <v>43749</v>
      </c>
      <c r="C142" t="s">
        <v>3</v>
      </c>
      <c r="D142" s="1">
        <v>12536</v>
      </c>
      <c r="E142" s="1">
        <v>21888</v>
      </c>
      <c r="F142" t="str">
        <f>VLOOKUP(Orders[[#This Row],[Product ID]],Products!A:B,2,0)</f>
        <v>Bingo Set</v>
      </c>
      <c r="G142" s="1">
        <v>4</v>
      </c>
      <c r="H142" s="19">
        <v>3.75</v>
      </c>
      <c r="I142" s="19">
        <v>15</v>
      </c>
    </row>
    <row r="143" spans="1:9" x14ac:dyDescent="0.3">
      <c r="A143" s="1">
        <v>570833</v>
      </c>
      <c r="B143" s="2">
        <v>43750</v>
      </c>
      <c r="C143" t="s">
        <v>2</v>
      </c>
      <c r="D143" s="1">
        <v>14834</v>
      </c>
      <c r="E143" s="1">
        <v>22197</v>
      </c>
      <c r="F143" t="str">
        <f>VLOOKUP(Orders[[#This Row],[Product ID]],Products!A:B,2,0)</f>
        <v>Popcorn Holder</v>
      </c>
      <c r="G143" s="1">
        <v>24</v>
      </c>
      <c r="H143" s="19">
        <v>0.85</v>
      </c>
      <c r="I143" s="19">
        <v>20.399999999999999</v>
      </c>
    </row>
    <row r="144" spans="1:9" x14ac:dyDescent="0.3">
      <c r="A144" s="1">
        <v>570851</v>
      </c>
      <c r="B144" s="2">
        <v>43750</v>
      </c>
      <c r="C144" t="s">
        <v>3</v>
      </c>
      <c r="D144" s="1">
        <v>12583</v>
      </c>
      <c r="E144" s="1">
        <v>22197</v>
      </c>
      <c r="F144" t="str">
        <f>VLOOKUP(Orders[[#This Row],[Product ID]],Products!A:B,2,0)</f>
        <v>Popcorn Holder</v>
      </c>
      <c r="G144" s="1">
        <v>12</v>
      </c>
      <c r="H144" s="19">
        <v>0.85</v>
      </c>
      <c r="I144" s="19">
        <v>10.199999999999999</v>
      </c>
    </row>
    <row r="145" spans="1:9" x14ac:dyDescent="0.3">
      <c r="A145" s="1">
        <v>570964</v>
      </c>
      <c r="B145" s="2">
        <v>43751</v>
      </c>
      <c r="C145" t="s">
        <v>9</v>
      </c>
      <c r="D145" s="1">
        <v>12766</v>
      </c>
      <c r="E145" s="1">
        <v>21888</v>
      </c>
      <c r="F145" t="str">
        <f>VLOOKUP(Orders[[#This Row],[Product ID]],Products!A:B,2,0)</f>
        <v>Bingo Set</v>
      </c>
      <c r="G145" s="1">
        <v>4</v>
      </c>
      <c r="H145" s="19">
        <v>3.75</v>
      </c>
      <c r="I145" s="19">
        <v>15</v>
      </c>
    </row>
    <row r="146" spans="1:9" x14ac:dyDescent="0.3">
      <c r="A146" s="1">
        <v>571227</v>
      </c>
      <c r="B146" s="2">
        <v>43752</v>
      </c>
      <c r="C146" t="s">
        <v>5</v>
      </c>
      <c r="D146" s="1">
        <v>12477</v>
      </c>
      <c r="E146" s="1">
        <v>21116</v>
      </c>
      <c r="F146" t="str">
        <f>VLOOKUP(Orders[[#This Row],[Product ID]],Products!A:B,2,0)</f>
        <v>Owl Doorstop</v>
      </c>
      <c r="G146" s="1">
        <v>6</v>
      </c>
      <c r="H146" s="19">
        <v>4.95</v>
      </c>
      <c r="I146" s="19">
        <v>29.700000000000003</v>
      </c>
    </row>
    <row r="147" spans="1:9" x14ac:dyDescent="0.3">
      <c r="A147" s="1">
        <v>571280</v>
      </c>
      <c r="B147" s="2">
        <v>43754</v>
      </c>
      <c r="C147" t="s">
        <v>2</v>
      </c>
      <c r="D147" s="1">
        <v>18122</v>
      </c>
      <c r="E147" s="1">
        <v>22197</v>
      </c>
      <c r="F147" t="str">
        <f>VLOOKUP(Orders[[#This Row],[Product ID]],Products!A:B,2,0)</f>
        <v>Popcorn Holder</v>
      </c>
      <c r="G147" s="1">
        <v>6</v>
      </c>
      <c r="H147" s="19">
        <v>0.85</v>
      </c>
      <c r="I147" s="19">
        <v>5.0999999999999996</v>
      </c>
    </row>
    <row r="148" spans="1:9" x14ac:dyDescent="0.3">
      <c r="A148" s="1">
        <v>571328</v>
      </c>
      <c r="B148" s="2">
        <v>43755</v>
      </c>
      <c r="C148" t="s">
        <v>5</v>
      </c>
      <c r="D148" s="1">
        <v>12473</v>
      </c>
      <c r="E148" s="1">
        <v>22741</v>
      </c>
      <c r="F148" t="str">
        <f>VLOOKUP(Orders[[#This Row],[Product ID]],Products!A:B,2,0)</f>
        <v>Funky Diva Pen</v>
      </c>
      <c r="G148" s="1">
        <v>48</v>
      </c>
      <c r="H148" s="19">
        <v>0.85</v>
      </c>
      <c r="I148" s="19">
        <v>40.799999999999997</v>
      </c>
    </row>
    <row r="149" spans="1:9" x14ac:dyDescent="0.3">
      <c r="A149" s="1">
        <v>571670</v>
      </c>
      <c r="B149" s="2">
        <v>43756</v>
      </c>
      <c r="C149" t="s">
        <v>10</v>
      </c>
      <c r="D149" s="1">
        <v>12611</v>
      </c>
      <c r="E149" s="1">
        <v>22197</v>
      </c>
      <c r="F149" t="str">
        <f>VLOOKUP(Orders[[#This Row],[Product ID]],Products!A:B,2,0)</f>
        <v>Popcorn Holder</v>
      </c>
      <c r="G149" s="1">
        <v>12</v>
      </c>
      <c r="H149" s="19">
        <v>0.85</v>
      </c>
      <c r="I149" s="19">
        <v>10.199999999999999</v>
      </c>
    </row>
    <row r="150" spans="1:9" x14ac:dyDescent="0.3">
      <c r="A150" s="1">
        <v>571904</v>
      </c>
      <c r="B150" s="2">
        <v>43757</v>
      </c>
      <c r="C150" t="s">
        <v>5</v>
      </c>
      <c r="D150" s="1">
        <v>12522</v>
      </c>
      <c r="E150" s="1">
        <v>21116</v>
      </c>
      <c r="F150" t="str">
        <f>VLOOKUP(Orders[[#This Row],[Product ID]],Products!A:B,2,0)</f>
        <v>Owl Doorstop</v>
      </c>
      <c r="G150" s="1">
        <v>3</v>
      </c>
      <c r="H150" s="19">
        <v>4.95</v>
      </c>
      <c r="I150" s="19">
        <v>14.850000000000001</v>
      </c>
    </row>
    <row r="151" spans="1:9" x14ac:dyDescent="0.3">
      <c r="A151" s="1">
        <v>572058</v>
      </c>
      <c r="B151" s="2">
        <v>43758</v>
      </c>
      <c r="C151" t="s">
        <v>2</v>
      </c>
      <c r="D151" s="1">
        <v>18252</v>
      </c>
      <c r="E151" s="1">
        <v>23417</v>
      </c>
      <c r="F151" t="str">
        <f>VLOOKUP(Orders[[#This Row],[Product ID]],Products!A:B,2,0)</f>
        <v>Bathroom Hook</v>
      </c>
      <c r="G151" s="1">
        <v>1</v>
      </c>
      <c r="H151" s="19">
        <v>1.65</v>
      </c>
      <c r="I151" s="19">
        <v>1.65</v>
      </c>
    </row>
    <row r="152" spans="1:9" x14ac:dyDescent="0.3">
      <c r="A152" s="1">
        <v>572065</v>
      </c>
      <c r="B152" s="2">
        <v>43758</v>
      </c>
      <c r="C152" t="s">
        <v>8</v>
      </c>
      <c r="D152" s="1">
        <v>12556</v>
      </c>
      <c r="E152" s="1">
        <v>22197</v>
      </c>
      <c r="F152" t="str">
        <f>VLOOKUP(Orders[[#This Row],[Product ID]],Products!A:B,2,0)</f>
        <v>Popcorn Holder</v>
      </c>
      <c r="G152" s="1">
        <v>3</v>
      </c>
      <c r="H152" s="19">
        <v>0.85</v>
      </c>
      <c r="I152" s="19">
        <v>2.5499999999999998</v>
      </c>
    </row>
    <row r="153" spans="1:9" x14ac:dyDescent="0.3">
      <c r="A153" s="1">
        <v>572327</v>
      </c>
      <c r="B153" s="2">
        <v>43762</v>
      </c>
      <c r="C153" t="s">
        <v>2</v>
      </c>
      <c r="D153" s="1">
        <v>15277</v>
      </c>
      <c r="E153" s="1">
        <v>21888</v>
      </c>
      <c r="F153" t="str">
        <f>VLOOKUP(Orders[[#This Row],[Product ID]],Products!A:B,2,0)</f>
        <v>Bingo Set</v>
      </c>
      <c r="G153" s="1">
        <v>8</v>
      </c>
      <c r="H153" s="19">
        <v>3.75</v>
      </c>
      <c r="I153" s="19">
        <v>30</v>
      </c>
    </row>
    <row r="154" spans="1:9" x14ac:dyDescent="0.3">
      <c r="A154" s="1">
        <v>572887</v>
      </c>
      <c r="B154" s="2">
        <v>43764</v>
      </c>
      <c r="C154" t="s">
        <v>11</v>
      </c>
      <c r="D154" s="1">
        <v>12362</v>
      </c>
      <c r="E154" s="1">
        <v>22174</v>
      </c>
      <c r="F154" t="str">
        <f>VLOOKUP(Orders[[#This Row],[Product ID]],Products!A:B,2,0)</f>
        <v>Photo Cube</v>
      </c>
      <c r="G154" s="1">
        <v>12</v>
      </c>
      <c r="H154" s="19">
        <v>1.65</v>
      </c>
      <c r="I154" s="19">
        <v>19.799999999999997</v>
      </c>
    </row>
    <row r="155" spans="1:9" x14ac:dyDescent="0.3">
      <c r="A155" s="1">
        <v>573333</v>
      </c>
      <c r="B155" s="2">
        <v>43768</v>
      </c>
      <c r="C155" t="s">
        <v>13</v>
      </c>
      <c r="D155" s="1">
        <v>12483</v>
      </c>
      <c r="E155" s="1">
        <v>21888</v>
      </c>
      <c r="F155" t="str">
        <f>VLOOKUP(Orders[[#This Row],[Product ID]],Products!A:B,2,0)</f>
        <v>Bingo Set</v>
      </c>
      <c r="G155" s="1">
        <v>4</v>
      </c>
      <c r="H155" s="19">
        <v>3.75</v>
      </c>
      <c r="I155" s="19">
        <v>15</v>
      </c>
    </row>
    <row r="156" spans="1:9" x14ac:dyDescent="0.3">
      <c r="A156" s="1">
        <v>573343</v>
      </c>
      <c r="B156" s="2">
        <v>43768</v>
      </c>
      <c r="C156" t="s">
        <v>2</v>
      </c>
      <c r="D156" s="1">
        <v>13566</v>
      </c>
      <c r="E156" s="1">
        <v>21888</v>
      </c>
      <c r="F156" t="str">
        <f>VLOOKUP(Orders[[#This Row],[Product ID]],Products!A:B,2,0)</f>
        <v>Bingo Set</v>
      </c>
      <c r="G156" s="1">
        <v>2</v>
      </c>
      <c r="H156" s="19">
        <v>3.75</v>
      </c>
      <c r="I156" s="19">
        <v>7.5</v>
      </c>
    </row>
    <row r="157" spans="1:9" x14ac:dyDescent="0.3">
      <c r="A157" s="1">
        <v>573656</v>
      </c>
      <c r="B157" s="2">
        <v>43769</v>
      </c>
      <c r="C157" t="s">
        <v>11</v>
      </c>
      <c r="D157" s="1">
        <v>12417</v>
      </c>
      <c r="E157" s="1">
        <v>22741</v>
      </c>
      <c r="F157" t="str">
        <f>VLOOKUP(Orders[[#This Row],[Product ID]],Products!A:B,2,0)</f>
        <v>Funky Diva Pen</v>
      </c>
      <c r="G157" s="1">
        <v>48</v>
      </c>
      <c r="H157" s="19">
        <v>0.85</v>
      </c>
      <c r="I157" s="19">
        <v>40.799999999999997</v>
      </c>
    </row>
    <row r="158" spans="1:9" x14ac:dyDescent="0.3">
      <c r="A158" s="1">
        <v>573814</v>
      </c>
      <c r="B158" s="2">
        <v>43770</v>
      </c>
      <c r="C158" t="s">
        <v>2</v>
      </c>
      <c r="D158" s="1">
        <v>13268</v>
      </c>
      <c r="E158" s="1">
        <v>23417</v>
      </c>
      <c r="F158" t="str">
        <f>VLOOKUP(Orders[[#This Row],[Product ID]],Products!A:B,2,0)</f>
        <v>Bathroom Hook</v>
      </c>
      <c r="G158" s="1">
        <v>4</v>
      </c>
      <c r="H158" s="19">
        <v>1.65</v>
      </c>
      <c r="I158" s="19">
        <v>6.6</v>
      </c>
    </row>
    <row r="159" spans="1:9" x14ac:dyDescent="0.3">
      <c r="A159" s="1">
        <v>573889</v>
      </c>
      <c r="B159" s="2">
        <v>43770</v>
      </c>
      <c r="C159" t="s">
        <v>2</v>
      </c>
      <c r="D159" s="1">
        <v>13571</v>
      </c>
      <c r="E159" s="1">
        <v>22197</v>
      </c>
      <c r="F159" t="str">
        <f>VLOOKUP(Orders[[#This Row],[Product ID]],Products!A:B,2,0)</f>
        <v>Popcorn Holder</v>
      </c>
      <c r="G159" s="1">
        <v>15</v>
      </c>
      <c r="H159" s="19">
        <v>0.85</v>
      </c>
      <c r="I159" s="19">
        <v>12.75</v>
      </c>
    </row>
    <row r="160" spans="1:9" x14ac:dyDescent="0.3">
      <c r="A160" s="1">
        <v>574093</v>
      </c>
      <c r="B160" s="2">
        <v>43772</v>
      </c>
      <c r="C160" t="s">
        <v>3</v>
      </c>
      <c r="D160" s="1">
        <v>12437</v>
      </c>
      <c r="E160" s="1">
        <v>22197</v>
      </c>
      <c r="F160" t="str">
        <f>VLOOKUP(Orders[[#This Row],[Product ID]],Products!A:B,2,0)</f>
        <v>Popcorn Holder</v>
      </c>
      <c r="G160" s="1">
        <v>12</v>
      </c>
      <c r="H160" s="19">
        <v>0.85</v>
      </c>
      <c r="I160" s="19">
        <v>10.199999999999999</v>
      </c>
    </row>
    <row r="161" spans="1:9" x14ac:dyDescent="0.3">
      <c r="A161" s="1">
        <v>574329</v>
      </c>
      <c r="B161" s="2">
        <v>43773</v>
      </c>
      <c r="C161" t="s">
        <v>11</v>
      </c>
      <c r="D161" s="1">
        <v>12362</v>
      </c>
      <c r="E161" s="1">
        <v>22197</v>
      </c>
      <c r="F161" t="str">
        <f>VLOOKUP(Orders[[#This Row],[Product ID]],Products!A:B,2,0)</f>
        <v>Popcorn Holder</v>
      </c>
      <c r="G161" s="1">
        <v>36</v>
      </c>
      <c r="H161" s="19">
        <v>0.85</v>
      </c>
      <c r="I161" s="19">
        <v>30.599999999999998</v>
      </c>
    </row>
    <row r="162" spans="1:9" x14ac:dyDescent="0.3">
      <c r="A162" s="1">
        <v>574501</v>
      </c>
      <c r="B162" s="2">
        <v>43773</v>
      </c>
      <c r="C162" t="s">
        <v>3</v>
      </c>
      <c r="D162" s="1">
        <v>12577</v>
      </c>
      <c r="E162" s="1">
        <v>22174</v>
      </c>
      <c r="F162" t="str">
        <f>VLOOKUP(Orders[[#This Row],[Product ID]],Products!A:B,2,0)</f>
        <v>Photo Cube</v>
      </c>
      <c r="G162" s="1">
        <v>3</v>
      </c>
      <c r="H162" s="19">
        <v>1.65</v>
      </c>
      <c r="I162" s="19">
        <v>4.9499999999999993</v>
      </c>
    </row>
    <row r="163" spans="1:9" x14ac:dyDescent="0.3">
      <c r="A163" s="1">
        <v>574506</v>
      </c>
      <c r="B163" s="2">
        <v>43773</v>
      </c>
      <c r="C163" t="s">
        <v>3</v>
      </c>
      <c r="D163" s="1">
        <v>12577</v>
      </c>
      <c r="E163" s="1">
        <v>22197</v>
      </c>
      <c r="F163" t="str">
        <f>VLOOKUP(Orders[[#This Row],[Product ID]],Products!A:B,2,0)</f>
        <v>Popcorn Holder</v>
      </c>
      <c r="G163" s="1">
        <v>2</v>
      </c>
      <c r="H163" s="19">
        <v>0.85</v>
      </c>
      <c r="I163" s="19">
        <v>1.7</v>
      </c>
    </row>
    <row r="164" spans="1:9" x14ac:dyDescent="0.3">
      <c r="A164" s="1">
        <v>574506</v>
      </c>
      <c r="B164" s="2">
        <v>43773</v>
      </c>
      <c r="C164" t="s">
        <v>3</v>
      </c>
      <c r="D164" s="1">
        <v>12577</v>
      </c>
      <c r="E164" s="1">
        <v>22197</v>
      </c>
      <c r="F164" t="str">
        <f>VLOOKUP(Orders[[#This Row],[Product ID]],Products!A:B,2,0)</f>
        <v>Popcorn Holder</v>
      </c>
      <c r="G164" s="1">
        <v>4</v>
      </c>
      <c r="H164" s="19">
        <v>0.85</v>
      </c>
      <c r="I164" s="19">
        <v>3.4</v>
      </c>
    </row>
    <row r="165" spans="1:9" x14ac:dyDescent="0.3">
      <c r="A165" s="1">
        <v>574550</v>
      </c>
      <c r="B165" s="2">
        <v>43773</v>
      </c>
      <c r="C165" t="s">
        <v>8</v>
      </c>
      <c r="D165" s="1">
        <v>12484</v>
      </c>
      <c r="E165" s="1">
        <v>22197</v>
      </c>
      <c r="F165" t="str">
        <f>VLOOKUP(Orders[[#This Row],[Product ID]],Products!A:B,2,0)</f>
        <v>Popcorn Holder</v>
      </c>
      <c r="G165" s="1">
        <v>12</v>
      </c>
      <c r="H165" s="19">
        <v>0.85</v>
      </c>
      <c r="I165" s="19">
        <v>10.199999999999999</v>
      </c>
    </row>
    <row r="166" spans="1:9" x14ac:dyDescent="0.3">
      <c r="A166" s="1">
        <v>574575</v>
      </c>
      <c r="B166" s="2">
        <v>43773</v>
      </c>
      <c r="C166" t="s">
        <v>2</v>
      </c>
      <c r="D166" s="1">
        <v>14971</v>
      </c>
      <c r="E166" s="1">
        <v>22694</v>
      </c>
      <c r="F166" t="str">
        <f>VLOOKUP(Orders[[#This Row],[Product ID]],Products!A:B,2,0)</f>
        <v xml:space="preserve">Wicker Star </v>
      </c>
      <c r="G166" s="1">
        <v>2</v>
      </c>
      <c r="H166" s="19">
        <v>2.1</v>
      </c>
      <c r="I166" s="19">
        <v>4.2</v>
      </c>
    </row>
    <row r="167" spans="1:9" x14ac:dyDescent="0.3">
      <c r="A167" s="1">
        <v>574709</v>
      </c>
      <c r="B167" s="2">
        <v>43775</v>
      </c>
      <c r="C167" t="s">
        <v>2</v>
      </c>
      <c r="D167" s="1">
        <v>17768</v>
      </c>
      <c r="E167" s="1">
        <v>22197</v>
      </c>
      <c r="F167" t="str">
        <f>VLOOKUP(Orders[[#This Row],[Product ID]],Products!A:B,2,0)</f>
        <v>Popcorn Holder</v>
      </c>
      <c r="G167" s="1">
        <v>22</v>
      </c>
      <c r="H167" s="19">
        <v>0.85</v>
      </c>
      <c r="I167" s="19">
        <v>18.7</v>
      </c>
    </row>
    <row r="168" spans="1:9" x14ac:dyDescent="0.3">
      <c r="A168" s="1">
        <v>574714</v>
      </c>
      <c r="B168" s="2">
        <v>43775</v>
      </c>
      <c r="C168" t="s">
        <v>2</v>
      </c>
      <c r="D168" s="1">
        <v>15427</v>
      </c>
      <c r="E168" s="1">
        <v>22197</v>
      </c>
      <c r="F168" t="str">
        <f>VLOOKUP(Orders[[#This Row],[Product ID]],Products!A:B,2,0)</f>
        <v>Popcorn Holder</v>
      </c>
      <c r="G168" s="1">
        <v>4</v>
      </c>
      <c r="H168" s="19">
        <v>0.85</v>
      </c>
      <c r="I168" s="19">
        <v>3.4</v>
      </c>
    </row>
    <row r="169" spans="1:9" x14ac:dyDescent="0.3">
      <c r="A169" s="1">
        <v>574740</v>
      </c>
      <c r="B169" s="2">
        <v>43775</v>
      </c>
      <c r="C169" t="s">
        <v>7</v>
      </c>
      <c r="D169" s="1">
        <v>12357</v>
      </c>
      <c r="E169" s="1">
        <v>22190</v>
      </c>
      <c r="F169" t="str">
        <f>VLOOKUP(Orders[[#This Row],[Product ID]],Products!A:B,2,0)</f>
        <v>Local Cafe Mug</v>
      </c>
      <c r="G169" s="1">
        <v>12</v>
      </c>
      <c r="H169" s="19">
        <v>2.1</v>
      </c>
      <c r="I169" s="19">
        <v>25.200000000000003</v>
      </c>
    </row>
    <row r="170" spans="1:9" x14ac:dyDescent="0.3">
      <c r="A170" s="1">
        <v>574740</v>
      </c>
      <c r="B170" s="2">
        <v>43775</v>
      </c>
      <c r="C170" t="s">
        <v>7</v>
      </c>
      <c r="D170" s="1">
        <v>12357</v>
      </c>
      <c r="E170" s="1">
        <v>21116</v>
      </c>
      <c r="F170" t="str">
        <f>VLOOKUP(Orders[[#This Row],[Product ID]],Products!A:B,2,0)</f>
        <v>Owl Doorstop</v>
      </c>
      <c r="G170" s="1">
        <v>16</v>
      </c>
      <c r="H170" s="19">
        <v>4.25</v>
      </c>
      <c r="I170" s="19">
        <v>68</v>
      </c>
    </row>
    <row r="171" spans="1:9" x14ac:dyDescent="0.3">
      <c r="A171" s="1">
        <v>575067</v>
      </c>
      <c r="B171" s="2">
        <v>43777</v>
      </c>
      <c r="C171" t="s">
        <v>3</v>
      </c>
      <c r="D171" s="1">
        <v>12583</v>
      </c>
      <c r="E171" s="1">
        <v>22197</v>
      </c>
      <c r="F171" t="str">
        <f>VLOOKUP(Orders[[#This Row],[Product ID]],Products!A:B,2,0)</f>
        <v>Popcorn Holder</v>
      </c>
      <c r="G171" s="1">
        <v>24</v>
      </c>
      <c r="H171" s="19">
        <v>0.85</v>
      </c>
      <c r="I171" s="19">
        <v>20.399999999999999</v>
      </c>
    </row>
    <row r="172" spans="1:9" x14ac:dyDescent="0.3">
      <c r="A172" s="1">
        <v>575331</v>
      </c>
      <c r="B172" s="2">
        <v>43778</v>
      </c>
      <c r="C172" t="s">
        <v>2</v>
      </c>
      <c r="D172" s="1">
        <v>13209</v>
      </c>
      <c r="E172" s="1">
        <v>22197</v>
      </c>
      <c r="F172" t="str">
        <f>VLOOKUP(Orders[[#This Row],[Product ID]],Products!A:B,2,0)</f>
        <v>Popcorn Holder</v>
      </c>
      <c r="G172" s="1">
        <v>12</v>
      </c>
      <c r="H172" s="19">
        <v>0.85</v>
      </c>
      <c r="I172" s="19">
        <v>10.199999999999999</v>
      </c>
    </row>
    <row r="173" spans="1:9" x14ac:dyDescent="0.3">
      <c r="A173" s="1">
        <v>575507</v>
      </c>
      <c r="B173" s="2">
        <v>43779</v>
      </c>
      <c r="C173" t="s">
        <v>2</v>
      </c>
      <c r="D173" s="1">
        <v>17197</v>
      </c>
      <c r="E173" s="1">
        <v>21888</v>
      </c>
      <c r="F173" t="str">
        <f>VLOOKUP(Orders[[#This Row],[Product ID]],Products!A:B,2,0)</f>
        <v>Bingo Set</v>
      </c>
      <c r="G173" s="1">
        <v>4</v>
      </c>
      <c r="H173" s="19">
        <v>3.75</v>
      </c>
      <c r="I173" s="19">
        <v>15</v>
      </c>
    </row>
    <row r="174" spans="1:9" x14ac:dyDescent="0.3">
      <c r="A174" s="1">
        <v>575514</v>
      </c>
      <c r="B174" s="2">
        <v>43779</v>
      </c>
      <c r="C174" t="s">
        <v>8</v>
      </c>
      <c r="D174" s="1">
        <v>12541</v>
      </c>
      <c r="E174" s="1">
        <v>22197</v>
      </c>
      <c r="F174" t="str">
        <f>VLOOKUP(Orders[[#This Row],[Product ID]],Products!A:B,2,0)</f>
        <v>Popcorn Holder</v>
      </c>
      <c r="G174" s="1">
        <v>24</v>
      </c>
      <c r="H174" s="19">
        <v>0.85</v>
      </c>
      <c r="I174" s="19">
        <v>20.399999999999999</v>
      </c>
    </row>
    <row r="175" spans="1:9" x14ac:dyDescent="0.3">
      <c r="A175" s="1">
        <v>575880</v>
      </c>
      <c r="B175" s="2">
        <v>43780</v>
      </c>
      <c r="C175" t="s">
        <v>3</v>
      </c>
      <c r="D175" s="1">
        <v>12726</v>
      </c>
      <c r="E175" s="1">
        <v>21888</v>
      </c>
      <c r="F175" t="str">
        <f>VLOOKUP(Orders[[#This Row],[Product ID]],Products!A:B,2,0)</f>
        <v>Bingo Set</v>
      </c>
      <c r="G175" s="1">
        <v>4</v>
      </c>
      <c r="H175" s="19">
        <v>3.75</v>
      </c>
      <c r="I175" s="19">
        <v>15</v>
      </c>
    </row>
    <row r="176" spans="1:9" x14ac:dyDescent="0.3">
      <c r="A176" s="1">
        <v>575886</v>
      </c>
      <c r="B176" s="2">
        <v>43780</v>
      </c>
      <c r="C176" t="s">
        <v>5</v>
      </c>
      <c r="D176" s="1">
        <v>12517</v>
      </c>
      <c r="E176" s="1">
        <v>20713</v>
      </c>
      <c r="F176" t="str">
        <f>VLOOKUP(Orders[[#This Row],[Product ID]],Products!A:B,2,0)</f>
        <v>Jumbo Bag Owls</v>
      </c>
      <c r="G176" s="1">
        <v>3</v>
      </c>
      <c r="H176" s="19">
        <v>2.08</v>
      </c>
      <c r="I176" s="19">
        <v>6.24</v>
      </c>
    </row>
    <row r="177" spans="1:9" x14ac:dyDescent="0.3">
      <c r="A177" s="1">
        <v>576215</v>
      </c>
      <c r="B177" s="2">
        <v>43783</v>
      </c>
      <c r="C177" t="s">
        <v>2</v>
      </c>
      <c r="D177" s="1">
        <v>17652</v>
      </c>
      <c r="E177" s="1">
        <v>22197</v>
      </c>
      <c r="F177" t="str">
        <f>VLOOKUP(Orders[[#This Row],[Product ID]],Products!A:B,2,0)</f>
        <v>Popcorn Holder</v>
      </c>
      <c r="G177" s="1">
        <v>24</v>
      </c>
      <c r="H177" s="19">
        <v>0.85</v>
      </c>
      <c r="I177" s="19">
        <v>20.399999999999999</v>
      </c>
    </row>
    <row r="178" spans="1:9" x14ac:dyDescent="0.3">
      <c r="A178" s="1">
        <v>576255</v>
      </c>
      <c r="B178" s="2">
        <v>43783</v>
      </c>
      <c r="C178" t="s">
        <v>2</v>
      </c>
      <c r="D178" s="1">
        <v>15993</v>
      </c>
      <c r="E178" s="1">
        <v>22197</v>
      </c>
      <c r="F178" t="str">
        <f>VLOOKUP(Orders[[#This Row],[Product ID]],Products!A:B,2,0)</f>
        <v>Popcorn Holder</v>
      </c>
      <c r="G178" s="1">
        <v>10</v>
      </c>
      <c r="H178" s="19">
        <v>0.85</v>
      </c>
      <c r="I178" s="19">
        <v>8.5</v>
      </c>
    </row>
    <row r="179" spans="1:9" x14ac:dyDescent="0.3">
      <c r="A179" s="1">
        <v>576629</v>
      </c>
      <c r="B179" s="2">
        <v>43785</v>
      </c>
      <c r="C179" t="s">
        <v>5</v>
      </c>
      <c r="D179" s="1">
        <v>12621</v>
      </c>
      <c r="E179" s="1">
        <v>62018</v>
      </c>
      <c r="F179" t="str">
        <f>VLOOKUP(Orders[[#This Row],[Product ID]],Products!A:B,2,0)</f>
        <v xml:space="preserve">Sombrero </v>
      </c>
      <c r="G179" s="1">
        <v>6</v>
      </c>
      <c r="H179" s="19">
        <v>1.95</v>
      </c>
      <c r="I179" s="19">
        <v>11.7</v>
      </c>
    </row>
    <row r="180" spans="1:9" x14ac:dyDescent="0.3">
      <c r="A180" s="1">
        <v>577033</v>
      </c>
      <c r="B180" s="2">
        <v>43786</v>
      </c>
      <c r="C180" t="s">
        <v>2</v>
      </c>
      <c r="D180" s="1">
        <v>17797</v>
      </c>
      <c r="E180" s="1">
        <v>22694</v>
      </c>
      <c r="F180" t="str">
        <f>VLOOKUP(Orders[[#This Row],[Product ID]],Products!A:B,2,0)</f>
        <v xml:space="preserve">Wicker Star </v>
      </c>
      <c r="G180" s="1">
        <v>4</v>
      </c>
      <c r="H180" s="19">
        <v>2.1</v>
      </c>
      <c r="I180" s="19">
        <v>8.4</v>
      </c>
    </row>
    <row r="181" spans="1:9" x14ac:dyDescent="0.3">
      <c r="A181" s="1">
        <v>577046</v>
      </c>
      <c r="B181" s="2">
        <v>43786</v>
      </c>
      <c r="C181" t="s">
        <v>11</v>
      </c>
      <c r="D181" s="1">
        <v>12449</v>
      </c>
      <c r="E181" s="1">
        <v>22174</v>
      </c>
      <c r="F181" t="str">
        <f>VLOOKUP(Orders[[#This Row],[Product ID]],Products!A:B,2,0)</f>
        <v>Photo Cube</v>
      </c>
      <c r="G181" s="1">
        <v>12</v>
      </c>
      <c r="H181" s="19">
        <v>1.65</v>
      </c>
      <c r="I181" s="19">
        <v>19.799999999999997</v>
      </c>
    </row>
    <row r="182" spans="1:9" x14ac:dyDescent="0.3">
      <c r="A182" s="1">
        <v>577121</v>
      </c>
      <c r="B182" s="2">
        <v>43786</v>
      </c>
      <c r="C182" t="s">
        <v>3</v>
      </c>
      <c r="D182" s="1">
        <v>12681</v>
      </c>
      <c r="E182" s="1">
        <v>22197</v>
      </c>
      <c r="F182" t="str">
        <f>VLOOKUP(Orders[[#This Row],[Product ID]],Products!A:B,2,0)</f>
        <v>Popcorn Holder</v>
      </c>
      <c r="G182" s="1">
        <v>12</v>
      </c>
      <c r="H182" s="19">
        <v>0.85</v>
      </c>
      <c r="I182" s="19">
        <v>10.199999999999999</v>
      </c>
    </row>
    <row r="183" spans="1:9" x14ac:dyDescent="0.3">
      <c r="A183" s="1">
        <v>577152</v>
      </c>
      <c r="B183" s="2">
        <v>43787</v>
      </c>
      <c r="C183" t="s">
        <v>3</v>
      </c>
      <c r="D183" s="1">
        <v>14277</v>
      </c>
      <c r="E183" s="1">
        <v>22741</v>
      </c>
      <c r="F183" t="str">
        <f>VLOOKUP(Orders[[#This Row],[Product ID]],Products!A:B,2,0)</f>
        <v>Funky Diva Pen</v>
      </c>
      <c r="G183" s="1">
        <v>48</v>
      </c>
      <c r="H183" s="19">
        <v>0.85</v>
      </c>
      <c r="I183" s="19">
        <v>40.799999999999997</v>
      </c>
    </row>
    <row r="184" spans="1:9" x14ac:dyDescent="0.3">
      <c r="A184" s="1">
        <v>577314</v>
      </c>
      <c r="B184" s="2">
        <v>43787</v>
      </c>
      <c r="C184" t="s">
        <v>6</v>
      </c>
      <c r="D184" s="1">
        <v>12444</v>
      </c>
      <c r="E184" s="1">
        <v>22694</v>
      </c>
      <c r="F184" t="str">
        <f>VLOOKUP(Orders[[#This Row],[Product ID]],Products!A:B,2,0)</f>
        <v xml:space="preserve">Wicker Star </v>
      </c>
      <c r="G184" s="1">
        <v>6</v>
      </c>
      <c r="H184" s="19">
        <v>2.1</v>
      </c>
      <c r="I184" s="19">
        <v>12.600000000000001</v>
      </c>
    </row>
    <row r="185" spans="1:9" x14ac:dyDescent="0.3">
      <c r="A185" s="1">
        <v>577316</v>
      </c>
      <c r="B185" s="2">
        <v>43787</v>
      </c>
      <c r="C185" t="s">
        <v>10</v>
      </c>
      <c r="D185" s="1">
        <v>12578</v>
      </c>
      <c r="E185" s="1">
        <v>21888</v>
      </c>
      <c r="F185" t="str">
        <f>VLOOKUP(Orders[[#This Row],[Product ID]],Products!A:B,2,0)</f>
        <v>Bingo Set</v>
      </c>
      <c r="G185" s="1">
        <v>4</v>
      </c>
      <c r="H185" s="19">
        <v>3.75</v>
      </c>
      <c r="I185" s="19">
        <v>15</v>
      </c>
    </row>
    <row r="186" spans="1:9" x14ac:dyDescent="0.3">
      <c r="A186" s="1">
        <v>577476</v>
      </c>
      <c r="B186" s="2">
        <v>43789</v>
      </c>
      <c r="C186" t="s">
        <v>8</v>
      </c>
      <c r="D186" s="1">
        <v>12540</v>
      </c>
      <c r="E186" s="1">
        <v>21116</v>
      </c>
      <c r="F186" t="str">
        <f>VLOOKUP(Orders[[#This Row],[Product ID]],Products!A:B,2,0)</f>
        <v>Owl Doorstop</v>
      </c>
      <c r="G186" s="1">
        <v>6</v>
      </c>
      <c r="H186" s="19">
        <v>4.95</v>
      </c>
      <c r="I186" s="19">
        <v>29.700000000000003</v>
      </c>
    </row>
    <row r="187" spans="1:9" x14ac:dyDescent="0.3">
      <c r="A187" s="1">
        <v>577476</v>
      </c>
      <c r="B187" s="2">
        <v>43789</v>
      </c>
      <c r="C187" t="s">
        <v>8</v>
      </c>
      <c r="D187" s="1">
        <v>12540</v>
      </c>
      <c r="E187" s="1">
        <v>22741</v>
      </c>
      <c r="F187" t="str">
        <f>VLOOKUP(Orders[[#This Row],[Product ID]],Products!A:B,2,0)</f>
        <v>Funky Diva Pen</v>
      </c>
      <c r="G187" s="1">
        <v>48</v>
      </c>
      <c r="H187" s="19">
        <v>0.85</v>
      </c>
      <c r="I187" s="19">
        <v>40.799999999999997</v>
      </c>
    </row>
    <row r="188" spans="1:9" x14ac:dyDescent="0.3">
      <c r="A188" s="1">
        <v>577938</v>
      </c>
      <c r="B188" s="2">
        <v>43791</v>
      </c>
      <c r="C188" t="s">
        <v>2</v>
      </c>
      <c r="D188" s="1">
        <v>15525</v>
      </c>
      <c r="E188" s="1">
        <v>22197</v>
      </c>
      <c r="F188" t="str">
        <f>VLOOKUP(Orders[[#This Row],[Product ID]],Products!A:B,2,0)</f>
        <v>Popcorn Holder</v>
      </c>
      <c r="G188" s="1">
        <v>2</v>
      </c>
      <c r="H188" s="19">
        <v>0.85</v>
      </c>
      <c r="I188" s="19">
        <v>1.7</v>
      </c>
    </row>
    <row r="189" spans="1:9" x14ac:dyDescent="0.3">
      <c r="A189" s="1">
        <v>578108</v>
      </c>
      <c r="B189" s="2">
        <v>43792</v>
      </c>
      <c r="C189" t="s">
        <v>10</v>
      </c>
      <c r="D189" s="1">
        <v>14912</v>
      </c>
      <c r="E189" s="1">
        <v>22197</v>
      </c>
      <c r="F189" t="str">
        <f>VLOOKUP(Orders[[#This Row],[Product ID]],Products!A:B,2,0)</f>
        <v>Popcorn Holder</v>
      </c>
      <c r="G189" s="1">
        <v>100</v>
      </c>
      <c r="H189" s="19">
        <v>0.72</v>
      </c>
      <c r="I189" s="19">
        <v>72</v>
      </c>
    </row>
    <row r="190" spans="1:9" x14ac:dyDescent="0.3">
      <c r="A190" s="1">
        <v>578147</v>
      </c>
      <c r="B190" s="2">
        <v>43792</v>
      </c>
      <c r="C190" t="s">
        <v>2</v>
      </c>
      <c r="D190" s="1">
        <v>12748</v>
      </c>
      <c r="E190" s="1">
        <v>22197</v>
      </c>
      <c r="F190" t="str">
        <f>VLOOKUP(Orders[[#This Row],[Product ID]],Products!A:B,2,0)</f>
        <v>Popcorn Holder</v>
      </c>
      <c r="G190" s="1">
        <v>4</v>
      </c>
      <c r="H190" s="19">
        <v>0.85</v>
      </c>
      <c r="I190" s="19">
        <v>3.4</v>
      </c>
    </row>
    <row r="191" spans="1:9" x14ac:dyDescent="0.3">
      <c r="A191" s="1">
        <v>578781</v>
      </c>
      <c r="B191" s="2">
        <v>43794</v>
      </c>
      <c r="C191" t="s">
        <v>2</v>
      </c>
      <c r="D191" s="1">
        <v>15872</v>
      </c>
      <c r="E191" s="1">
        <v>62018</v>
      </c>
      <c r="F191" t="str">
        <f>VLOOKUP(Orders[[#This Row],[Product ID]],Products!A:B,2,0)</f>
        <v xml:space="preserve">Sombrero </v>
      </c>
      <c r="G191" s="1">
        <v>1</v>
      </c>
      <c r="H191" s="19">
        <v>1.95</v>
      </c>
      <c r="I191" s="19">
        <v>1.95</v>
      </c>
    </row>
    <row r="192" spans="1:9" x14ac:dyDescent="0.3">
      <c r="A192" s="1">
        <v>578949</v>
      </c>
      <c r="B192" s="2">
        <v>43796</v>
      </c>
      <c r="C192" t="s">
        <v>2</v>
      </c>
      <c r="D192" s="1">
        <v>14954</v>
      </c>
      <c r="E192" s="1">
        <v>21260</v>
      </c>
      <c r="F192" t="str">
        <f>VLOOKUP(Orders[[#This Row],[Product ID]],Products!A:B,2,0)</f>
        <v>First Aid Tin</v>
      </c>
      <c r="G192" s="1">
        <v>1</v>
      </c>
      <c r="H192" s="19">
        <v>3.25</v>
      </c>
      <c r="I192" s="19">
        <v>3.25</v>
      </c>
    </row>
    <row r="193" spans="1:9" x14ac:dyDescent="0.3">
      <c r="A193" s="1">
        <v>579135</v>
      </c>
      <c r="B193" s="2">
        <v>43797</v>
      </c>
      <c r="C193" t="s">
        <v>2</v>
      </c>
      <c r="D193" s="1">
        <v>18096</v>
      </c>
      <c r="E193" s="1">
        <v>22197</v>
      </c>
      <c r="F193" t="str">
        <f>VLOOKUP(Orders[[#This Row],[Product ID]],Products!A:B,2,0)</f>
        <v>Popcorn Holder</v>
      </c>
      <c r="G193" s="1">
        <v>20</v>
      </c>
      <c r="H193" s="19">
        <v>0.85</v>
      </c>
      <c r="I193" s="19">
        <v>17</v>
      </c>
    </row>
    <row r="194" spans="1:9" x14ac:dyDescent="0.3">
      <c r="A194" s="1">
        <v>579503</v>
      </c>
      <c r="B194" s="2">
        <v>43798</v>
      </c>
      <c r="C194" t="s">
        <v>8</v>
      </c>
      <c r="D194" s="1">
        <v>17097</v>
      </c>
      <c r="E194" s="1">
        <v>20713</v>
      </c>
      <c r="F194" t="str">
        <f>VLOOKUP(Orders[[#This Row],[Product ID]],Products!A:B,2,0)</f>
        <v>Jumbo Bag Owls</v>
      </c>
      <c r="G194" s="1">
        <v>1</v>
      </c>
      <c r="H194" s="19">
        <v>2.08</v>
      </c>
      <c r="I194" s="19">
        <v>2.08</v>
      </c>
    </row>
    <row r="195" spans="1:9" x14ac:dyDescent="0.3">
      <c r="A195" s="1">
        <v>579692</v>
      </c>
      <c r="B195" s="2">
        <v>43799</v>
      </c>
      <c r="C195" t="s">
        <v>6</v>
      </c>
      <c r="D195" s="1">
        <v>12433</v>
      </c>
      <c r="E195" s="1">
        <v>22197</v>
      </c>
      <c r="F195" t="str">
        <f>VLOOKUP(Orders[[#This Row],[Product ID]],Products!A:B,2,0)</f>
        <v>Popcorn Holder</v>
      </c>
      <c r="G195" s="1">
        <v>100</v>
      </c>
      <c r="H195" s="19">
        <v>0.72</v>
      </c>
      <c r="I195" s="19">
        <v>72</v>
      </c>
    </row>
    <row r="196" spans="1:9" x14ac:dyDescent="0.3">
      <c r="A196" s="1">
        <v>580265</v>
      </c>
      <c r="B196" s="2">
        <v>43801</v>
      </c>
      <c r="C196" t="s">
        <v>14</v>
      </c>
      <c r="D196" s="1">
        <v>12587</v>
      </c>
      <c r="E196" s="1">
        <v>20713</v>
      </c>
      <c r="F196" t="str">
        <f>VLOOKUP(Orders[[#This Row],[Product ID]],Products!A:B,2,0)</f>
        <v>Jumbo Bag Owls</v>
      </c>
      <c r="G196" s="1">
        <v>10</v>
      </c>
      <c r="H196" s="19">
        <v>2.08</v>
      </c>
      <c r="I196" s="19">
        <v>20.8</v>
      </c>
    </row>
    <row r="197" spans="1:9" x14ac:dyDescent="0.3">
      <c r="A197" s="1">
        <v>580998</v>
      </c>
      <c r="B197" s="2">
        <v>43805</v>
      </c>
      <c r="C197" t="s">
        <v>2</v>
      </c>
      <c r="D197" s="1">
        <v>16987</v>
      </c>
      <c r="E197" s="1">
        <v>22694</v>
      </c>
      <c r="F197" t="str">
        <f>VLOOKUP(Orders[[#This Row],[Product ID]],Products!A:B,2,0)</f>
        <v xml:space="preserve">Wicker Star </v>
      </c>
      <c r="G197" s="1">
        <v>2</v>
      </c>
      <c r="H197" s="19">
        <v>2.1</v>
      </c>
      <c r="I197" s="19">
        <v>4.2</v>
      </c>
    </row>
    <row r="198" spans="1:9" x14ac:dyDescent="0.3">
      <c r="A198" s="1">
        <v>581246</v>
      </c>
      <c r="B198" s="2">
        <v>43807</v>
      </c>
      <c r="C198" t="s">
        <v>2</v>
      </c>
      <c r="D198" s="1">
        <v>15453</v>
      </c>
      <c r="E198" s="1">
        <v>22694</v>
      </c>
      <c r="F198" t="str">
        <f>VLOOKUP(Orders[[#This Row],[Product ID]],Products!A:B,2,0)</f>
        <v xml:space="preserve">Wicker Star </v>
      </c>
      <c r="G198" s="1">
        <v>1</v>
      </c>
      <c r="H198" s="19">
        <v>2.1</v>
      </c>
      <c r="I198" s="19">
        <v>2.1</v>
      </c>
    </row>
    <row r="199" spans="1:9" x14ac:dyDescent="0.3">
      <c r="A199" s="1">
        <v>581253</v>
      </c>
      <c r="B199" s="2">
        <v>43807</v>
      </c>
      <c r="C199" t="s">
        <v>2</v>
      </c>
      <c r="D199" s="1">
        <v>16891</v>
      </c>
      <c r="E199" s="1">
        <v>22694</v>
      </c>
      <c r="F199" t="str">
        <f>VLOOKUP(Orders[[#This Row],[Product ID]],Products!A:B,2,0)</f>
        <v xml:space="preserve">Wicker Star </v>
      </c>
      <c r="G199" s="1">
        <v>4</v>
      </c>
      <c r="H199" s="19">
        <v>2.1</v>
      </c>
      <c r="I199" s="19">
        <v>8.4</v>
      </c>
    </row>
    <row r="200" spans="1:9" x14ac:dyDescent="0.3">
      <c r="A200" s="1">
        <v>581412</v>
      </c>
      <c r="B200" s="2">
        <v>43807</v>
      </c>
      <c r="C200" t="s">
        <v>2</v>
      </c>
      <c r="D200" s="1">
        <v>14415</v>
      </c>
      <c r="E200" s="1">
        <v>20713</v>
      </c>
      <c r="F200" t="str">
        <f>VLOOKUP(Orders[[#This Row],[Product ID]],Products!A:B,2,0)</f>
        <v>Jumbo Bag Owls</v>
      </c>
      <c r="G200" s="1">
        <v>5</v>
      </c>
      <c r="H200" s="19">
        <v>2.08</v>
      </c>
      <c r="I200" s="19">
        <v>10.4</v>
      </c>
    </row>
    <row r="201" spans="1:9" x14ac:dyDescent="0.3">
      <c r="A201" s="1">
        <v>581476</v>
      </c>
      <c r="B201" s="2">
        <v>43808</v>
      </c>
      <c r="C201" t="s">
        <v>6</v>
      </c>
      <c r="D201" s="1">
        <v>12433</v>
      </c>
      <c r="E201" s="1">
        <v>22197</v>
      </c>
      <c r="F201" t="str">
        <f>VLOOKUP(Orders[[#This Row],[Product ID]],Products!A:B,2,0)</f>
        <v>Popcorn Holder</v>
      </c>
      <c r="G201" s="1">
        <v>100</v>
      </c>
      <c r="H201" s="19">
        <v>0.72</v>
      </c>
      <c r="I201" s="19">
        <v>72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'Countries'!$A$2:$A$15</xm:f>
          </x14:formula1>
          <xm:sqref>K2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85DF-0F30-4F67-A9FC-AA9BA07ED29A}">
  <sheetPr>
    <tabColor theme="8" tint="0.59999389629810485"/>
  </sheetPr>
  <dimension ref="A1:B8"/>
  <sheetViews>
    <sheetView showGridLines="0" workbookViewId="0">
      <selection activeCell="B8" sqref="B8"/>
    </sheetView>
  </sheetViews>
  <sheetFormatPr defaultRowHeight="14.4" x14ac:dyDescent="0.3"/>
  <cols>
    <col min="1" max="1" width="14.33203125" bestFit="1" customWidth="1"/>
    <col min="2" max="2" width="14.33203125" customWidth="1"/>
  </cols>
  <sheetData>
    <row r="1" spans="1:2" ht="15" thickBot="1" x14ac:dyDescent="0.35">
      <c r="A1" s="52" t="s">
        <v>567</v>
      </c>
      <c r="B1" s="52"/>
    </row>
    <row r="2" spans="1:2" ht="15" thickBot="1" x14ac:dyDescent="0.35">
      <c r="A2" s="4" t="s">
        <v>566</v>
      </c>
      <c r="B2" s="34">
        <v>250</v>
      </c>
    </row>
    <row r="3" spans="1:2" ht="15" thickBot="1" x14ac:dyDescent="0.35">
      <c r="A3" s="4" t="s">
        <v>568</v>
      </c>
      <c r="B3" s="32">
        <v>16.5</v>
      </c>
    </row>
    <row r="4" spans="1:2" ht="15" thickBot="1" x14ac:dyDescent="0.35">
      <c r="A4" s="4" t="s">
        <v>44</v>
      </c>
      <c r="B4" s="32">
        <v>22</v>
      </c>
    </row>
    <row r="5" spans="1:2" ht="3.75" customHeight="1" thickBot="1" x14ac:dyDescent="0.35">
      <c r="A5" s="4"/>
      <c r="B5" s="4"/>
    </row>
    <row r="6" spans="1:2" ht="15" thickBot="1" x14ac:dyDescent="0.35">
      <c r="A6" s="9" t="s">
        <v>578</v>
      </c>
      <c r="B6" s="33"/>
    </row>
    <row r="7" spans="1:2" ht="3.75" customHeight="1" thickBot="1" x14ac:dyDescent="0.35">
      <c r="A7" s="4"/>
      <c r="B7" s="4"/>
    </row>
    <row r="8" spans="1:2" ht="30" customHeight="1" thickBot="1" x14ac:dyDescent="0.35">
      <c r="A8" s="31" t="s">
        <v>569</v>
      </c>
      <c r="B8" s="45">
        <f>IFERROR((B4-B3)*B6-B2,"")</f>
        <v>-250</v>
      </c>
    </row>
  </sheetData>
  <mergeCells count="1">
    <mergeCell ref="A1:B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1D7B-7BA5-4021-8B69-C3E3D3ADE824}">
  <sheetPr>
    <tabColor rgb="FFD00000"/>
  </sheetPr>
  <dimension ref="A1"/>
  <sheetViews>
    <sheetView showGridLines="0" workbookViewId="0">
      <selection activeCell="R11" sqref="R11"/>
    </sheetView>
  </sheetViews>
  <sheetFormatPr defaultRowHeight="14.4" x14ac:dyDescent="0.3"/>
  <cols>
    <col min="1" max="1" width="2.88671875" customWidth="1"/>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8748-30E8-46B2-8E23-A9FC6381DB6D}">
  <sheetPr>
    <tabColor rgb="FFFF9999"/>
  </sheetPr>
  <dimension ref="A1:F230"/>
  <sheetViews>
    <sheetView workbookViewId="0">
      <selection sqref="A1:F1"/>
    </sheetView>
  </sheetViews>
  <sheetFormatPr defaultRowHeight="14.4" x14ac:dyDescent="0.3"/>
  <cols>
    <col min="1" max="1" width="11.88671875" bestFit="1" customWidth="1"/>
    <col min="3" max="3" width="14.6640625" bestFit="1" customWidth="1"/>
    <col min="4" max="4" width="50.5546875" bestFit="1" customWidth="1"/>
    <col min="5" max="5" width="14.6640625" bestFit="1" customWidth="1"/>
    <col min="6" max="6" width="18.88671875" bestFit="1" customWidth="1"/>
  </cols>
  <sheetData>
    <row r="1" spans="1:6" x14ac:dyDescent="0.3">
      <c r="A1" s="53" t="s">
        <v>626</v>
      </c>
      <c r="B1" s="53"/>
      <c r="C1" s="53"/>
      <c r="D1" s="53"/>
      <c r="E1" s="53"/>
      <c r="F1" s="53"/>
    </row>
    <row r="2" spans="1:6" x14ac:dyDescent="0.3">
      <c r="A2" s="38" t="s">
        <v>579</v>
      </c>
      <c r="B2" s="38" t="s">
        <v>580</v>
      </c>
      <c r="C2" s="38" t="s">
        <v>581</v>
      </c>
      <c r="D2" s="38" t="s">
        <v>583</v>
      </c>
      <c r="E2" s="38" t="s">
        <v>584</v>
      </c>
      <c r="F2" s="38" t="s">
        <v>582</v>
      </c>
    </row>
    <row r="3" spans="1:6" x14ac:dyDescent="0.3">
      <c r="A3" s="2">
        <v>43832</v>
      </c>
      <c r="B3" s="43">
        <v>0.76041666666666663</v>
      </c>
      <c r="C3" t="s">
        <v>649</v>
      </c>
      <c r="D3" t="s">
        <v>588</v>
      </c>
      <c r="E3" t="s">
        <v>601</v>
      </c>
      <c r="F3" s="1">
        <v>0</v>
      </c>
    </row>
    <row r="4" spans="1:6" x14ac:dyDescent="0.3">
      <c r="A4" s="2">
        <v>43833</v>
      </c>
      <c r="B4" s="43">
        <v>0.47222222222222227</v>
      </c>
      <c r="C4" t="s">
        <v>650</v>
      </c>
      <c r="D4" t="s">
        <v>588</v>
      </c>
      <c r="E4" t="s">
        <v>586</v>
      </c>
      <c r="F4" s="1">
        <v>0</v>
      </c>
    </row>
    <row r="5" spans="1:6" x14ac:dyDescent="0.3">
      <c r="A5" s="2">
        <v>43833</v>
      </c>
      <c r="B5" s="43">
        <v>0.54166666666666663</v>
      </c>
      <c r="C5" t="s">
        <v>651</v>
      </c>
      <c r="D5" t="s">
        <v>590</v>
      </c>
      <c r="E5" t="s">
        <v>591</v>
      </c>
      <c r="F5" s="1">
        <v>1</v>
      </c>
    </row>
    <row r="6" spans="1:6" x14ac:dyDescent="0.3">
      <c r="A6" s="2">
        <v>43834</v>
      </c>
      <c r="B6" s="43">
        <v>0.20486111111111113</v>
      </c>
      <c r="C6" t="s">
        <v>652</v>
      </c>
      <c r="D6" t="s">
        <v>597</v>
      </c>
      <c r="E6" t="s">
        <v>618</v>
      </c>
      <c r="F6" s="1">
        <v>0</v>
      </c>
    </row>
    <row r="7" spans="1:6" x14ac:dyDescent="0.3">
      <c r="A7" s="2">
        <v>43834</v>
      </c>
      <c r="B7" s="43">
        <v>0.46319444444444446</v>
      </c>
      <c r="C7" t="s">
        <v>650</v>
      </c>
      <c r="D7" t="s">
        <v>602</v>
      </c>
      <c r="E7" t="s">
        <v>624</v>
      </c>
      <c r="F7" s="1">
        <v>0</v>
      </c>
    </row>
    <row r="8" spans="1:6" x14ac:dyDescent="0.3">
      <c r="A8" s="2">
        <v>43835</v>
      </c>
      <c r="B8" s="43">
        <v>0.40208333333333335</v>
      </c>
      <c r="C8" t="s">
        <v>650</v>
      </c>
      <c r="D8" t="s">
        <v>587</v>
      </c>
      <c r="E8" t="s">
        <v>586</v>
      </c>
      <c r="F8" s="1">
        <v>0</v>
      </c>
    </row>
    <row r="9" spans="1:6" x14ac:dyDescent="0.3">
      <c r="A9" s="2">
        <v>43835</v>
      </c>
      <c r="B9" s="43">
        <v>0.65277777777777779</v>
      </c>
      <c r="C9" t="s">
        <v>650</v>
      </c>
      <c r="D9" t="s">
        <v>588</v>
      </c>
      <c r="E9" t="s">
        <v>618</v>
      </c>
      <c r="F9" s="1">
        <v>0</v>
      </c>
    </row>
    <row r="10" spans="1:6" x14ac:dyDescent="0.3">
      <c r="A10" s="2">
        <v>43836</v>
      </c>
      <c r="B10" s="43">
        <v>0.44097222222222227</v>
      </c>
      <c r="C10" t="s">
        <v>650</v>
      </c>
      <c r="D10" t="s">
        <v>587</v>
      </c>
      <c r="E10" t="s">
        <v>586</v>
      </c>
      <c r="F10" s="1">
        <v>0</v>
      </c>
    </row>
    <row r="11" spans="1:6" x14ac:dyDescent="0.3">
      <c r="A11" s="2">
        <v>43837</v>
      </c>
      <c r="B11" s="43">
        <v>0.69097222222222221</v>
      </c>
      <c r="C11" t="s">
        <v>650</v>
      </c>
      <c r="D11" t="s">
        <v>617</v>
      </c>
      <c r="E11" t="s">
        <v>623</v>
      </c>
      <c r="F11" s="1">
        <v>0</v>
      </c>
    </row>
    <row r="12" spans="1:6" x14ac:dyDescent="0.3">
      <c r="A12" s="2">
        <v>43838</v>
      </c>
      <c r="B12" s="43">
        <v>0.47222222222222227</v>
      </c>
      <c r="C12" t="s">
        <v>650</v>
      </c>
      <c r="D12" t="s">
        <v>587</v>
      </c>
      <c r="E12" t="s">
        <v>618</v>
      </c>
      <c r="F12" s="1">
        <v>0</v>
      </c>
    </row>
    <row r="13" spans="1:6" x14ac:dyDescent="0.3">
      <c r="A13" s="2">
        <v>43839</v>
      </c>
      <c r="B13" s="43">
        <v>0.43402777777777773</v>
      </c>
      <c r="C13" t="s">
        <v>650</v>
      </c>
      <c r="D13" t="s">
        <v>604</v>
      </c>
      <c r="E13" t="s">
        <v>618</v>
      </c>
      <c r="F13" s="1">
        <v>0</v>
      </c>
    </row>
    <row r="14" spans="1:6" x14ac:dyDescent="0.3">
      <c r="A14" s="2">
        <v>43839</v>
      </c>
      <c r="B14" s="43">
        <v>0.4375</v>
      </c>
      <c r="C14" t="s">
        <v>650</v>
      </c>
      <c r="D14" t="s">
        <v>597</v>
      </c>
      <c r="E14" t="s">
        <v>598</v>
      </c>
      <c r="F14" s="1">
        <v>0</v>
      </c>
    </row>
    <row r="15" spans="1:6" x14ac:dyDescent="0.3">
      <c r="A15" s="2">
        <v>43839</v>
      </c>
      <c r="B15" s="43">
        <v>0.51597222222222217</v>
      </c>
      <c r="C15" t="s">
        <v>650</v>
      </c>
      <c r="D15" t="s">
        <v>590</v>
      </c>
      <c r="E15" t="s">
        <v>601</v>
      </c>
      <c r="F15" s="1">
        <v>0</v>
      </c>
    </row>
    <row r="16" spans="1:6" x14ac:dyDescent="0.3">
      <c r="A16" s="2">
        <v>43841</v>
      </c>
      <c r="B16" s="43">
        <v>0.23611111111111113</v>
      </c>
      <c r="C16" t="s">
        <v>649</v>
      </c>
      <c r="D16" t="s">
        <v>588</v>
      </c>
      <c r="E16" t="s">
        <v>586</v>
      </c>
      <c r="F16" s="1">
        <v>0</v>
      </c>
    </row>
    <row r="17" spans="1:6" x14ac:dyDescent="0.3">
      <c r="A17" s="2">
        <v>43841</v>
      </c>
      <c r="B17" s="43">
        <v>0.54236111111111118</v>
      </c>
      <c r="C17" t="s">
        <v>649</v>
      </c>
      <c r="D17" t="s">
        <v>592</v>
      </c>
      <c r="E17" t="s">
        <v>608</v>
      </c>
      <c r="F17" s="1">
        <v>0</v>
      </c>
    </row>
    <row r="18" spans="1:6" x14ac:dyDescent="0.3">
      <c r="A18" s="2">
        <v>43843</v>
      </c>
      <c r="B18" s="43">
        <v>0.36458333333333331</v>
      </c>
      <c r="C18" t="s">
        <v>652</v>
      </c>
      <c r="D18" t="s">
        <v>587</v>
      </c>
      <c r="E18" t="s">
        <v>618</v>
      </c>
      <c r="F18" s="1">
        <v>1</v>
      </c>
    </row>
    <row r="19" spans="1:6" x14ac:dyDescent="0.3">
      <c r="A19" s="2">
        <v>43843</v>
      </c>
      <c r="B19" s="43">
        <v>0.54166666666666663</v>
      </c>
      <c r="C19" t="s">
        <v>649</v>
      </c>
      <c r="D19" t="s">
        <v>587</v>
      </c>
      <c r="E19" t="s">
        <v>598</v>
      </c>
      <c r="F19" s="1">
        <v>0</v>
      </c>
    </row>
    <row r="20" spans="1:6" x14ac:dyDescent="0.3">
      <c r="A20" s="2">
        <v>43843</v>
      </c>
      <c r="B20" s="43">
        <v>0.59583333333333333</v>
      </c>
      <c r="C20" t="s">
        <v>650</v>
      </c>
      <c r="D20" t="s">
        <v>599</v>
      </c>
      <c r="E20" t="s">
        <v>586</v>
      </c>
      <c r="F20" s="1">
        <v>0</v>
      </c>
    </row>
    <row r="21" spans="1:6" x14ac:dyDescent="0.3">
      <c r="A21" s="2">
        <v>43843</v>
      </c>
      <c r="B21" s="43">
        <v>0.625</v>
      </c>
      <c r="C21" t="s">
        <v>649</v>
      </c>
      <c r="D21" t="s">
        <v>602</v>
      </c>
      <c r="E21" t="s">
        <v>608</v>
      </c>
      <c r="F21" s="1">
        <v>0</v>
      </c>
    </row>
    <row r="22" spans="1:6" x14ac:dyDescent="0.3">
      <c r="A22" s="2">
        <v>43844</v>
      </c>
      <c r="B22" s="43">
        <v>0.42777777777777781</v>
      </c>
      <c r="C22" t="s">
        <v>652</v>
      </c>
      <c r="D22" t="s">
        <v>599</v>
      </c>
      <c r="E22" t="s">
        <v>598</v>
      </c>
      <c r="F22" s="1">
        <v>0</v>
      </c>
    </row>
    <row r="23" spans="1:6" x14ac:dyDescent="0.3">
      <c r="A23" s="2">
        <v>43844</v>
      </c>
      <c r="B23" s="43">
        <v>0.59305555555555556</v>
      </c>
      <c r="C23" t="s">
        <v>649</v>
      </c>
      <c r="D23" t="s">
        <v>592</v>
      </c>
      <c r="E23" t="s">
        <v>591</v>
      </c>
      <c r="F23" s="1">
        <v>1</v>
      </c>
    </row>
    <row r="24" spans="1:6" x14ac:dyDescent="0.3">
      <c r="A24" s="2">
        <v>43845</v>
      </c>
      <c r="B24" s="43">
        <v>0.51388888888888895</v>
      </c>
      <c r="C24" t="s">
        <v>649</v>
      </c>
      <c r="D24" t="s">
        <v>602</v>
      </c>
      <c r="E24" t="s">
        <v>607</v>
      </c>
      <c r="F24" s="1">
        <v>0</v>
      </c>
    </row>
    <row r="25" spans="1:6" x14ac:dyDescent="0.3">
      <c r="A25" s="2">
        <v>43845</v>
      </c>
      <c r="B25" s="43">
        <v>0.51388888888888895</v>
      </c>
      <c r="C25" t="s">
        <v>652</v>
      </c>
      <c r="D25" t="s">
        <v>587</v>
      </c>
      <c r="E25" t="s">
        <v>586</v>
      </c>
      <c r="F25" s="1">
        <v>0</v>
      </c>
    </row>
    <row r="26" spans="1:6" x14ac:dyDescent="0.3">
      <c r="A26" s="2">
        <v>43846</v>
      </c>
      <c r="B26" s="43">
        <v>0.2673611111111111</v>
      </c>
      <c r="C26" t="s">
        <v>649</v>
      </c>
      <c r="D26" t="s">
        <v>585</v>
      </c>
      <c r="E26" t="s">
        <v>601</v>
      </c>
      <c r="F26" s="1">
        <v>0</v>
      </c>
    </row>
    <row r="27" spans="1:6" x14ac:dyDescent="0.3">
      <c r="A27" s="2">
        <v>43846</v>
      </c>
      <c r="B27" s="43">
        <v>0.47916666666666669</v>
      </c>
      <c r="C27" t="s">
        <v>650</v>
      </c>
      <c r="D27" t="s">
        <v>595</v>
      </c>
      <c r="E27" t="s">
        <v>624</v>
      </c>
      <c r="F27" s="1">
        <v>0</v>
      </c>
    </row>
    <row r="28" spans="1:6" x14ac:dyDescent="0.3">
      <c r="A28" s="2">
        <v>43846</v>
      </c>
      <c r="B28" s="43">
        <v>0.625</v>
      </c>
      <c r="C28" t="s">
        <v>652</v>
      </c>
      <c r="D28" t="s">
        <v>587</v>
      </c>
      <c r="E28" t="s">
        <v>618</v>
      </c>
      <c r="F28" s="1">
        <v>0</v>
      </c>
    </row>
    <row r="29" spans="1:6" x14ac:dyDescent="0.3">
      <c r="A29" s="2">
        <v>43847</v>
      </c>
      <c r="B29" s="43">
        <v>0.36458333333333331</v>
      </c>
      <c r="C29" t="s">
        <v>649</v>
      </c>
      <c r="D29" t="s">
        <v>588</v>
      </c>
      <c r="E29" t="s">
        <v>589</v>
      </c>
      <c r="F29" s="1">
        <v>0</v>
      </c>
    </row>
    <row r="30" spans="1:6" x14ac:dyDescent="0.3">
      <c r="A30" s="2">
        <v>43847</v>
      </c>
      <c r="B30" s="43">
        <v>0.38194444444444442</v>
      </c>
      <c r="C30" t="s">
        <v>649</v>
      </c>
      <c r="D30" t="s">
        <v>587</v>
      </c>
      <c r="E30" t="s">
        <v>586</v>
      </c>
      <c r="F30" s="1">
        <v>0</v>
      </c>
    </row>
    <row r="31" spans="1:6" x14ac:dyDescent="0.3">
      <c r="A31" s="2">
        <v>43847</v>
      </c>
      <c r="B31" s="43">
        <v>0.49652777777777773</v>
      </c>
      <c r="C31" t="s">
        <v>649</v>
      </c>
      <c r="D31" t="s">
        <v>587</v>
      </c>
      <c r="E31" t="s">
        <v>586</v>
      </c>
      <c r="F31" s="1">
        <v>0</v>
      </c>
    </row>
    <row r="32" spans="1:6" x14ac:dyDescent="0.3">
      <c r="A32" s="2">
        <v>43851</v>
      </c>
      <c r="B32" s="43">
        <v>0.30555555555555552</v>
      </c>
      <c r="C32" t="s">
        <v>651</v>
      </c>
      <c r="D32" t="s">
        <v>587</v>
      </c>
      <c r="E32" t="s">
        <v>622</v>
      </c>
      <c r="F32" s="1">
        <v>0</v>
      </c>
    </row>
    <row r="33" spans="1:6" x14ac:dyDescent="0.3">
      <c r="A33" s="2">
        <v>43851</v>
      </c>
      <c r="B33" s="43">
        <v>0.42708333333333331</v>
      </c>
      <c r="C33" t="s">
        <v>649</v>
      </c>
      <c r="D33" t="s">
        <v>590</v>
      </c>
      <c r="E33" t="s">
        <v>586</v>
      </c>
      <c r="F33" s="1">
        <v>0</v>
      </c>
    </row>
    <row r="34" spans="1:6" x14ac:dyDescent="0.3">
      <c r="A34" s="2">
        <v>43851</v>
      </c>
      <c r="B34" s="43">
        <v>0.54166666666666663</v>
      </c>
      <c r="C34" t="s">
        <v>652</v>
      </c>
      <c r="D34" t="s">
        <v>588</v>
      </c>
      <c r="E34" t="s">
        <v>618</v>
      </c>
      <c r="F34" s="1">
        <v>0</v>
      </c>
    </row>
    <row r="35" spans="1:6" x14ac:dyDescent="0.3">
      <c r="A35" s="2">
        <v>43851</v>
      </c>
      <c r="B35" s="43">
        <v>0.58333333333333337</v>
      </c>
      <c r="C35" t="s">
        <v>650</v>
      </c>
      <c r="D35" t="s">
        <v>588</v>
      </c>
      <c r="E35" t="s">
        <v>586</v>
      </c>
      <c r="F35" s="1">
        <v>0</v>
      </c>
    </row>
    <row r="36" spans="1:6" x14ac:dyDescent="0.3">
      <c r="A36" s="2">
        <v>43852</v>
      </c>
      <c r="B36" s="43">
        <v>0.51736111111111105</v>
      </c>
      <c r="C36" t="s">
        <v>649</v>
      </c>
      <c r="D36" t="s">
        <v>590</v>
      </c>
      <c r="E36" t="s">
        <v>618</v>
      </c>
      <c r="F36" s="1">
        <v>0</v>
      </c>
    </row>
    <row r="37" spans="1:6" x14ac:dyDescent="0.3">
      <c r="A37" s="2">
        <v>43853</v>
      </c>
      <c r="B37" s="43">
        <v>0.54861111111111105</v>
      </c>
      <c r="C37" t="s">
        <v>651</v>
      </c>
      <c r="D37" t="s">
        <v>609</v>
      </c>
      <c r="E37" t="s">
        <v>618</v>
      </c>
      <c r="F37" s="1">
        <v>0</v>
      </c>
    </row>
    <row r="38" spans="1:6" x14ac:dyDescent="0.3">
      <c r="A38" s="2">
        <v>43853</v>
      </c>
      <c r="B38" s="43">
        <v>0.61111111111111105</v>
      </c>
      <c r="C38" t="s">
        <v>649</v>
      </c>
      <c r="D38" t="s">
        <v>588</v>
      </c>
      <c r="E38" t="s">
        <v>618</v>
      </c>
      <c r="F38" s="1">
        <v>0</v>
      </c>
    </row>
    <row r="39" spans="1:6" x14ac:dyDescent="0.3">
      <c r="A39" s="2">
        <v>43854</v>
      </c>
      <c r="B39" s="43">
        <v>0.3520833333333333</v>
      </c>
      <c r="C39" t="s">
        <v>650</v>
      </c>
      <c r="D39" t="s">
        <v>590</v>
      </c>
      <c r="E39" t="s">
        <v>586</v>
      </c>
      <c r="F39" s="1">
        <v>0</v>
      </c>
    </row>
    <row r="40" spans="1:6" x14ac:dyDescent="0.3">
      <c r="A40" s="2">
        <v>43855</v>
      </c>
      <c r="B40" s="43">
        <v>0.65625</v>
      </c>
      <c r="C40" t="s">
        <v>649</v>
      </c>
      <c r="D40" t="s">
        <v>606</v>
      </c>
      <c r="E40" t="s">
        <v>618</v>
      </c>
      <c r="F40" s="1">
        <v>0</v>
      </c>
    </row>
    <row r="41" spans="1:6" x14ac:dyDescent="0.3">
      <c r="A41" s="2">
        <v>43857</v>
      </c>
      <c r="B41" s="43">
        <v>0.73263888888888884</v>
      </c>
      <c r="C41" t="s">
        <v>651</v>
      </c>
      <c r="D41" t="s">
        <v>587</v>
      </c>
      <c r="E41" t="s">
        <v>618</v>
      </c>
      <c r="F41" s="1">
        <v>0</v>
      </c>
    </row>
    <row r="42" spans="1:6" x14ac:dyDescent="0.3">
      <c r="A42" s="2">
        <v>43859</v>
      </c>
      <c r="B42" s="43">
        <v>0.41944444444444445</v>
      </c>
      <c r="C42" t="s">
        <v>649</v>
      </c>
      <c r="D42" t="s">
        <v>609</v>
      </c>
      <c r="E42" t="s">
        <v>586</v>
      </c>
      <c r="F42" s="1">
        <v>0</v>
      </c>
    </row>
    <row r="43" spans="1:6" x14ac:dyDescent="0.3">
      <c r="A43" s="2">
        <v>43860</v>
      </c>
      <c r="B43" s="43">
        <v>0.35416666666666669</v>
      </c>
      <c r="C43" t="s">
        <v>649</v>
      </c>
      <c r="D43" t="s">
        <v>611</v>
      </c>
      <c r="E43" t="s">
        <v>586</v>
      </c>
      <c r="F43" s="1">
        <v>0</v>
      </c>
    </row>
    <row r="44" spans="1:6" x14ac:dyDescent="0.3">
      <c r="A44" s="2">
        <v>43860</v>
      </c>
      <c r="B44" s="43">
        <v>0.42777777777777781</v>
      </c>
      <c r="C44" t="s">
        <v>649</v>
      </c>
      <c r="D44" t="s">
        <v>602</v>
      </c>
      <c r="E44" t="s">
        <v>586</v>
      </c>
      <c r="F44" s="1">
        <v>0</v>
      </c>
    </row>
    <row r="45" spans="1:6" x14ac:dyDescent="0.3">
      <c r="A45" s="2">
        <v>43863</v>
      </c>
      <c r="B45" s="43">
        <v>0.63541666666666663</v>
      </c>
      <c r="C45" t="s">
        <v>652</v>
      </c>
      <c r="D45" t="s">
        <v>585</v>
      </c>
      <c r="E45" t="s">
        <v>586</v>
      </c>
      <c r="F45" s="1">
        <v>0</v>
      </c>
    </row>
    <row r="46" spans="1:6" x14ac:dyDescent="0.3">
      <c r="A46" s="2">
        <v>43863</v>
      </c>
      <c r="B46" s="43">
        <v>0.74652777777777779</v>
      </c>
      <c r="C46" t="s">
        <v>650</v>
      </c>
      <c r="D46" t="s">
        <v>587</v>
      </c>
      <c r="E46" t="s">
        <v>591</v>
      </c>
      <c r="F46" s="1">
        <v>1</v>
      </c>
    </row>
    <row r="47" spans="1:6" x14ac:dyDescent="0.3">
      <c r="A47" s="2">
        <v>43864</v>
      </c>
      <c r="B47" s="43">
        <v>0.1423611111111111</v>
      </c>
      <c r="C47" t="s">
        <v>651</v>
      </c>
      <c r="D47" t="s">
        <v>604</v>
      </c>
      <c r="E47" t="s">
        <v>605</v>
      </c>
      <c r="F47" s="1">
        <v>0</v>
      </c>
    </row>
    <row r="48" spans="1:6" x14ac:dyDescent="0.3">
      <c r="A48" s="2">
        <v>43864</v>
      </c>
      <c r="B48" s="43">
        <v>0.36458333333333331</v>
      </c>
      <c r="C48" t="s">
        <v>649</v>
      </c>
      <c r="D48" t="s">
        <v>590</v>
      </c>
      <c r="E48" t="s">
        <v>601</v>
      </c>
      <c r="F48" s="1">
        <v>0</v>
      </c>
    </row>
    <row r="49" spans="1:6" x14ac:dyDescent="0.3">
      <c r="A49" s="2">
        <v>43864</v>
      </c>
      <c r="B49" s="43">
        <v>0.6645833333333333</v>
      </c>
      <c r="C49" t="s">
        <v>650</v>
      </c>
      <c r="D49" t="s">
        <v>588</v>
      </c>
      <c r="E49" t="s">
        <v>623</v>
      </c>
      <c r="F49" s="1">
        <v>0</v>
      </c>
    </row>
    <row r="50" spans="1:6" x14ac:dyDescent="0.3">
      <c r="A50" s="2">
        <v>43864</v>
      </c>
      <c r="B50" s="43">
        <v>0.88680555555555562</v>
      </c>
      <c r="C50" t="s">
        <v>649</v>
      </c>
      <c r="D50" t="s">
        <v>590</v>
      </c>
      <c r="E50" t="s">
        <v>586</v>
      </c>
      <c r="F50" s="1">
        <v>0</v>
      </c>
    </row>
    <row r="51" spans="1:6" x14ac:dyDescent="0.3">
      <c r="A51" s="2">
        <v>43867</v>
      </c>
      <c r="B51" s="43">
        <v>0.42569444444444443</v>
      </c>
      <c r="C51" t="s">
        <v>650</v>
      </c>
      <c r="D51" t="s">
        <v>609</v>
      </c>
      <c r="E51" t="s">
        <v>624</v>
      </c>
      <c r="F51" s="1">
        <v>1</v>
      </c>
    </row>
    <row r="52" spans="1:6" x14ac:dyDescent="0.3">
      <c r="A52" s="2">
        <v>43868</v>
      </c>
      <c r="B52" s="43">
        <v>0.28819444444444448</v>
      </c>
      <c r="C52" t="s">
        <v>649</v>
      </c>
      <c r="D52" t="s">
        <v>590</v>
      </c>
      <c r="E52" t="s">
        <v>618</v>
      </c>
      <c r="F52" s="1">
        <v>1</v>
      </c>
    </row>
    <row r="53" spans="1:6" x14ac:dyDescent="0.3">
      <c r="A53" s="2">
        <v>43868</v>
      </c>
      <c r="B53" s="43">
        <v>0.55208333333333337</v>
      </c>
      <c r="C53" t="s">
        <v>650</v>
      </c>
      <c r="D53" t="s">
        <v>587</v>
      </c>
      <c r="E53" t="s">
        <v>624</v>
      </c>
      <c r="F53" s="1">
        <v>0</v>
      </c>
    </row>
    <row r="54" spans="1:6" x14ac:dyDescent="0.3">
      <c r="A54" s="2">
        <v>43868</v>
      </c>
      <c r="B54" s="43">
        <v>0.66111111111111109</v>
      </c>
      <c r="C54" t="s">
        <v>649</v>
      </c>
      <c r="D54" t="s">
        <v>606</v>
      </c>
      <c r="E54" t="s">
        <v>605</v>
      </c>
      <c r="F54" s="1">
        <v>0</v>
      </c>
    </row>
    <row r="55" spans="1:6" x14ac:dyDescent="0.3">
      <c r="A55" s="2">
        <v>43868</v>
      </c>
      <c r="B55" s="43">
        <v>0.69444444444444453</v>
      </c>
      <c r="C55" t="s">
        <v>649</v>
      </c>
      <c r="D55" t="s">
        <v>602</v>
      </c>
      <c r="E55" t="s">
        <v>618</v>
      </c>
      <c r="F55" s="1">
        <v>0</v>
      </c>
    </row>
    <row r="56" spans="1:6" x14ac:dyDescent="0.3">
      <c r="A56" s="2">
        <v>43870</v>
      </c>
      <c r="B56" s="43">
        <v>0.42152777777777778</v>
      </c>
      <c r="C56" t="s">
        <v>650</v>
      </c>
      <c r="D56" t="s">
        <v>587</v>
      </c>
      <c r="E56" t="s">
        <v>586</v>
      </c>
      <c r="F56" s="1">
        <v>0</v>
      </c>
    </row>
    <row r="57" spans="1:6" x14ac:dyDescent="0.3">
      <c r="A57" s="2">
        <v>43871</v>
      </c>
      <c r="B57" s="43">
        <v>0.45347222222222222</v>
      </c>
      <c r="C57" t="s">
        <v>649</v>
      </c>
      <c r="D57" t="s">
        <v>609</v>
      </c>
      <c r="E57" t="s">
        <v>624</v>
      </c>
      <c r="F57" s="1">
        <v>0</v>
      </c>
    </row>
    <row r="58" spans="1:6" x14ac:dyDescent="0.3">
      <c r="A58" s="2">
        <v>43871</v>
      </c>
      <c r="B58" s="43">
        <v>0.65277777777777779</v>
      </c>
      <c r="C58" t="s">
        <v>649</v>
      </c>
      <c r="D58" t="s">
        <v>590</v>
      </c>
      <c r="E58" t="s">
        <v>622</v>
      </c>
      <c r="F58" s="1">
        <v>0</v>
      </c>
    </row>
    <row r="59" spans="1:6" x14ac:dyDescent="0.3">
      <c r="A59" s="2">
        <v>43871</v>
      </c>
      <c r="B59" s="43">
        <v>0.8305555555555556</v>
      </c>
      <c r="C59" t="s">
        <v>651</v>
      </c>
      <c r="D59" t="s">
        <v>590</v>
      </c>
      <c r="E59" t="s">
        <v>586</v>
      </c>
      <c r="F59" s="1">
        <v>0</v>
      </c>
    </row>
    <row r="60" spans="1:6" x14ac:dyDescent="0.3">
      <c r="A60" s="2">
        <v>43872</v>
      </c>
      <c r="B60" s="43">
        <v>0.3923611111111111</v>
      </c>
      <c r="C60" t="s">
        <v>650</v>
      </c>
      <c r="D60" t="s">
        <v>587</v>
      </c>
      <c r="E60" t="s">
        <v>618</v>
      </c>
      <c r="F60" s="1">
        <v>0</v>
      </c>
    </row>
    <row r="61" spans="1:6" x14ac:dyDescent="0.3">
      <c r="A61" s="2">
        <v>43873</v>
      </c>
      <c r="B61" s="43">
        <v>0.4375</v>
      </c>
      <c r="C61" t="s">
        <v>649</v>
      </c>
      <c r="D61" t="s">
        <v>619</v>
      </c>
      <c r="E61" t="s">
        <v>618</v>
      </c>
      <c r="F61" s="1">
        <v>0</v>
      </c>
    </row>
    <row r="62" spans="1:6" x14ac:dyDescent="0.3">
      <c r="A62" s="2">
        <v>43873</v>
      </c>
      <c r="B62" s="43">
        <v>0.57638888888888895</v>
      </c>
      <c r="C62" t="s">
        <v>650</v>
      </c>
      <c r="D62" t="s">
        <v>587</v>
      </c>
      <c r="E62" t="s">
        <v>618</v>
      </c>
      <c r="F62" s="1">
        <v>0</v>
      </c>
    </row>
    <row r="63" spans="1:6" x14ac:dyDescent="0.3">
      <c r="A63" s="2">
        <v>43873</v>
      </c>
      <c r="B63" s="43">
        <v>0.64930555555555558</v>
      </c>
      <c r="C63" t="s">
        <v>649</v>
      </c>
      <c r="D63" t="s">
        <v>587</v>
      </c>
      <c r="E63" t="s">
        <v>586</v>
      </c>
      <c r="F63" s="1">
        <v>0</v>
      </c>
    </row>
    <row r="64" spans="1:6" x14ac:dyDescent="0.3">
      <c r="A64" s="2">
        <v>43874</v>
      </c>
      <c r="B64" s="43">
        <v>0.72777777777777775</v>
      </c>
      <c r="C64" t="s">
        <v>649</v>
      </c>
      <c r="D64" t="s">
        <v>602</v>
      </c>
      <c r="E64" t="s">
        <v>618</v>
      </c>
      <c r="F64" s="1">
        <v>0</v>
      </c>
    </row>
    <row r="65" spans="1:6" x14ac:dyDescent="0.3">
      <c r="A65" s="2">
        <v>43875</v>
      </c>
      <c r="B65" s="43">
        <v>0.3888888888888889</v>
      </c>
      <c r="C65" t="s">
        <v>649</v>
      </c>
      <c r="D65" t="s">
        <v>588</v>
      </c>
      <c r="E65" t="s">
        <v>608</v>
      </c>
      <c r="F65" s="1">
        <v>0</v>
      </c>
    </row>
    <row r="66" spans="1:6" x14ac:dyDescent="0.3">
      <c r="A66" s="2">
        <v>43875</v>
      </c>
      <c r="B66" s="43">
        <v>0.3888888888888889</v>
      </c>
      <c r="C66" t="s">
        <v>649</v>
      </c>
      <c r="D66" t="s">
        <v>599</v>
      </c>
      <c r="E66" t="s">
        <v>586</v>
      </c>
      <c r="F66" s="1">
        <v>0</v>
      </c>
    </row>
    <row r="67" spans="1:6" x14ac:dyDescent="0.3">
      <c r="A67" s="2">
        <v>43875</v>
      </c>
      <c r="B67" s="43">
        <v>0.67013888888888884</v>
      </c>
      <c r="C67" t="s">
        <v>649</v>
      </c>
      <c r="D67" t="s">
        <v>609</v>
      </c>
      <c r="E67" t="s">
        <v>586</v>
      </c>
      <c r="F67" s="1">
        <v>0</v>
      </c>
    </row>
    <row r="68" spans="1:6" x14ac:dyDescent="0.3">
      <c r="A68" s="2">
        <v>43875</v>
      </c>
      <c r="B68" s="43">
        <v>0.71180555555555547</v>
      </c>
      <c r="C68" t="s">
        <v>649</v>
      </c>
      <c r="D68" t="s">
        <v>609</v>
      </c>
      <c r="E68" t="s">
        <v>622</v>
      </c>
      <c r="F68" s="1">
        <v>0</v>
      </c>
    </row>
    <row r="69" spans="1:6" x14ac:dyDescent="0.3">
      <c r="A69" s="2">
        <v>43878</v>
      </c>
      <c r="B69" s="43">
        <v>0.45833333333333331</v>
      </c>
      <c r="C69" t="s">
        <v>652</v>
      </c>
      <c r="D69" t="s">
        <v>587</v>
      </c>
      <c r="E69" t="s">
        <v>586</v>
      </c>
      <c r="F69" s="1">
        <v>0</v>
      </c>
    </row>
    <row r="70" spans="1:6" x14ac:dyDescent="0.3">
      <c r="A70" s="2">
        <v>43879</v>
      </c>
      <c r="B70" s="43">
        <v>0.3923611111111111</v>
      </c>
      <c r="C70" t="s">
        <v>652</v>
      </c>
      <c r="D70" t="s">
        <v>587</v>
      </c>
      <c r="E70" t="s">
        <v>622</v>
      </c>
      <c r="F70" s="1">
        <v>1</v>
      </c>
    </row>
    <row r="71" spans="1:6" x14ac:dyDescent="0.3">
      <c r="A71" s="2">
        <v>43879</v>
      </c>
      <c r="B71" s="43">
        <v>0.76388888888888884</v>
      </c>
      <c r="C71" t="s">
        <v>650</v>
      </c>
      <c r="D71" t="s">
        <v>590</v>
      </c>
      <c r="E71" t="s">
        <v>591</v>
      </c>
      <c r="F71" s="1">
        <v>1</v>
      </c>
    </row>
    <row r="72" spans="1:6" x14ac:dyDescent="0.3">
      <c r="A72" s="2">
        <v>43880</v>
      </c>
      <c r="B72" s="43">
        <v>0.4861111111111111</v>
      </c>
      <c r="C72" t="s">
        <v>650</v>
      </c>
      <c r="D72" t="s">
        <v>590</v>
      </c>
      <c r="E72" t="s">
        <v>622</v>
      </c>
      <c r="F72" s="1">
        <v>0</v>
      </c>
    </row>
    <row r="73" spans="1:6" x14ac:dyDescent="0.3">
      <c r="A73" s="2">
        <v>43880</v>
      </c>
      <c r="B73" s="43">
        <v>0.54513888888888895</v>
      </c>
      <c r="C73" t="s">
        <v>649</v>
      </c>
      <c r="D73" t="s">
        <v>587</v>
      </c>
      <c r="E73" t="s">
        <v>618</v>
      </c>
      <c r="F73" s="1">
        <v>0</v>
      </c>
    </row>
    <row r="74" spans="1:6" x14ac:dyDescent="0.3">
      <c r="A74" s="2">
        <v>43881</v>
      </c>
      <c r="B74" s="43">
        <v>0.62986111111111109</v>
      </c>
      <c r="C74" t="s">
        <v>650</v>
      </c>
      <c r="D74" t="s">
        <v>587</v>
      </c>
      <c r="E74" t="s">
        <v>601</v>
      </c>
      <c r="F74" s="1">
        <v>0</v>
      </c>
    </row>
    <row r="75" spans="1:6" x14ac:dyDescent="0.3">
      <c r="A75" s="2">
        <v>43881</v>
      </c>
      <c r="B75" s="43">
        <v>0.6875</v>
      </c>
      <c r="C75" t="s">
        <v>650</v>
      </c>
      <c r="D75" t="s">
        <v>604</v>
      </c>
      <c r="E75" t="s">
        <v>618</v>
      </c>
      <c r="F75" s="1">
        <v>0</v>
      </c>
    </row>
    <row r="76" spans="1:6" x14ac:dyDescent="0.3">
      <c r="A76" s="2">
        <v>43884</v>
      </c>
      <c r="B76" s="43">
        <v>0.5</v>
      </c>
      <c r="C76" t="s">
        <v>649</v>
      </c>
      <c r="D76" t="s">
        <v>588</v>
      </c>
      <c r="E76" t="s">
        <v>598</v>
      </c>
      <c r="F76" s="1">
        <v>0</v>
      </c>
    </row>
    <row r="77" spans="1:6" x14ac:dyDescent="0.3">
      <c r="A77" s="2">
        <v>43884</v>
      </c>
      <c r="B77" s="43">
        <v>0.83333333333333337</v>
      </c>
      <c r="C77" t="s">
        <v>649</v>
      </c>
      <c r="D77" t="s">
        <v>602</v>
      </c>
      <c r="E77" t="s">
        <v>586</v>
      </c>
      <c r="F77" s="1">
        <v>0</v>
      </c>
    </row>
    <row r="78" spans="1:6" x14ac:dyDescent="0.3">
      <c r="A78" s="2">
        <v>43885</v>
      </c>
      <c r="B78" s="43">
        <v>0.35069444444444442</v>
      </c>
      <c r="C78" t="s">
        <v>652</v>
      </c>
      <c r="D78" t="s">
        <v>593</v>
      </c>
      <c r="E78" t="s">
        <v>591</v>
      </c>
      <c r="F78" s="1">
        <v>1</v>
      </c>
    </row>
    <row r="79" spans="1:6" x14ac:dyDescent="0.3">
      <c r="A79" s="2">
        <v>43885</v>
      </c>
      <c r="B79" s="43">
        <v>0.55694444444444446</v>
      </c>
      <c r="C79" t="s">
        <v>649</v>
      </c>
      <c r="D79" t="s">
        <v>600</v>
      </c>
      <c r="E79" t="s">
        <v>624</v>
      </c>
      <c r="F79" s="1">
        <v>0</v>
      </c>
    </row>
    <row r="80" spans="1:6" x14ac:dyDescent="0.3">
      <c r="A80" s="2">
        <v>43885</v>
      </c>
      <c r="B80" s="43">
        <v>0.625</v>
      </c>
      <c r="C80" t="s">
        <v>649</v>
      </c>
      <c r="D80" t="s">
        <v>602</v>
      </c>
      <c r="E80" t="s">
        <v>601</v>
      </c>
      <c r="F80" s="1">
        <v>0</v>
      </c>
    </row>
    <row r="81" spans="1:6" x14ac:dyDescent="0.3">
      <c r="A81" s="2">
        <v>43886</v>
      </c>
      <c r="B81" s="43">
        <v>0.11805555555555557</v>
      </c>
      <c r="C81" t="s">
        <v>650</v>
      </c>
      <c r="D81" t="s">
        <v>588</v>
      </c>
      <c r="E81" t="s">
        <v>618</v>
      </c>
      <c r="F81" s="1">
        <v>0</v>
      </c>
    </row>
    <row r="82" spans="1:6" x14ac:dyDescent="0.3">
      <c r="A82" s="2">
        <v>43887</v>
      </c>
      <c r="B82" s="43">
        <v>0.19097222222222221</v>
      </c>
      <c r="C82" t="s">
        <v>651</v>
      </c>
      <c r="D82" t="s">
        <v>612</v>
      </c>
      <c r="E82" t="s">
        <v>586</v>
      </c>
      <c r="F82" s="1">
        <v>0</v>
      </c>
    </row>
    <row r="83" spans="1:6" x14ac:dyDescent="0.3">
      <c r="A83" s="2">
        <v>43888</v>
      </c>
      <c r="B83" s="43">
        <v>0.38194444444444442</v>
      </c>
      <c r="C83" t="s">
        <v>650</v>
      </c>
      <c r="D83" t="s">
        <v>588</v>
      </c>
      <c r="E83" t="s">
        <v>601</v>
      </c>
      <c r="F83" s="1">
        <v>0</v>
      </c>
    </row>
    <row r="84" spans="1:6" x14ac:dyDescent="0.3">
      <c r="A84" s="2">
        <v>43888</v>
      </c>
      <c r="B84" s="43">
        <v>0.48888888888888887</v>
      </c>
      <c r="C84" t="s">
        <v>649</v>
      </c>
      <c r="D84" t="s">
        <v>602</v>
      </c>
      <c r="E84" t="s">
        <v>586</v>
      </c>
      <c r="F84" s="1">
        <v>0</v>
      </c>
    </row>
    <row r="85" spans="1:6" x14ac:dyDescent="0.3">
      <c r="A85" s="2">
        <v>43888</v>
      </c>
      <c r="B85" s="43">
        <v>0.58333333333333337</v>
      </c>
      <c r="C85" t="s">
        <v>650</v>
      </c>
      <c r="D85" t="s">
        <v>595</v>
      </c>
      <c r="E85" t="s">
        <v>623</v>
      </c>
      <c r="F85" s="1">
        <v>0</v>
      </c>
    </row>
    <row r="86" spans="1:6" x14ac:dyDescent="0.3">
      <c r="A86" s="2">
        <v>43888</v>
      </c>
      <c r="B86" s="43">
        <v>0.61111111111111105</v>
      </c>
      <c r="C86" t="s">
        <v>650</v>
      </c>
      <c r="D86" t="s">
        <v>590</v>
      </c>
      <c r="E86" t="s">
        <v>618</v>
      </c>
      <c r="F86" s="1">
        <v>0</v>
      </c>
    </row>
    <row r="87" spans="1:6" x14ac:dyDescent="0.3">
      <c r="A87" s="2">
        <v>43888</v>
      </c>
      <c r="B87" s="43">
        <v>0.64513888888888882</v>
      </c>
      <c r="C87" t="s">
        <v>650</v>
      </c>
      <c r="D87" t="s">
        <v>587</v>
      </c>
      <c r="E87" t="s">
        <v>605</v>
      </c>
      <c r="F87" s="1">
        <v>0</v>
      </c>
    </row>
    <row r="88" spans="1:6" x14ac:dyDescent="0.3">
      <c r="A88" s="2">
        <v>43890</v>
      </c>
      <c r="B88" s="43">
        <v>0.41597222222222219</v>
      </c>
      <c r="C88" t="s">
        <v>649</v>
      </c>
      <c r="D88" t="s">
        <v>590</v>
      </c>
      <c r="E88" t="s">
        <v>618</v>
      </c>
      <c r="F88" s="1">
        <v>0</v>
      </c>
    </row>
    <row r="89" spans="1:6" x14ac:dyDescent="0.3">
      <c r="A89" s="2">
        <v>43891</v>
      </c>
      <c r="B89" s="43">
        <v>0.59513888888888888</v>
      </c>
      <c r="C89" t="s">
        <v>651</v>
      </c>
      <c r="D89" t="s">
        <v>620</v>
      </c>
      <c r="E89" t="s">
        <v>618</v>
      </c>
      <c r="F89" s="1">
        <v>0</v>
      </c>
    </row>
    <row r="90" spans="1:6" x14ac:dyDescent="0.3">
      <c r="A90" s="2">
        <v>43892</v>
      </c>
      <c r="B90" s="43">
        <v>0.36249999999999999</v>
      </c>
      <c r="C90" t="s">
        <v>650</v>
      </c>
      <c r="D90" t="s">
        <v>590</v>
      </c>
      <c r="E90" t="s">
        <v>618</v>
      </c>
      <c r="F90" s="1">
        <v>0</v>
      </c>
    </row>
    <row r="91" spans="1:6" x14ac:dyDescent="0.3">
      <c r="A91" s="2">
        <v>43892</v>
      </c>
      <c r="B91" s="43">
        <v>0.36805555555555558</v>
      </c>
      <c r="C91" t="s">
        <v>649</v>
      </c>
      <c r="D91" t="s">
        <v>587</v>
      </c>
      <c r="E91" t="s">
        <v>601</v>
      </c>
      <c r="F91" s="1">
        <v>0</v>
      </c>
    </row>
    <row r="92" spans="1:6" x14ac:dyDescent="0.3">
      <c r="A92" s="2">
        <v>43892</v>
      </c>
      <c r="B92" s="43">
        <v>0.49305555555555558</v>
      </c>
      <c r="C92" t="s">
        <v>650</v>
      </c>
      <c r="D92" t="s">
        <v>587</v>
      </c>
      <c r="E92" t="s">
        <v>618</v>
      </c>
      <c r="F92" s="1">
        <v>0</v>
      </c>
    </row>
    <row r="93" spans="1:6" x14ac:dyDescent="0.3">
      <c r="A93" s="2">
        <v>43893</v>
      </c>
      <c r="B93" s="43">
        <v>0.45833333333333331</v>
      </c>
      <c r="C93" t="s">
        <v>649</v>
      </c>
      <c r="D93" t="s">
        <v>599</v>
      </c>
      <c r="E93" t="s">
        <v>618</v>
      </c>
      <c r="F93" s="1">
        <v>0</v>
      </c>
    </row>
    <row r="94" spans="1:6" x14ac:dyDescent="0.3">
      <c r="A94" s="2">
        <v>43893</v>
      </c>
      <c r="B94" s="43">
        <v>0.51111111111111118</v>
      </c>
      <c r="C94" t="s">
        <v>650</v>
      </c>
      <c r="D94" t="s">
        <v>587</v>
      </c>
      <c r="E94" t="s">
        <v>586</v>
      </c>
      <c r="F94" s="1">
        <v>0</v>
      </c>
    </row>
    <row r="95" spans="1:6" x14ac:dyDescent="0.3">
      <c r="A95" s="2">
        <v>43894</v>
      </c>
      <c r="B95" s="43">
        <v>0.52708333333333335</v>
      </c>
      <c r="C95" t="s">
        <v>652</v>
      </c>
      <c r="D95" t="s">
        <v>587</v>
      </c>
      <c r="E95" t="s">
        <v>586</v>
      </c>
      <c r="F95" s="1">
        <v>0</v>
      </c>
    </row>
    <row r="96" spans="1:6" x14ac:dyDescent="0.3">
      <c r="A96" s="2">
        <v>43894</v>
      </c>
      <c r="B96" s="43">
        <v>0.79166666666666663</v>
      </c>
      <c r="C96" t="s">
        <v>649</v>
      </c>
      <c r="D96" t="s">
        <v>600</v>
      </c>
      <c r="E96" t="s">
        <v>586</v>
      </c>
      <c r="F96" s="1">
        <v>0</v>
      </c>
    </row>
    <row r="97" spans="1:6" x14ac:dyDescent="0.3">
      <c r="A97" s="2">
        <v>43895</v>
      </c>
      <c r="B97" s="43">
        <v>0.70138888888888884</v>
      </c>
      <c r="C97" t="s">
        <v>649</v>
      </c>
      <c r="D97" t="s">
        <v>587</v>
      </c>
      <c r="E97" t="s">
        <v>622</v>
      </c>
      <c r="F97" s="1">
        <v>0</v>
      </c>
    </row>
    <row r="98" spans="1:6" x14ac:dyDescent="0.3">
      <c r="A98" s="2">
        <v>43896</v>
      </c>
      <c r="B98" s="43">
        <v>0.19791666666666666</v>
      </c>
      <c r="C98" t="s">
        <v>649</v>
      </c>
      <c r="D98" t="s">
        <v>590</v>
      </c>
      <c r="E98" t="s">
        <v>605</v>
      </c>
      <c r="F98" s="1">
        <v>0</v>
      </c>
    </row>
    <row r="99" spans="1:6" x14ac:dyDescent="0.3">
      <c r="A99" s="2">
        <v>43896</v>
      </c>
      <c r="B99" s="43">
        <v>0.2986111111111111</v>
      </c>
      <c r="C99" t="s">
        <v>649</v>
      </c>
      <c r="D99" t="s">
        <v>587</v>
      </c>
      <c r="E99" t="s">
        <v>605</v>
      </c>
      <c r="F99" s="1">
        <v>0</v>
      </c>
    </row>
    <row r="100" spans="1:6" x14ac:dyDescent="0.3">
      <c r="A100" s="2">
        <v>43896</v>
      </c>
      <c r="B100" s="43">
        <v>0.55625000000000002</v>
      </c>
      <c r="C100" t="s">
        <v>650</v>
      </c>
      <c r="D100" t="s">
        <v>611</v>
      </c>
      <c r="E100" t="s">
        <v>622</v>
      </c>
      <c r="F100" s="1">
        <v>0</v>
      </c>
    </row>
    <row r="101" spans="1:6" x14ac:dyDescent="0.3">
      <c r="A101" s="2">
        <v>43896</v>
      </c>
      <c r="B101" s="43">
        <v>0.70138888888888884</v>
      </c>
      <c r="C101" t="s">
        <v>650</v>
      </c>
      <c r="D101" t="s">
        <v>587</v>
      </c>
      <c r="E101" t="s">
        <v>618</v>
      </c>
      <c r="F101" s="1">
        <v>0</v>
      </c>
    </row>
    <row r="102" spans="1:6" x14ac:dyDescent="0.3">
      <c r="A102" s="2">
        <v>43897</v>
      </c>
      <c r="B102" s="43">
        <v>0.4993055555555555</v>
      </c>
      <c r="C102" t="s">
        <v>651</v>
      </c>
      <c r="D102" t="s">
        <v>611</v>
      </c>
      <c r="E102" t="s">
        <v>586</v>
      </c>
      <c r="F102" s="1">
        <v>0</v>
      </c>
    </row>
    <row r="103" spans="1:6" x14ac:dyDescent="0.3">
      <c r="A103" s="2">
        <v>43898</v>
      </c>
      <c r="B103" s="43">
        <v>0.15972222222222224</v>
      </c>
      <c r="C103" t="s">
        <v>650</v>
      </c>
      <c r="D103" t="s">
        <v>590</v>
      </c>
      <c r="E103" t="s">
        <v>618</v>
      </c>
      <c r="F103" s="1">
        <v>0</v>
      </c>
    </row>
    <row r="104" spans="1:6" x14ac:dyDescent="0.3">
      <c r="A104" s="2">
        <v>43898</v>
      </c>
      <c r="B104" s="43">
        <v>0.5</v>
      </c>
      <c r="C104" t="s">
        <v>649</v>
      </c>
      <c r="D104" t="s">
        <v>590</v>
      </c>
      <c r="E104" t="s">
        <v>618</v>
      </c>
      <c r="F104" s="1">
        <v>0</v>
      </c>
    </row>
    <row r="105" spans="1:6" x14ac:dyDescent="0.3">
      <c r="A105" s="2">
        <v>43899</v>
      </c>
      <c r="B105" s="43">
        <v>0.44791666666666669</v>
      </c>
      <c r="C105" t="s">
        <v>650</v>
      </c>
      <c r="D105" t="s">
        <v>587</v>
      </c>
      <c r="E105" t="s">
        <v>618</v>
      </c>
      <c r="F105" s="1">
        <v>0</v>
      </c>
    </row>
    <row r="106" spans="1:6" x14ac:dyDescent="0.3">
      <c r="A106" s="2">
        <v>43899</v>
      </c>
      <c r="B106" s="43">
        <v>0.57291666666666663</v>
      </c>
      <c r="C106" t="s">
        <v>652</v>
      </c>
      <c r="D106" t="s">
        <v>592</v>
      </c>
      <c r="E106" t="s">
        <v>586</v>
      </c>
      <c r="F106" s="1">
        <v>0</v>
      </c>
    </row>
    <row r="107" spans="1:6" x14ac:dyDescent="0.3">
      <c r="A107" s="2">
        <v>43899</v>
      </c>
      <c r="B107" s="43">
        <v>0.65555555555555556</v>
      </c>
      <c r="C107" t="s">
        <v>650</v>
      </c>
      <c r="D107" t="s">
        <v>613</v>
      </c>
      <c r="E107" t="s">
        <v>586</v>
      </c>
      <c r="F107" s="1">
        <v>0</v>
      </c>
    </row>
    <row r="108" spans="1:6" x14ac:dyDescent="0.3">
      <c r="A108" s="2">
        <v>43900</v>
      </c>
      <c r="B108" s="43">
        <v>0.25555555555555559</v>
      </c>
      <c r="C108" t="s">
        <v>651</v>
      </c>
      <c r="D108" t="s">
        <v>602</v>
      </c>
      <c r="E108" t="s">
        <v>605</v>
      </c>
      <c r="F108" s="1">
        <v>0</v>
      </c>
    </row>
    <row r="109" spans="1:6" x14ac:dyDescent="0.3">
      <c r="A109" s="2">
        <v>43902</v>
      </c>
      <c r="B109" s="43">
        <v>0.39583333333333331</v>
      </c>
      <c r="C109" t="s">
        <v>649</v>
      </c>
      <c r="D109" t="s">
        <v>590</v>
      </c>
      <c r="E109" t="s">
        <v>618</v>
      </c>
      <c r="F109" s="1">
        <v>0</v>
      </c>
    </row>
    <row r="110" spans="1:6" x14ac:dyDescent="0.3">
      <c r="A110" s="2">
        <v>43902</v>
      </c>
      <c r="B110" s="43">
        <v>0.57291666666666663</v>
      </c>
      <c r="C110" t="s">
        <v>649</v>
      </c>
      <c r="D110" t="s">
        <v>588</v>
      </c>
      <c r="E110" t="s">
        <v>598</v>
      </c>
      <c r="F110" s="1">
        <v>0</v>
      </c>
    </row>
    <row r="111" spans="1:6" x14ac:dyDescent="0.3">
      <c r="A111" s="2">
        <v>43902</v>
      </c>
      <c r="B111" s="43">
        <v>0.94791666666666663</v>
      </c>
      <c r="C111" t="s">
        <v>650</v>
      </c>
      <c r="D111" t="s">
        <v>587</v>
      </c>
      <c r="E111" t="s">
        <v>586</v>
      </c>
      <c r="F111" s="1">
        <v>1</v>
      </c>
    </row>
    <row r="112" spans="1:6" x14ac:dyDescent="0.3">
      <c r="A112" s="2">
        <v>43904</v>
      </c>
      <c r="B112" s="43">
        <v>0.21875</v>
      </c>
      <c r="C112" t="s">
        <v>649</v>
      </c>
      <c r="D112" t="s">
        <v>609</v>
      </c>
      <c r="E112" t="s">
        <v>608</v>
      </c>
      <c r="F112" s="1">
        <v>0</v>
      </c>
    </row>
    <row r="113" spans="1:6" x14ac:dyDescent="0.3">
      <c r="A113" s="2">
        <v>43904</v>
      </c>
      <c r="B113" s="43">
        <v>0.33749999999999997</v>
      </c>
      <c r="C113" t="s">
        <v>649</v>
      </c>
      <c r="D113" t="s">
        <v>602</v>
      </c>
      <c r="E113" t="s">
        <v>622</v>
      </c>
      <c r="F113" s="1">
        <v>0</v>
      </c>
    </row>
    <row r="114" spans="1:6" x14ac:dyDescent="0.3">
      <c r="A114" s="2">
        <v>43908</v>
      </c>
      <c r="B114" s="43">
        <v>0.43055555555555558</v>
      </c>
      <c r="C114" t="s">
        <v>652</v>
      </c>
      <c r="D114" t="s">
        <v>587</v>
      </c>
      <c r="E114" t="s">
        <v>624</v>
      </c>
      <c r="F114" s="1">
        <v>0</v>
      </c>
    </row>
    <row r="115" spans="1:6" x14ac:dyDescent="0.3">
      <c r="A115" s="2">
        <v>43908</v>
      </c>
      <c r="B115" s="43">
        <v>0.52083333333333337</v>
      </c>
      <c r="C115" t="s">
        <v>650</v>
      </c>
      <c r="D115" t="s">
        <v>599</v>
      </c>
      <c r="E115" t="s">
        <v>601</v>
      </c>
      <c r="F115" s="1">
        <v>0</v>
      </c>
    </row>
    <row r="116" spans="1:6" x14ac:dyDescent="0.3">
      <c r="A116" s="2">
        <v>43908</v>
      </c>
      <c r="B116" s="43">
        <v>0.57291666666666663</v>
      </c>
      <c r="C116" t="s">
        <v>652</v>
      </c>
      <c r="D116" t="s">
        <v>590</v>
      </c>
      <c r="E116" t="s">
        <v>586</v>
      </c>
      <c r="F116" s="1">
        <v>0</v>
      </c>
    </row>
    <row r="117" spans="1:6" x14ac:dyDescent="0.3">
      <c r="A117" s="2">
        <v>43908</v>
      </c>
      <c r="B117" s="43">
        <v>0.66111111111111109</v>
      </c>
      <c r="C117" t="s">
        <v>652</v>
      </c>
      <c r="D117" t="s">
        <v>594</v>
      </c>
      <c r="E117" t="s">
        <v>586</v>
      </c>
      <c r="F117" s="1">
        <v>0</v>
      </c>
    </row>
    <row r="118" spans="1:6" x14ac:dyDescent="0.3">
      <c r="A118" s="2">
        <v>43909</v>
      </c>
      <c r="B118" s="43">
        <v>0.55555555555555558</v>
      </c>
      <c r="C118" t="s">
        <v>649</v>
      </c>
      <c r="D118" t="s">
        <v>587</v>
      </c>
      <c r="E118" t="s">
        <v>605</v>
      </c>
      <c r="F118" s="1">
        <v>0</v>
      </c>
    </row>
    <row r="119" spans="1:6" x14ac:dyDescent="0.3">
      <c r="A119" s="2">
        <v>43909</v>
      </c>
      <c r="B119" s="43">
        <v>0.74930555555555556</v>
      </c>
      <c r="C119" t="s">
        <v>651</v>
      </c>
      <c r="D119" t="s">
        <v>587</v>
      </c>
      <c r="E119" t="s">
        <v>598</v>
      </c>
      <c r="F119" s="1">
        <v>0</v>
      </c>
    </row>
    <row r="120" spans="1:6" x14ac:dyDescent="0.3">
      <c r="A120" s="2">
        <v>43910</v>
      </c>
      <c r="B120" s="43">
        <v>0.83333333333333337</v>
      </c>
      <c r="C120" t="s">
        <v>651</v>
      </c>
      <c r="D120" t="s">
        <v>590</v>
      </c>
      <c r="E120" t="s">
        <v>586</v>
      </c>
      <c r="F120" s="1">
        <v>0</v>
      </c>
    </row>
    <row r="121" spans="1:6" x14ac:dyDescent="0.3">
      <c r="A121" s="2">
        <v>43914</v>
      </c>
      <c r="B121" s="43">
        <v>0.60763888888888895</v>
      </c>
      <c r="C121" t="s">
        <v>652</v>
      </c>
      <c r="D121" t="s">
        <v>590</v>
      </c>
      <c r="E121" t="s">
        <v>618</v>
      </c>
      <c r="F121" s="1">
        <v>0</v>
      </c>
    </row>
    <row r="122" spans="1:6" x14ac:dyDescent="0.3">
      <c r="A122" s="2">
        <v>43915</v>
      </c>
      <c r="B122" s="43">
        <v>0.8041666666666667</v>
      </c>
      <c r="C122" t="s">
        <v>650</v>
      </c>
      <c r="D122" t="s">
        <v>587</v>
      </c>
      <c r="E122" t="s">
        <v>608</v>
      </c>
      <c r="F122" s="1">
        <v>0</v>
      </c>
    </row>
    <row r="123" spans="1:6" x14ac:dyDescent="0.3">
      <c r="A123" s="2">
        <v>43915</v>
      </c>
      <c r="B123" s="43">
        <v>0.8569444444444444</v>
      </c>
      <c r="C123" t="s">
        <v>651</v>
      </c>
      <c r="D123" t="s">
        <v>602</v>
      </c>
      <c r="E123" t="s">
        <v>586</v>
      </c>
      <c r="F123" s="1">
        <v>0</v>
      </c>
    </row>
    <row r="124" spans="1:6" x14ac:dyDescent="0.3">
      <c r="A124" s="2">
        <v>43916</v>
      </c>
      <c r="B124" s="43">
        <v>0.47916666666666669</v>
      </c>
      <c r="C124" t="s">
        <v>649</v>
      </c>
      <c r="D124" t="s">
        <v>588</v>
      </c>
      <c r="E124" t="s">
        <v>618</v>
      </c>
      <c r="F124" s="1">
        <v>0</v>
      </c>
    </row>
    <row r="125" spans="1:6" x14ac:dyDescent="0.3">
      <c r="A125" s="2">
        <v>43916</v>
      </c>
      <c r="B125" s="43">
        <v>0.50347222222222221</v>
      </c>
      <c r="C125" t="s">
        <v>652</v>
      </c>
      <c r="D125" t="s">
        <v>587</v>
      </c>
      <c r="E125" t="s">
        <v>586</v>
      </c>
      <c r="F125" s="1">
        <v>0</v>
      </c>
    </row>
    <row r="126" spans="1:6" x14ac:dyDescent="0.3">
      <c r="A126" s="2">
        <v>43922</v>
      </c>
      <c r="B126" s="43">
        <v>0.56736111111111109</v>
      </c>
      <c r="C126" t="s">
        <v>650</v>
      </c>
      <c r="D126" t="s">
        <v>587</v>
      </c>
      <c r="E126" t="s">
        <v>586</v>
      </c>
      <c r="F126" s="1">
        <v>0</v>
      </c>
    </row>
    <row r="127" spans="1:6" x14ac:dyDescent="0.3">
      <c r="A127" s="2">
        <v>43924</v>
      </c>
      <c r="B127" s="43">
        <v>0.43194444444444446</v>
      </c>
      <c r="C127" t="s">
        <v>652</v>
      </c>
      <c r="D127" t="s">
        <v>606</v>
      </c>
      <c r="E127" t="s">
        <v>618</v>
      </c>
      <c r="F127" s="1">
        <v>0</v>
      </c>
    </row>
    <row r="128" spans="1:6" x14ac:dyDescent="0.3">
      <c r="A128" s="2">
        <v>43931</v>
      </c>
      <c r="B128" s="43">
        <v>0.63888888888888895</v>
      </c>
      <c r="C128" t="s">
        <v>650</v>
      </c>
      <c r="D128" t="s">
        <v>590</v>
      </c>
      <c r="E128" t="s">
        <v>586</v>
      </c>
      <c r="F128" s="1">
        <v>2</v>
      </c>
    </row>
    <row r="129" spans="1:6" x14ac:dyDescent="0.3">
      <c r="A129" s="2">
        <v>43944</v>
      </c>
      <c r="B129" s="43">
        <v>0.64583333333333337</v>
      </c>
      <c r="C129" t="s">
        <v>652</v>
      </c>
      <c r="D129" t="s">
        <v>590</v>
      </c>
      <c r="E129" t="s">
        <v>598</v>
      </c>
      <c r="F129" s="1">
        <v>0</v>
      </c>
    </row>
    <row r="130" spans="1:6" x14ac:dyDescent="0.3">
      <c r="A130" s="2">
        <v>43945</v>
      </c>
      <c r="B130" s="43">
        <v>0.85902777777777783</v>
      </c>
      <c r="C130" t="s">
        <v>651</v>
      </c>
      <c r="D130" t="s">
        <v>587</v>
      </c>
      <c r="E130" t="s">
        <v>622</v>
      </c>
      <c r="F130" s="1">
        <v>0</v>
      </c>
    </row>
    <row r="131" spans="1:6" x14ac:dyDescent="0.3">
      <c r="A131" s="2">
        <v>43950</v>
      </c>
      <c r="B131" s="43">
        <v>0.5</v>
      </c>
      <c r="C131" t="s">
        <v>651</v>
      </c>
      <c r="D131" t="s">
        <v>585</v>
      </c>
      <c r="E131" t="s">
        <v>586</v>
      </c>
      <c r="F131" s="1">
        <v>0</v>
      </c>
    </row>
    <row r="132" spans="1:6" x14ac:dyDescent="0.3">
      <c r="A132" s="2">
        <v>43951</v>
      </c>
      <c r="B132" s="43">
        <v>0.17708333333333334</v>
      </c>
      <c r="C132" t="s">
        <v>651</v>
      </c>
      <c r="D132" t="s">
        <v>587</v>
      </c>
      <c r="E132" t="s">
        <v>618</v>
      </c>
      <c r="F132" s="1">
        <v>0</v>
      </c>
    </row>
    <row r="133" spans="1:6" x14ac:dyDescent="0.3">
      <c r="A133" s="2">
        <v>43951</v>
      </c>
      <c r="B133" s="43">
        <v>0.24305555555555555</v>
      </c>
      <c r="C133" t="s">
        <v>651</v>
      </c>
      <c r="D133" t="s">
        <v>587</v>
      </c>
      <c r="E133" t="s">
        <v>624</v>
      </c>
      <c r="F133" s="1">
        <v>0</v>
      </c>
    </row>
    <row r="134" spans="1:6" x14ac:dyDescent="0.3">
      <c r="A134" s="2">
        <v>43953</v>
      </c>
      <c r="B134" s="43">
        <v>0.4861111111111111</v>
      </c>
      <c r="C134" t="s">
        <v>651</v>
      </c>
      <c r="D134" t="s">
        <v>594</v>
      </c>
      <c r="E134" t="s">
        <v>591</v>
      </c>
      <c r="F134" s="1">
        <v>1</v>
      </c>
    </row>
    <row r="135" spans="1:6" x14ac:dyDescent="0.3">
      <c r="A135" s="2">
        <v>43954</v>
      </c>
      <c r="B135" s="43">
        <v>0.48958333333333331</v>
      </c>
      <c r="C135" t="s">
        <v>649</v>
      </c>
      <c r="D135" t="s">
        <v>599</v>
      </c>
      <c r="E135" t="s">
        <v>624</v>
      </c>
      <c r="F135" s="1">
        <v>0</v>
      </c>
    </row>
    <row r="136" spans="1:6" x14ac:dyDescent="0.3">
      <c r="A136" s="2">
        <v>43954</v>
      </c>
      <c r="B136" s="43">
        <v>0.55208333333333337</v>
      </c>
      <c r="C136" t="s">
        <v>652</v>
      </c>
      <c r="D136" t="s">
        <v>599</v>
      </c>
      <c r="E136" t="s">
        <v>586</v>
      </c>
      <c r="F136" s="1">
        <v>0</v>
      </c>
    </row>
    <row r="137" spans="1:6" x14ac:dyDescent="0.3">
      <c r="A137" s="2">
        <v>43954</v>
      </c>
      <c r="B137" s="43">
        <v>0.83680555555555547</v>
      </c>
      <c r="C137" t="s">
        <v>650</v>
      </c>
      <c r="D137" t="s">
        <v>599</v>
      </c>
      <c r="E137" t="s">
        <v>586</v>
      </c>
      <c r="F137" s="1">
        <v>0</v>
      </c>
    </row>
    <row r="138" spans="1:6" x14ac:dyDescent="0.3">
      <c r="A138" s="2">
        <v>43961</v>
      </c>
      <c r="B138" s="43">
        <v>0.76527777777777783</v>
      </c>
      <c r="C138" t="s">
        <v>652</v>
      </c>
      <c r="D138" t="s">
        <v>590</v>
      </c>
      <c r="E138" t="s">
        <v>586</v>
      </c>
      <c r="F138" s="1">
        <v>0</v>
      </c>
    </row>
    <row r="139" spans="1:6" x14ac:dyDescent="0.3">
      <c r="A139" s="2">
        <v>43962</v>
      </c>
      <c r="B139" s="43">
        <v>0.39583333333333331</v>
      </c>
      <c r="C139" t="s">
        <v>652</v>
      </c>
      <c r="D139" t="s">
        <v>590</v>
      </c>
      <c r="E139" t="s">
        <v>618</v>
      </c>
      <c r="F139" s="1">
        <v>0</v>
      </c>
    </row>
    <row r="140" spans="1:6" x14ac:dyDescent="0.3">
      <c r="A140" s="2">
        <v>43962</v>
      </c>
      <c r="B140" s="43">
        <v>0.50208333333333333</v>
      </c>
      <c r="C140" t="s">
        <v>649</v>
      </c>
      <c r="D140" t="s">
        <v>587</v>
      </c>
      <c r="E140" t="s">
        <v>603</v>
      </c>
      <c r="F140" s="1">
        <v>0</v>
      </c>
    </row>
    <row r="141" spans="1:6" x14ac:dyDescent="0.3">
      <c r="A141" s="2">
        <v>43963</v>
      </c>
      <c r="B141" s="43">
        <v>0.38194444444444442</v>
      </c>
      <c r="C141" t="s">
        <v>649</v>
      </c>
      <c r="D141" t="s">
        <v>587</v>
      </c>
      <c r="E141" t="s">
        <v>591</v>
      </c>
      <c r="F141" s="1">
        <v>0</v>
      </c>
    </row>
    <row r="142" spans="1:6" x14ac:dyDescent="0.3">
      <c r="A142" s="2">
        <v>43965</v>
      </c>
      <c r="B142" s="43">
        <v>0.41666666666666669</v>
      </c>
      <c r="C142" t="s">
        <v>650</v>
      </c>
      <c r="D142" t="s">
        <v>587</v>
      </c>
      <c r="E142" t="s">
        <v>586</v>
      </c>
      <c r="F142" s="1">
        <v>0</v>
      </c>
    </row>
    <row r="143" spans="1:6" x14ac:dyDescent="0.3">
      <c r="A143" s="2">
        <v>43968</v>
      </c>
      <c r="B143" s="43">
        <v>0.91319444444444453</v>
      </c>
      <c r="C143" t="s">
        <v>650</v>
      </c>
      <c r="D143" t="s">
        <v>587</v>
      </c>
      <c r="E143" t="s">
        <v>618</v>
      </c>
      <c r="F143" s="1">
        <v>0</v>
      </c>
    </row>
    <row r="144" spans="1:6" x14ac:dyDescent="0.3">
      <c r="A144" s="2">
        <v>43969</v>
      </c>
      <c r="B144" s="43">
        <v>0.45833333333333331</v>
      </c>
      <c r="C144" t="s">
        <v>650</v>
      </c>
      <c r="D144" t="s">
        <v>609</v>
      </c>
      <c r="E144" t="s">
        <v>586</v>
      </c>
      <c r="F144" s="1">
        <v>0</v>
      </c>
    </row>
    <row r="145" spans="1:6" x14ac:dyDescent="0.3">
      <c r="A145" s="2">
        <v>43971</v>
      </c>
      <c r="B145" s="43">
        <v>0.12986111111111112</v>
      </c>
      <c r="C145" t="s">
        <v>652</v>
      </c>
      <c r="D145" t="s">
        <v>614</v>
      </c>
      <c r="E145" t="s">
        <v>586</v>
      </c>
      <c r="F145" s="1">
        <v>0</v>
      </c>
    </row>
    <row r="146" spans="1:6" x14ac:dyDescent="0.3">
      <c r="A146" s="2">
        <v>43971</v>
      </c>
      <c r="B146" s="43">
        <v>0.13194444444444445</v>
      </c>
      <c r="C146" t="s">
        <v>650</v>
      </c>
      <c r="D146" t="s">
        <v>585</v>
      </c>
      <c r="E146" t="s">
        <v>586</v>
      </c>
      <c r="F146" s="1">
        <v>0</v>
      </c>
    </row>
    <row r="147" spans="1:6" x14ac:dyDescent="0.3">
      <c r="A147" s="2">
        <v>43977</v>
      </c>
      <c r="B147" s="43">
        <v>0.43541666666666662</v>
      </c>
      <c r="C147" t="s">
        <v>650</v>
      </c>
      <c r="D147" t="s">
        <v>606</v>
      </c>
      <c r="E147" t="s">
        <v>618</v>
      </c>
      <c r="F147" s="1">
        <v>0</v>
      </c>
    </row>
    <row r="148" spans="1:6" x14ac:dyDescent="0.3">
      <c r="A148" s="2">
        <v>43977</v>
      </c>
      <c r="B148" s="43">
        <v>0.4375</v>
      </c>
      <c r="C148" t="s">
        <v>651</v>
      </c>
      <c r="D148" t="s">
        <v>606</v>
      </c>
      <c r="E148" t="s">
        <v>618</v>
      </c>
      <c r="F148" s="1">
        <v>0</v>
      </c>
    </row>
    <row r="149" spans="1:6" x14ac:dyDescent="0.3">
      <c r="A149" s="2">
        <v>43979</v>
      </c>
      <c r="B149" s="43">
        <v>0.69791666666666663</v>
      </c>
      <c r="C149" t="s">
        <v>650</v>
      </c>
      <c r="D149" t="s">
        <v>590</v>
      </c>
      <c r="E149" t="s">
        <v>624</v>
      </c>
      <c r="F149" s="1">
        <v>0</v>
      </c>
    </row>
    <row r="150" spans="1:6" x14ac:dyDescent="0.3">
      <c r="A150" s="2">
        <v>43984</v>
      </c>
      <c r="B150" s="43">
        <v>0.45833333333333331</v>
      </c>
      <c r="C150" t="s">
        <v>649</v>
      </c>
      <c r="D150" t="s">
        <v>587</v>
      </c>
      <c r="E150" t="s">
        <v>586</v>
      </c>
      <c r="F150" s="1">
        <v>0</v>
      </c>
    </row>
    <row r="151" spans="1:6" x14ac:dyDescent="0.3">
      <c r="A151" s="2">
        <v>43984</v>
      </c>
      <c r="B151" s="43">
        <v>0.75</v>
      </c>
      <c r="C151" t="s">
        <v>650</v>
      </c>
      <c r="D151" t="s">
        <v>590</v>
      </c>
      <c r="E151" t="s">
        <v>591</v>
      </c>
      <c r="F151" s="1">
        <v>0</v>
      </c>
    </row>
    <row r="152" spans="1:6" x14ac:dyDescent="0.3">
      <c r="A152" s="2">
        <v>43985</v>
      </c>
      <c r="B152" s="43">
        <v>0.625</v>
      </c>
      <c r="C152" t="s">
        <v>650</v>
      </c>
      <c r="D152" t="s">
        <v>611</v>
      </c>
      <c r="E152" t="s">
        <v>586</v>
      </c>
      <c r="F152" s="1">
        <v>0</v>
      </c>
    </row>
    <row r="153" spans="1:6" x14ac:dyDescent="0.3">
      <c r="A153" s="2">
        <v>43986</v>
      </c>
      <c r="B153" s="43">
        <v>0.5</v>
      </c>
      <c r="C153" t="s">
        <v>652</v>
      </c>
      <c r="D153" t="s">
        <v>599</v>
      </c>
      <c r="E153" t="s">
        <v>586</v>
      </c>
      <c r="F153" s="1">
        <v>0</v>
      </c>
    </row>
    <row r="154" spans="1:6" x14ac:dyDescent="0.3">
      <c r="A154" s="2">
        <v>43987</v>
      </c>
      <c r="B154" s="43">
        <v>0.33194444444444443</v>
      </c>
      <c r="C154" t="s">
        <v>652</v>
      </c>
      <c r="D154" t="s">
        <v>588</v>
      </c>
      <c r="E154" t="s">
        <v>586</v>
      </c>
      <c r="F154" s="1">
        <v>0</v>
      </c>
    </row>
    <row r="155" spans="1:6" x14ac:dyDescent="0.3">
      <c r="A155" s="2">
        <v>43987</v>
      </c>
      <c r="B155" s="43">
        <v>0.55902777777777779</v>
      </c>
      <c r="C155" t="s">
        <v>652</v>
      </c>
      <c r="D155" t="s">
        <v>588</v>
      </c>
      <c r="E155" t="s">
        <v>598</v>
      </c>
      <c r="F155" s="1">
        <v>0</v>
      </c>
    </row>
    <row r="156" spans="1:6" x14ac:dyDescent="0.3">
      <c r="A156" s="2">
        <v>43991</v>
      </c>
      <c r="B156" s="43">
        <v>0.5</v>
      </c>
      <c r="C156" t="s">
        <v>652</v>
      </c>
      <c r="D156" t="s">
        <v>588</v>
      </c>
      <c r="E156" t="s">
        <v>586</v>
      </c>
      <c r="F156" s="1">
        <v>0</v>
      </c>
    </row>
    <row r="157" spans="1:6" x14ac:dyDescent="0.3">
      <c r="A157" s="2">
        <v>43991</v>
      </c>
      <c r="B157" s="43">
        <v>0.61041666666666672</v>
      </c>
      <c r="C157" t="s">
        <v>651</v>
      </c>
      <c r="D157" t="s">
        <v>592</v>
      </c>
      <c r="E157" t="s">
        <v>618</v>
      </c>
      <c r="F157" s="1">
        <v>0</v>
      </c>
    </row>
    <row r="158" spans="1:6" x14ac:dyDescent="0.3">
      <c r="A158" s="2">
        <v>43991</v>
      </c>
      <c r="B158" s="43">
        <v>0.82291666666666663</v>
      </c>
      <c r="C158" t="s">
        <v>650</v>
      </c>
      <c r="D158" t="s">
        <v>587</v>
      </c>
      <c r="E158" t="s">
        <v>586</v>
      </c>
      <c r="F158" s="1">
        <v>1</v>
      </c>
    </row>
    <row r="159" spans="1:6" x14ac:dyDescent="0.3">
      <c r="A159" s="2">
        <v>43993</v>
      </c>
      <c r="B159" s="43">
        <v>0.42152777777777778</v>
      </c>
      <c r="C159" t="s">
        <v>651</v>
      </c>
      <c r="D159" t="s">
        <v>587</v>
      </c>
      <c r="E159" t="s">
        <v>586</v>
      </c>
      <c r="F159" s="1">
        <v>0</v>
      </c>
    </row>
    <row r="160" spans="1:6" x14ac:dyDescent="0.3">
      <c r="A160" s="2">
        <v>43993</v>
      </c>
      <c r="B160" s="43">
        <v>0.54861111111111105</v>
      </c>
      <c r="C160" t="s">
        <v>650</v>
      </c>
      <c r="D160" t="s">
        <v>604</v>
      </c>
      <c r="E160" t="s">
        <v>605</v>
      </c>
      <c r="F160" s="1">
        <v>0</v>
      </c>
    </row>
    <row r="161" spans="1:6" x14ac:dyDescent="0.3">
      <c r="A161" s="2">
        <v>43994</v>
      </c>
      <c r="B161" s="43">
        <v>0.39374999999999999</v>
      </c>
      <c r="C161" t="s">
        <v>651</v>
      </c>
      <c r="D161" t="s">
        <v>615</v>
      </c>
      <c r="E161" t="s">
        <v>586</v>
      </c>
      <c r="F161" s="1">
        <v>0</v>
      </c>
    </row>
    <row r="162" spans="1:6" x14ac:dyDescent="0.3">
      <c r="A162" s="2">
        <v>43994</v>
      </c>
      <c r="B162" s="43">
        <v>0.54027777777777775</v>
      </c>
      <c r="C162" t="s">
        <v>649</v>
      </c>
      <c r="D162" t="s">
        <v>587</v>
      </c>
      <c r="E162" t="s">
        <v>586</v>
      </c>
      <c r="F162" s="1">
        <v>1</v>
      </c>
    </row>
    <row r="163" spans="1:6" x14ac:dyDescent="0.3">
      <c r="A163" s="2">
        <v>43998</v>
      </c>
      <c r="B163" s="43">
        <v>0.44444444444444442</v>
      </c>
      <c r="C163" t="s">
        <v>652</v>
      </c>
      <c r="D163" t="s">
        <v>590</v>
      </c>
      <c r="E163" t="s">
        <v>618</v>
      </c>
      <c r="F163" s="1">
        <v>4</v>
      </c>
    </row>
    <row r="164" spans="1:6" x14ac:dyDescent="0.3">
      <c r="A164" s="2">
        <v>43999</v>
      </c>
      <c r="B164" s="43">
        <v>0.66666666666666663</v>
      </c>
      <c r="C164" t="s">
        <v>650</v>
      </c>
      <c r="D164" t="s">
        <v>587</v>
      </c>
      <c r="E164" t="s">
        <v>608</v>
      </c>
      <c r="F164" s="1">
        <v>1</v>
      </c>
    </row>
    <row r="165" spans="1:6" x14ac:dyDescent="0.3">
      <c r="A165" s="2">
        <v>44002</v>
      </c>
      <c r="B165" s="43">
        <v>0.59027777777777779</v>
      </c>
      <c r="C165" t="s">
        <v>652</v>
      </c>
      <c r="D165" t="s">
        <v>616</v>
      </c>
      <c r="E165" t="s">
        <v>586</v>
      </c>
      <c r="F165" s="1">
        <v>0</v>
      </c>
    </row>
    <row r="166" spans="1:6" x14ac:dyDescent="0.3">
      <c r="A166" s="2">
        <v>44002</v>
      </c>
      <c r="B166" s="43">
        <v>0.72986111111111107</v>
      </c>
      <c r="C166" t="s">
        <v>650</v>
      </c>
      <c r="D166" t="s">
        <v>590</v>
      </c>
      <c r="E166" t="s">
        <v>586</v>
      </c>
      <c r="F166" s="1">
        <v>0</v>
      </c>
    </row>
    <row r="167" spans="1:6" x14ac:dyDescent="0.3">
      <c r="A167" s="2">
        <v>44004</v>
      </c>
      <c r="B167" s="43">
        <v>0.51736111111111105</v>
      </c>
      <c r="C167" t="s">
        <v>650</v>
      </c>
      <c r="D167" t="s">
        <v>587</v>
      </c>
      <c r="E167" t="s">
        <v>623</v>
      </c>
      <c r="F167" s="1">
        <v>0</v>
      </c>
    </row>
    <row r="168" spans="1:6" x14ac:dyDescent="0.3">
      <c r="A168" s="2">
        <v>44005</v>
      </c>
      <c r="B168" s="43">
        <v>0.56527777777777777</v>
      </c>
      <c r="C168" t="s">
        <v>651</v>
      </c>
      <c r="D168" t="s">
        <v>617</v>
      </c>
      <c r="E168" t="s">
        <v>586</v>
      </c>
      <c r="F168" s="1">
        <v>0</v>
      </c>
    </row>
    <row r="169" spans="1:6" x14ac:dyDescent="0.3">
      <c r="A169" s="2">
        <v>44005</v>
      </c>
      <c r="B169" s="43">
        <v>0.72777777777777775</v>
      </c>
      <c r="C169" t="s">
        <v>652</v>
      </c>
      <c r="D169" t="s">
        <v>602</v>
      </c>
      <c r="E169" t="s">
        <v>586</v>
      </c>
      <c r="F169" s="1">
        <v>0</v>
      </c>
    </row>
    <row r="170" spans="1:6" x14ac:dyDescent="0.3">
      <c r="A170" s="2">
        <v>44005</v>
      </c>
      <c r="B170" s="43">
        <v>0.75624999999999998</v>
      </c>
      <c r="C170" t="s">
        <v>650</v>
      </c>
      <c r="D170" t="s">
        <v>590</v>
      </c>
      <c r="E170" t="s">
        <v>622</v>
      </c>
      <c r="F170" s="1">
        <v>1</v>
      </c>
    </row>
    <row r="171" spans="1:6" x14ac:dyDescent="0.3">
      <c r="A171" s="2">
        <v>44008</v>
      </c>
      <c r="B171" s="43">
        <v>0.61111111111111105</v>
      </c>
      <c r="C171" t="s">
        <v>650</v>
      </c>
      <c r="D171" t="s">
        <v>606</v>
      </c>
      <c r="E171" t="s">
        <v>586</v>
      </c>
      <c r="F171" s="1">
        <v>0</v>
      </c>
    </row>
    <row r="172" spans="1:6" x14ac:dyDescent="0.3">
      <c r="A172" s="2">
        <v>44010</v>
      </c>
      <c r="B172" s="43">
        <v>0.4375</v>
      </c>
      <c r="C172" t="s">
        <v>650</v>
      </c>
      <c r="D172" t="s">
        <v>621</v>
      </c>
      <c r="E172" t="s">
        <v>618</v>
      </c>
      <c r="F172" s="1">
        <v>0</v>
      </c>
    </row>
    <row r="173" spans="1:6" x14ac:dyDescent="0.3">
      <c r="A173" s="2">
        <v>44011</v>
      </c>
      <c r="B173" s="43">
        <v>0.61875000000000002</v>
      </c>
      <c r="C173" t="s">
        <v>650</v>
      </c>
      <c r="D173" t="s">
        <v>590</v>
      </c>
      <c r="E173" t="s">
        <v>598</v>
      </c>
      <c r="F173" s="1">
        <v>0</v>
      </c>
    </row>
    <row r="174" spans="1:6" x14ac:dyDescent="0.3">
      <c r="A174" s="2">
        <v>44011</v>
      </c>
      <c r="B174" s="43">
        <v>0.8125</v>
      </c>
      <c r="C174" t="s">
        <v>652</v>
      </c>
      <c r="D174" t="s">
        <v>599</v>
      </c>
      <c r="E174" t="s">
        <v>586</v>
      </c>
      <c r="F174" s="1">
        <v>0</v>
      </c>
    </row>
    <row r="175" spans="1:6" x14ac:dyDescent="0.3">
      <c r="A175" s="2">
        <v>44012</v>
      </c>
      <c r="B175" s="43">
        <v>0.67708333333333337</v>
      </c>
      <c r="C175" t="s">
        <v>650</v>
      </c>
      <c r="D175" t="s">
        <v>587</v>
      </c>
      <c r="E175" t="s">
        <v>586</v>
      </c>
      <c r="F175" s="1">
        <v>0</v>
      </c>
    </row>
    <row r="176" spans="1:6" x14ac:dyDescent="0.3">
      <c r="A176" s="2">
        <v>44012</v>
      </c>
      <c r="B176" s="43">
        <v>0.74305555555555547</v>
      </c>
      <c r="C176" t="s">
        <v>651</v>
      </c>
      <c r="D176" t="s">
        <v>600</v>
      </c>
      <c r="E176" t="s">
        <v>586</v>
      </c>
      <c r="F176" s="1">
        <v>0</v>
      </c>
    </row>
    <row r="177" spans="1:6" x14ac:dyDescent="0.3">
      <c r="A177" s="2">
        <v>44012</v>
      </c>
      <c r="B177" s="43">
        <v>0.9375</v>
      </c>
      <c r="C177" t="s">
        <v>651</v>
      </c>
      <c r="D177" t="s">
        <v>585</v>
      </c>
      <c r="E177" t="s">
        <v>618</v>
      </c>
      <c r="F177" s="1">
        <v>0</v>
      </c>
    </row>
    <row r="178" spans="1:6" x14ac:dyDescent="0.3">
      <c r="A178" s="2">
        <v>44013</v>
      </c>
      <c r="B178" s="43">
        <v>0.94930555555555562</v>
      </c>
      <c r="C178" t="s">
        <v>651</v>
      </c>
      <c r="D178" t="s">
        <v>613</v>
      </c>
      <c r="E178" t="s">
        <v>586</v>
      </c>
      <c r="F178" s="1">
        <v>0</v>
      </c>
    </row>
    <row r="179" spans="1:6" x14ac:dyDescent="0.3">
      <c r="A179" s="2">
        <v>44014</v>
      </c>
      <c r="B179" s="43">
        <v>0.55902777777777779</v>
      </c>
      <c r="C179" t="s">
        <v>651</v>
      </c>
      <c r="D179" t="s">
        <v>593</v>
      </c>
      <c r="E179" t="s">
        <v>586</v>
      </c>
      <c r="F179" s="1">
        <v>1</v>
      </c>
    </row>
    <row r="180" spans="1:6" x14ac:dyDescent="0.3">
      <c r="A180" s="2">
        <v>44017</v>
      </c>
      <c r="B180" s="43">
        <v>0.16666666666666666</v>
      </c>
      <c r="C180" t="s">
        <v>650</v>
      </c>
      <c r="D180" t="s">
        <v>590</v>
      </c>
      <c r="E180" t="s">
        <v>622</v>
      </c>
      <c r="F180" s="1">
        <v>0</v>
      </c>
    </row>
    <row r="181" spans="1:6" x14ac:dyDescent="0.3">
      <c r="A181" s="2">
        <v>44018</v>
      </c>
      <c r="B181" s="43">
        <v>0.35347222222222219</v>
      </c>
      <c r="C181" t="s">
        <v>651</v>
      </c>
      <c r="D181" t="s">
        <v>617</v>
      </c>
      <c r="E181" t="s">
        <v>618</v>
      </c>
      <c r="F181" s="1">
        <v>1</v>
      </c>
    </row>
    <row r="182" spans="1:6" x14ac:dyDescent="0.3">
      <c r="A182" s="2">
        <v>44021</v>
      </c>
      <c r="B182" s="43">
        <v>0.44930555555555557</v>
      </c>
      <c r="C182" t="s">
        <v>650</v>
      </c>
      <c r="D182" t="s">
        <v>587</v>
      </c>
      <c r="E182" t="s">
        <v>608</v>
      </c>
      <c r="F182" s="1">
        <v>0</v>
      </c>
    </row>
    <row r="183" spans="1:6" x14ac:dyDescent="0.3">
      <c r="A183" s="2">
        <v>44022</v>
      </c>
      <c r="B183" s="43">
        <v>0.41666666666666669</v>
      </c>
      <c r="C183" t="s">
        <v>649</v>
      </c>
      <c r="D183" t="s">
        <v>602</v>
      </c>
      <c r="E183" t="s">
        <v>622</v>
      </c>
      <c r="F183" s="1">
        <v>0</v>
      </c>
    </row>
    <row r="184" spans="1:6" x14ac:dyDescent="0.3">
      <c r="A184" s="2">
        <v>44022</v>
      </c>
      <c r="B184" s="43">
        <v>0.72222222222222221</v>
      </c>
      <c r="C184" t="s">
        <v>651</v>
      </c>
      <c r="D184" t="s">
        <v>590</v>
      </c>
      <c r="E184" t="s">
        <v>618</v>
      </c>
      <c r="F184" s="1">
        <v>0</v>
      </c>
    </row>
    <row r="185" spans="1:6" x14ac:dyDescent="0.3">
      <c r="A185" s="2">
        <v>44023</v>
      </c>
      <c r="B185" s="43">
        <v>0.1076388888888889</v>
      </c>
      <c r="C185" t="s">
        <v>652</v>
      </c>
      <c r="D185" t="s">
        <v>593</v>
      </c>
      <c r="E185" t="s">
        <v>586</v>
      </c>
      <c r="F185" s="1">
        <v>1</v>
      </c>
    </row>
    <row r="186" spans="1:6" x14ac:dyDescent="0.3">
      <c r="A186" s="2">
        <v>44023</v>
      </c>
      <c r="B186" s="43">
        <v>0.57986111111111105</v>
      </c>
      <c r="C186" t="s">
        <v>650</v>
      </c>
      <c r="D186" t="s">
        <v>590</v>
      </c>
      <c r="E186" t="s">
        <v>586</v>
      </c>
      <c r="F186" s="1">
        <v>0</v>
      </c>
    </row>
    <row r="187" spans="1:6" x14ac:dyDescent="0.3">
      <c r="A187" s="2">
        <v>44025</v>
      </c>
      <c r="B187" s="43">
        <v>0.19999999999999998</v>
      </c>
      <c r="C187" t="s">
        <v>650</v>
      </c>
      <c r="D187" t="s">
        <v>585</v>
      </c>
      <c r="E187" t="s">
        <v>586</v>
      </c>
      <c r="F187" s="1">
        <v>0</v>
      </c>
    </row>
    <row r="188" spans="1:6" x14ac:dyDescent="0.3">
      <c r="A188" s="2">
        <v>44026</v>
      </c>
      <c r="B188" s="43">
        <v>0.47916666666666669</v>
      </c>
      <c r="C188" t="s">
        <v>649</v>
      </c>
      <c r="D188" t="s">
        <v>616</v>
      </c>
      <c r="E188" t="s">
        <v>618</v>
      </c>
      <c r="F188" s="1">
        <v>0</v>
      </c>
    </row>
    <row r="189" spans="1:6" x14ac:dyDescent="0.3">
      <c r="A189" s="2">
        <v>44026</v>
      </c>
      <c r="B189" s="43">
        <v>0.71527777777777779</v>
      </c>
      <c r="C189" t="s">
        <v>650</v>
      </c>
      <c r="D189" t="s">
        <v>590</v>
      </c>
      <c r="E189" t="s">
        <v>598</v>
      </c>
      <c r="F189" s="1">
        <v>0</v>
      </c>
    </row>
    <row r="190" spans="1:6" x14ac:dyDescent="0.3">
      <c r="A190" s="2">
        <v>44028</v>
      </c>
      <c r="B190" s="43">
        <v>0.41875000000000001</v>
      </c>
      <c r="C190" t="s">
        <v>649</v>
      </c>
      <c r="D190" t="s">
        <v>587</v>
      </c>
      <c r="E190" t="s">
        <v>624</v>
      </c>
      <c r="F190" s="1">
        <v>1</v>
      </c>
    </row>
    <row r="191" spans="1:6" x14ac:dyDescent="0.3">
      <c r="A191" s="2">
        <v>44029</v>
      </c>
      <c r="B191" s="43">
        <v>1.3888888888888888E-2</v>
      </c>
      <c r="C191" t="s">
        <v>652</v>
      </c>
      <c r="D191" t="s">
        <v>615</v>
      </c>
      <c r="E191" t="s">
        <v>586</v>
      </c>
      <c r="F191" s="1">
        <v>0</v>
      </c>
    </row>
    <row r="192" spans="1:6" x14ac:dyDescent="0.3">
      <c r="A192" s="2">
        <v>44029</v>
      </c>
      <c r="B192" s="43">
        <v>0.34027777777777773</v>
      </c>
      <c r="C192" t="s">
        <v>650</v>
      </c>
      <c r="D192" t="s">
        <v>587</v>
      </c>
      <c r="E192" t="s">
        <v>586</v>
      </c>
      <c r="F192" s="1">
        <v>0</v>
      </c>
    </row>
    <row r="193" spans="1:6" x14ac:dyDescent="0.3">
      <c r="A193" s="2">
        <v>44029</v>
      </c>
      <c r="B193" s="43">
        <v>0.66666666666666663</v>
      </c>
      <c r="C193" t="s">
        <v>649</v>
      </c>
      <c r="D193" t="s">
        <v>587</v>
      </c>
      <c r="E193" t="s">
        <v>598</v>
      </c>
      <c r="F193" s="1">
        <v>0</v>
      </c>
    </row>
    <row r="194" spans="1:6" x14ac:dyDescent="0.3">
      <c r="A194" s="2">
        <v>44029</v>
      </c>
      <c r="B194" s="43">
        <v>0.79513888888888884</v>
      </c>
      <c r="C194" t="s">
        <v>650</v>
      </c>
      <c r="D194" t="s">
        <v>611</v>
      </c>
      <c r="E194" t="s">
        <v>586</v>
      </c>
      <c r="F194" s="1">
        <v>0</v>
      </c>
    </row>
    <row r="195" spans="1:6" x14ac:dyDescent="0.3">
      <c r="A195" s="2">
        <v>44030</v>
      </c>
      <c r="B195" s="43">
        <v>0.57291666666666663</v>
      </c>
      <c r="C195" t="s">
        <v>651</v>
      </c>
      <c r="D195" t="s">
        <v>590</v>
      </c>
      <c r="E195" t="s">
        <v>586</v>
      </c>
      <c r="F195" s="1">
        <v>0</v>
      </c>
    </row>
    <row r="196" spans="1:6" x14ac:dyDescent="0.3">
      <c r="A196" s="2">
        <v>44031</v>
      </c>
      <c r="B196" s="43">
        <v>0.53125</v>
      </c>
      <c r="C196" t="s">
        <v>653</v>
      </c>
      <c r="D196" t="s">
        <v>590</v>
      </c>
      <c r="E196" t="s">
        <v>586</v>
      </c>
      <c r="F196" s="1">
        <v>0</v>
      </c>
    </row>
    <row r="197" spans="1:6" x14ac:dyDescent="0.3">
      <c r="A197" s="2">
        <v>44032</v>
      </c>
      <c r="B197" s="43">
        <v>0.3263888888888889</v>
      </c>
      <c r="C197" t="s">
        <v>650</v>
      </c>
      <c r="D197" t="s">
        <v>590</v>
      </c>
      <c r="E197" t="s">
        <v>618</v>
      </c>
      <c r="F197" s="1">
        <v>2</v>
      </c>
    </row>
    <row r="198" spans="1:6" x14ac:dyDescent="0.3">
      <c r="A198" s="2">
        <v>44033</v>
      </c>
      <c r="B198" s="43">
        <v>0.34722222222222227</v>
      </c>
      <c r="C198" t="s">
        <v>650</v>
      </c>
      <c r="D198" t="s">
        <v>587</v>
      </c>
      <c r="E198" t="s">
        <v>586</v>
      </c>
      <c r="F198" s="1">
        <v>0</v>
      </c>
    </row>
    <row r="199" spans="1:6" x14ac:dyDescent="0.3">
      <c r="A199" s="2">
        <v>44033</v>
      </c>
      <c r="B199" s="43">
        <v>0.76874999999999993</v>
      </c>
      <c r="C199" t="s">
        <v>651</v>
      </c>
      <c r="D199" t="s">
        <v>587</v>
      </c>
      <c r="E199" t="s">
        <v>586</v>
      </c>
      <c r="F199" s="1">
        <v>0</v>
      </c>
    </row>
    <row r="200" spans="1:6" x14ac:dyDescent="0.3">
      <c r="A200" s="2">
        <v>44033</v>
      </c>
      <c r="B200" s="43">
        <v>0.91666666666666663</v>
      </c>
      <c r="C200" t="s">
        <v>649</v>
      </c>
      <c r="D200" t="s">
        <v>604</v>
      </c>
      <c r="E200" t="s">
        <v>610</v>
      </c>
      <c r="F200" s="1">
        <v>1</v>
      </c>
    </row>
    <row r="201" spans="1:6" x14ac:dyDescent="0.3">
      <c r="A201" s="2">
        <v>44034</v>
      </c>
      <c r="B201" s="43">
        <v>0.70486111111111116</v>
      </c>
      <c r="C201" t="s">
        <v>649</v>
      </c>
      <c r="D201" t="s">
        <v>587</v>
      </c>
      <c r="E201" t="s">
        <v>586</v>
      </c>
      <c r="F201" s="1">
        <v>1</v>
      </c>
    </row>
    <row r="202" spans="1:6" x14ac:dyDescent="0.3">
      <c r="A202" s="26"/>
      <c r="B202" s="37"/>
    </row>
    <row r="203" spans="1:6" x14ac:dyDescent="0.3">
      <c r="A203" s="26"/>
      <c r="B203" s="37"/>
    </row>
    <row r="204" spans="1:6" x14ac:dyDescent="0.3">
      <c r="A204" s="26"/>
      <c r="B204" s="37"/>
    </row>
    <row r="205" spans="1:6" x14ac:dyDescent="0.3">
      <c r="A205" s="26"/>
      <c r="B205" s="37"/>
    </row>
    <row r="206" spans="1:6" x14ac:dyDescent="0.3">
      <c r="A206" s="26"/>
      <c r="B206" s="37"/>
    </row>
    <row r="207" spans="1:6" x14ac:dyDescent="0.3">
      <c r="A207" s="26"/>
      <c r="B207" s="37"/>
    </row>
    <row r="208" spans="1:6" x14ac:dyDescent="0.3">
      <c r="A208" s="26"/>
      <c r="B208" s="37"/>
    </row>
    <row r="209" spans="1:2" x14ac:dyDescent="0.3">
      <c r="A209" s="26"/>
      <c r="B209" s="37"/>
    </row>
    <row r="210" spans="1:2" x14ac:dyDescent="0.3">
      <c r="A210" s="26"/>
      <c r="B210" s="37"/>
    </row>
    <row r="211" spans="1:2" x14ac:dyDescent="0.3">
      <c r="A211" s="26"/>
      <c r="B211" s="37"/>
    </row>
    <row r="212" spans="1:2" x14ac:dyDescent="0.3">
      <c r="A212" s="26"/>
      <c r="B212" s="37"/>
    </row>
    <row r="213" spans="1:2" x14ac:dyDescent="0.3">
      <c r="A213" s="26"/>
      <c r="B213" s="37"/>
    </row>
    <row r="214" spans="1:2" x14ac:dyDescent="0.3">
      <c r="A214" s="26"/>
      <c r="B214" s="37"/>
    </row>
    <row r="215" spans="1:2" x14ac:dyDescent="0.3">
      <c r="A215" s="26"/>
      <c r="B215" s="37"/>
    </row>
    <row r="216" spans="1:2" x14ac:dyDescent="0.3">
      <c r="A216" s="26"/>
      <c r="B216" s="37"/>
    </row>
    <row r="217" spans="1:2" x14ac:dyDescent="0.3">
      <c r="A217" s="26"/>
      <c r="B217" s="37"/>
    </row>
    <row r="218" spans="1:2" x14ac:dyDescent="0.3">
      <c r="A218" s="26"/>
      <c r="B218" s="37"/>
    </row>
    <row r="219" spans="1:2" x14ac:dyDescent="0.3">
      <c r="A219" s="26"/>
      <c r="B219" s="37"/>
    </row>
    <row r="220" spans="1:2" x14ac:dyDescent="0.3">
      <c r="A220" s="26"/>
      <c r="B220" s="37"/>
    </row>
    <row r="221" spans="1:2" x14ac:dyDescent="0.3">
      <c r="A221" s="26"/>
      <c r="B221" s="37"/>
    </row>
    <row r="222" spans="1:2" x14ac:dyDescent="0.3">
      <c r="A222" s="26"/>
      <c r="B222" s="37"/>
    </row>
    <row r="223" spans="1:2" x14ac:dyDescent="0.3">
      <c r="A223" s="26"/>
      <c r="B223" s="37"/>
    </row>
    <row r="224" spans="1:2" x14ac:dyDescent="0.3">
      <c r="A224" s="26"/>
      <c r="B224" s="37"/>
    </row>
    <row r="225" spans="1:2" x14ac:dyDescent="0.3">
      <c r="A225" s="26"/>
      <c r="B225" s="37"/>
    </row>
    <row r="226" spans="1:2" x14ac:dyDescent="0.3">
      <c r="A226" s="26"/>
      <c r="B226" s="37"/>
    </row>
    <row r="227" spans="1:2" x14ac:dyDescent="0.3">
      <c r="A227" s="26"/>
      <c r="B227" s="37"/>
    </row>
    <row r="228" spans="1:2" x14ac:dyDescent="0.3">
      <c r="A228" s="26"/>
      <c r="B228" s="37"/>
    </row>
    <row r="229" spans="1:2" x14ac:dyDescent="0.3">
      <c r="A229" s="26"/>
      <c r="B229" s="37"/>
    </row>
    <row r="230" spans="1:2" x14ac:dyDescent="0.3">
      <c r="A230" s="26"/>
      <c r="B230" s="37"/>
    </row>
  </sheetData>
  <mergeCells count="1">
    <mergeCell ref="A1:F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BA0F-4C61-4309-84AD-B4AC648BA68A}">
  <sheetPr>
    <tabColor rgb="FFFF9999"/>
  </sheetPr>
  <dimension ref="A1:F178"/>
  <sheetViews>
    <sheetView workbookViewId="0">
      <selection sqref="A1:F1"/>
    </sheetView>
  </sheetViews>
  <sheetFormatPr defaultRowHeight="14.4" x14ac:dyDescent="0.3"/>
  <cols>
    <col min="1" max="1" width="11.88671875" bestFit="1" customWidth="1"/>
    <col min="3" max="3" width="14.6640625" bestFit="1" customWidth="1"/>
    <col min="4" max="4" width="50.5546875" bestFit="1" customWidth="1"/>
    <col min="5" max="5" width="14.6640625" bestFit="1" customWidth="1"/>
    <col min="6" max="6" width="18.88671875" bestFit="1" customWidth="1"/>
  </cols>
  <sheetData>
    <row r="1" spans="1:6" x14ac:dyDescent="0.3">
      <c r="A1" s="53" t="s">
        <v>629</v>
      </c>
      <c r="B1" s="53"/>
      <c r="C1" s="53"/>
      <c r="D1" s="53"/>
      <c r="E1" s="53"/>
      <c r="F1" s="53"/>
    </row>
    <row r="2" spans="1:6" x14ac:dyDescent="0.3">
      <c r="A2" s="38" t="s">
        <v>579</v>
      </c>
      <c r="B2" s="38" t="s">
        <v>580</v>
      </c>
      <c r="C2" s="38" t="s">
        <v>581</v>
      </c>
      <c r="D2" s="38" t="s">
        <v>583</v>
      </c>
      <c r="E2" s="38" t="s">
        <v>584</v>
      </c>
      <c r="F2" s="38" t="s">
        <v>582</v>
      </c>
    </row>
    <row r="3" spans="1:6" x14ac:dyDescent="0.3">
      <c r="A3" s="2">
        <v>43831</v>
      </c>
      <c r="B3" s="43">
        <v>9.9999999999999992E-2</v>
      </c>
      <c r="C3" t="s">
        <v>651</v>
      </c>
      <c r="D3" t="s">
        <v>587</v>
      </c>
      <c r="E3" t="s">
        <v>622</v>
      </c>
      <c r="F3" s="1">
        <v>3</v>
      </c>
    </row>
    <row r="4" spans="1:6" x14ac:dyDescent="0.3">
      <c r="A4" s="2">
        <v>43833</v>
      </c>
      <c r="B4" s="43">
        <v>0.22222222222222221</v>
      </c>
      <c r="C4" t="s">
        <v>649</v>
      </c>
      <c r="D4" t="s">
        <v>587</v>
      </c>
      <c r="E4" t="s">
        <v>608</v>
      </c>
      <c r="F4" s="1">
        <v>1</v>
      </c>
    </row>
    <row r="5" spans="1:6" x14ac:dyDescent="0.3">
      <c r="A5" s="2">
        <v>43834</v>
      </c>
      <c r="B5" s="43">
        <v>0.19583333333333333</v>
      </c>
      <c r="C5" t="s">
        <v>649</v>
      </c>
      <c r="D5" t="s">
        <v>587</v>
      </c>
      <c r="E5" t="s">
        <v>586</v>
      </c>
      <c r="F5" s="1">
        <v>0</v>
      </c>
    </row>
    <row r="6" spans="1:6" x14ac:dyDescent="0.3">
      <c r="A6" s="2">
        <v>43835</v>
      </c>
      <c r="B6" s="43">
        <v>0.28333333333333333</v>
      </c>
      <c r="C6" t="s">
        <v>651</v>
      </c>
      <c r="D6" t="s">
        <v>593</v>
      </c>
      <c r="E6" t="s">
        <v>586</v>
      </c>
      <c r="F6" s="1">
        <v>2</v>
      </c>
    </row>
    <row r="7" spans="1:6" x14ac:dyDescent="0.3">
      <c r="A7" s="2">
        <v>43835</v>
      </c>
      <c r="B7" s="43">
        <v>0.33333333333333331</v>
      </c>
      <c r="C7" t="s">
        <v>652</v>
      </c>
      <c r="D7" t="s">
        <v>588</v>
      </c>
      <c r="E7" t="s">
        <v>622</v>
      </c>
      <c r="F7" s="1">
        <v>0</v>
      </c>
    </row>
    <row r="8" spans="1:6" x14ac:dyDescent="0.3">
      <c r="A8" s="2">
        <v>43835</v>
      </c>
      <c r="B8" s="43">
        <v>0.71180555555555547</v>
      </c>
      <c r="C8" t="s">
        <v>649</v>
      </c>
      <c r="D8" t="s">
        <v>609</v>
      </c>
      <c r="E8" t="s">
        <v>586</v>
      </c>
      <c r="F8" s="1">
        <v>0</v>
      </c>
    </row>
    <row r="9" spans="1:6" x14ac:dyDescent="0.3">
      <c r="A9" s="2">
        <v>43837</v>
      </c>
      <c r="B9" s="43">
        <v>0.875</v>
      </c>
      <c r="C9" t="s">
        <v>650</v>
      </c>
      <c r="D9" t="s">
        <v>604</v>
      </c>
      <c r="E9" t="s">
        <v>586</v>
      </c>
      <c r="F9" s="1">
        <v>0</v>
      </c>
    </row>
    <row r="10" spans="1:6" x14ac:dyDescent="0.3">
      <c r="A10" s="2">
        <v>43838</v>
      </c>
      <c r="B10" s="43">
        <v>0.75</v>
      </c>
      <c r="C10" t="s">
        <v>650</v>
      </c>
      <c r="D10" t="s">
        <v>587</v>
      </c>
      <c r="E10" t="s">
        <v>586</v>
      </c>
      <c r="F10" s="1">
        <v>0</v>
      </c>
    </row>
    <row r="11" spans="1:6" x14ac:dyDescent="0.3">
      <c r="A11" s="2">
        <v>43838</v>
      </c>
      <c r="B11" s="43">
        <v>0.94374999999999998</v>
      </c>
      <c r="C11" t="s">
        <v>651</v>
      </c>
      <c r="D11" t="s">
        <v>609</v>
      </c>
      <c r="E11" t="s">
        <v>586</v>
      </c>
      <c r="F11" s="1">
        <v>0</v>
      </c>
    </row>
    <row r="12" spans="1:6" x14ac:dyDescent="0.3">
      <c r="A12" s="2">
        <v>43839</v>
      </c>
      <c r="B12" s="43">
        <v>1.3888888888888889E-3</v>
      </c>
      <c r="C12" t="s">
        <v>649</v>
      </c>
      <c r="D12" t="s">
        <v>593</v>
      </c>
      <c r="E12" t="s">
        <v>586</v>
      </c>
      <c r="F12" s="1">
        <v>1</v>
      </c>
    </row>
    <row r="13" spans="1:6" x14ac:dyDescent="0.3">
      <c r="A13" s="2">
        <v>43839</v>
      </c>
      <c r="B13" s="43">
        <v>0.58333333333333337</v>
      </c>
      <c r="C13" t="s">
        <v>649</v>
      </c>
      <c r="D13" t="s">
        <v>587</v>
      </c>
      <c r="E13" t="s">
        <v>591</v>
      </c>
      <c r="F13" s="1">
        <v>0</v>
      </c>
    </row>
    <row r="14" spans="1:6" x14ac:dyDescent="0.3">
      <c r="A14" s="2">
        <v>43840</v>
      </c>
      <c r="B14" s="43">
        <v>0.54861111111111105</v>
      </c>
      <c r="C14" t="s">
        <v>649</v>
      </c>
      <c r="D14" t="s">
        <v>592</v>
      </c>
      <c r="E14" t="s">
        <v>624</v>
      </c>
      <c r="F14" s="1">
        <v>0</v>
      </c>
    </row>
    <row r="15" spans="1:6" x14ac:dyDescent="0.3">
      <c r="A15" s="2">
        <v>43840</v>
      </c>
      <c r="B15" s="43">
        <v>0.85069444444444453</v>
      </c>
      <c r="C15" t="s">
        <v>652</v>
      </c>
      <c r="D15" t="s">
        <v>587</v>
      </c>
      <c r="E15" t="s">
        <v>591</v>
      </c>
      <c r="F15" s="1">
        <v>1</v>
      </c>
    </row>
    <row r="16" spans="1:6" x14ac:dyDescent="0.3">
      <c r="A16" s="2">
        <v>43840</v>
      </c>
      <c r="B16" s="43">
        <v>0.85486111111111107</v>
      </c>
      <c r="C16" t="s">
        <v>649</v>
      </c>
      <c r="D16" t="s">
        <v>587</v>
      </c>
      <c r="E16" t="s">
        <v>622</v>
      </c>
      <c r="F16" s="1">
        <v>0</v>
      </c>
    </row>
    <row r="17" spans="1:6" x14ac:dyDescent="0.3">
      <c r="A17" s="2">
        <v>43840</v>
      </c>
      <c r="B17" s="43">
        <v>0.98333333333333339</v>
      </c>
      <c r="C17" t="s">
        <v>650</v>
      </c>
      <c r="D17" t="s">
        <v>587</v>
      </c>
      <c r="E17" t="s">
        <v>586</v>
      </c>
      <c r="F17" s="1">
        <v>0</v>
      </c>
    </row>
    <row r="18" spans="1:6" x14ac:dyDescent="0.3">
      <c r="A18" s="2">
        <v>43841</v>
      </c>
      <c r="B18" s="43">
        <v>0.47222222222222227</v>
      </c>
      <c r="C18" t="s">
        <v>652</v>
      </c>
      <c r="D18" t="s">
        <v>587</v>
      </c>
      <c r="E18" t="s">
        <v>622</v>
      </c>
      <c r="F18" s="1">
        <v>1</v>
      </c>
    </row>
    <row r="19" spans="1:6" x14ac:dyDescent="0.3">
      <c r="A19" s="2">
        <v>43842</v>
      </c>
      <c r="B19" s="43">
        <v>0.71180555555555547</v>
      </c>
      <c r="C19" t="s">
        <v>649</v>
      </c>
      <c r="D19" t="s">
        <v>587</v>
      </c>
      <c r="E19" t="s">
        <v>586</v>
      </c>
      <c r="F19" s="1">
        <v>0</v>
      </c>
    </row>
    <row r="20" spans="1:6" x14ac:dyDescent="0.3">
      <c r="A20" s="2">
        <v>43842</v>
      </c>
      <c r="B20" s="43">
        <v>0.79166666666666663</v>
      </c>
      <c r="C20" t="s">
        <v>652</v>
      </c>
      <c r="D20" t="s">
        <v>587</v>
      </c>
      <c r="E20" t="s">
        <v>586</v>
      </c>
      <c r="F20" s="1">
        <v>0</v>
      </c>
    </row>
    <row r="21" spans="1:6" x14ac:dyDescent="0.3">
      <c r="A21" s="2">
        <v>43843</v>
      </c>
      <c r="B21" s="43">
        <v>6.9444444444444434E-2</v>
      </c>
      <c r="C21" t="s">
        <v>652</v>
      </c>
      <c r="D21" t="s">
        <v>617</v>
      </c>
      <c r="E21" t="s">
        <v>622</v>
      </c>
      <c r="F21" s="1">
        <v>1</v>
      </c>
    </row>
    <row r="22" spans="1:6" x14ac:dyDescent="0.3">
      <c r="A22" s="2">
        <v>43844</v>
      </c>
      <c r="B22" s="43">
        <v>0.30555555555555552</v>
      </c>
      <c r="C22" t="s">
        <v>651</v>
      </c>
      <c r="D22" t="s">
        <v>609</v>
      </c>
      <c r="E22" t="s">
        <v>586</v>
      </c>
      <c r="F22" s="1">
        <v>0</v>
      </c>
    </row>
    <row r="23" spans="1:6" x14ac:dyDescent="0.3">
      <c r="A23" s="2">
        <v>43844</v>
      </c>
      <c r="B23" s="43">
        <v>0.5756944444444444</v>
      </c>
      <c r="C23" t="s">
        <v>652</v>
      </c>
      <c r="D23" t="s">
        <v>592</v>
      </c>
      <c r="E23" t="s">
        <v>586</v>
      </c>
      <c r="F23" s="1">
        <v>0</v>
      </c>
    </row>
    <row r="24" spans="1:6" x14ac:dyDescent="0.3">
      <c r="A24" s="2">
        <v>43845</v>
      </c>
      <c r="B24" s="43">
        <v>0.81388888888888899</v>
      </c>
      <c r="C24" t="s">
        <v>649</v>
      </c>
      <c r="D24" t="s">
        <v>592</v>
      </c>
      <c r="E24" t="s">
        <v>607</v>
      </c>
      <c r="F24" s="1">
        <v>1</v>
      </c>
    </row>
    <row r="25" spans="1:6" x14ac:dyDescent="0.3">
      <c r="A25" s="2">
        <v>43845</v>
      </c>
      <c r="B25" s="43">
        <v>0.82291666666666663</v>
      </c>
      <c r="C25" t="s">
        <v>652</v>
      </c>
      <c r="D25" t="s">
        <v>587</v>
      </c>
      <c r="E25" t="s">
        <v>586</v>
      </c>
      <c r="F25" s="1">
        <v>1</v>
      </c>
    </row>
    <row r="26" spans="1:6" x14ac:dyDescent="0.3">
      <c r="A26" s="2">
        <v>43846</v>
      </c>
      <c r="B26" s="43">
        <v>0.46875</v>
      </c>
      <c r="C26" t="s">
        <v>652</v>
      </c>
      <c r="D26" t="s">
        <v>609</v>
      </c>
      <c r="E26" t="s">
        <v>586</v>
      </c>
      <c r="F26" s="1">
        <v>0</v>
      </c>
    </row>
    <row r="27" spans="1:6" x14ac:dyDescent="0.3">
      <c r="A27" s="2">
        <v>43846</v>
      </c>
      <c r="B27" s="43">
        <v>0.52430555555555558</v>
      </c>
      <c r="C27" t="s">
        <v>649</v>
      </c>
      <c r="D27" t="s">
        <v>587</v>
      </c>
      <c r="E27" t="s">
        <v>586</v>
      </c>
      <c r="F27" s="1">
        <v>0</v>
      </c>
    </row>
    <row r="28" spans="1:6" x14ac:dyDescent="0.3">
      <c r="A28" s="2">
        <v>43846</v>
      </c>
      <c r="B28" s="43">
        <v>0.64513888888888882</v>
      </c>
      <c r="C28" t="s">
        <v>651</v>
      </c>
      <c r="D28" t="s">
        <v>585</v>
      </c>
      <c r="E28" t="s">
        <v>586</v>
      </c>
      <c r="F28" s="1">
        <v>0</v>
      </c>
    </row>
    <row r="29" spans="1:6" x14ac:dyDescent="0.3">
      <c r="A29" s="2">
        <v>43849</v>
      </c>
      <c r="B29" s="43">
        <v>0.21319444444444444</v>
      </c>
      <c r="C29" t="s">
        <v>651</v>
      </c>
      <c r="D29" t="s">
        <v>609</v>
      </c>
      <c r="E29" t="s">
        <v>622</v>
      </c>
      <c r="F29" s="1">
        <v>0</v>
      </c>
    </row>
    <row r="30" spans="1:6" x14ac:dyDescent="0.3">
      <c r="A30" s="2">
        <v>43849</v>
      </c>
      <c r="B30" s="43">
        <v>0.64583333333333337</v>
      </c>
      <c r="C30" t="s">
        <v>649</v>
      </c>
      <c r="D30" t="s">
        <v>587</v>
      </c>
      <c r="E30" t="s">
        <v>586</v>
      </c>
      <c r="F30" s="1">
        <v>0</v>
      </c>
    </row>
    <row r="31" spans="1:6" x14ac:dyDescent="0.3">
      <c r="A31" s="2">
        <v>43851</v>
      </c>
      <c r="B31" s="43">
        <v>0.47916666666666669</v>
      </c>
      <c r="C31" t="s">
        <v>649</v>
      </c>
      <c r="D31" t="s">
        <v>587</v>
      </c>
      <c r="E31" t="s">
        <v>591</v>
      </c>
      <c r="F31" s="1">
        <v>0</v>
      </c>
    </row>
    <row r="32" spans="1:6" x14ac:dyDescent="0.3">
      <c r="A32" s="2">
        <v>43852</v>
      </c>
      <c r="B32" s="43">
        <v>0.1875</v>
      </c>
      <c r="C32" t="s">
        <v>649</v>
      </c>
      <c r="D32" t="s">
        <v>609</v>
      </c>
      <c r="E32" t="s">
        <v>586</v>
      </c>
      <c r="F32" s="1">
        <v>0</v>
      </c>
    </row>
    <row r="33" spans="1:6" x14ac:dyDescent="0.3">
      <c r="A33" s="2">
        <v>43852</v>
      </c>
      <c r="B33" s="43">
        <v>0.76736111111111116</v>
      </c>
      <c r="C33" t="s">
        <v>649</v>
      </c>
      <c r="D33" t="s">
        <v>587</v>
      </c>
      <c r="E33" t="s">
        <v>622</v>
      </c>
      <c r="F33" s="1">
        <v>0</v>
      </c>
    </row>
    <row r="34" spans="1:6" x14ac:dyDescent="0.3">
      <c r="A34" s="2">
        <v>43852</v>
      </c>
      <c r="B34" s="43">
        <v>0.8208333333333333</v>
      </c>
      <c r="C34" t="s">
        <v>649</v>
      </c>
      <c r="D34" t="s">
        <v>587</v>
      </c>
      <c r="E34" t="s">
        <v>586</v>
      </c>
      <c r="F34" s="1">
        <v>0</v>
      </c>
    </row>
    <row r="35" spans="1:6" x14ac:dyDescent="0.3">
      <c r="A35" s="2">
        <v>43853</v>
      </c>
      <c r="B35" s="43">
        <v>0.34861111111111115</v>
      </c>
      <c r="C35" t="s">
        <v>649</v>
      </c>
      <c r="D35" t="s">
        <v>587</v>
      </c>
      <c r="E35" t="s">
        <v>586</v>
      </c>
      <c r="F35" s="1">
        <v>0</v>
      </c>
    </row>
    <row r="36" spans="1:6" x14ac:dyDescent="0.3">
      <c r="A36" s="2">
        <v>43854</v>
      </c>
      <c r="B36" s="43">
        <v>0.92361111111111116</v>
      </c>
      <c r="C36" t="s">
        <v>649</v>
      </c>
      <c r="D36" t="s">
        <v>587</v>
      </c>
      <c r="E36" t="s">
        <v>622</v>
      </c>
      <c r="F36" s="1">
        <v>0</v>
      </c>
    </row>
    <row r="37" spans="1:6" x14ac:dyDescent="0.3">
      <c r="A37" s="2">
        <v>43854</v>
      </c>
      <c r="B37" s="43">
        <v>0.99652777777777779</v>
      </c>
      <c r="C37" t="s">
        <v>649</v>
      </c>
      <c r="D37" t="s">
        <v>604</v>
      </c>
      <c r="E37" t="s">
        <v>586</v>
      </c>
      <c r="F37" s="1">
        <v>0</v>
      </c>
    </row>
    <row r="38" spans="1:6" x14ac:dyDescent="0.3">
      <c r="A38" s="2">
        <v>43855</v>
      </c>
      <c r="B38" s="43">
        <v>0.69374999999999998</v>
      </c>
      <c r="C38" t="s">
        <v>651</v>
      </c>
      <c r="D38" t="s">
        <v>609</v>
      </c>
      <c r="E38" t="s">
        <v>622</v>
      </c>
      <c r="F38" s="1">
        <v>0</v>
      </c>
    </row>
    <row r="39" spans="1:6" x14ac:dyDescent="0.3">
      <c r="A39" s="2">
        <v>43857</v>
      </c>
      <c r="B39" s="43">
        <v>0.65972222222222221</v>
      </c>
      <c r="C39" t="s">
        <v>649</v>
      </c>
      <c r="D39" t="s">
        <v>587</v>
      </c>
      <c r="E39" t="s">
        <v>591</v>
      </c>
      <c r="F39" s="1">
        <v>1</v>
      </c>
    </row>
    <row r="40" spans="1:6" x14ac:dyDescent="0.3">
      <c r="A40" s="2">
        <v>43858</v>
      </c>
      <c r="B40" s="43">
        <v>0.34027777777777773</v>
      </c>
      <c r="C40" t="s">
        <v>649</v>
      </c>
      <c r="D40" t="s">
        <v>611</v>
      </c>
      <c r="E40" t="s">
        <v>608</v>
      </c>
      <c r="F40" s="1">
        <v>0</v>
      </c>
    </row>
    <row r="41" spans="1:6" x14ac:dyDescent="0.3">
      <c r="A41" s="2">
        <v>43858</v>
      </c>
      <c r="B41" s="43">
        <v>0.77847222222222223</v>
      </c>
      <c r="C41" t="s">
        <v>649</v>
      </c>
      <c r="D41" t="s">
        <v>587</v>
      </c>
      <c r="E41" t="s">
        <v>622</v>
      </c>
      <c r="F41" s="1">
        <v>0</v>
      </c>
    </row>
    <row r="42" spans="1:6" x14ac:dyDescent="0.3">
      <c r="A42" s="2">
        <v>43859</v>
      </c>
      <c r="B42" s="43">
        <v>0.81597222222222221</v>
      </c>
      <c r="C42" t="s">
        <v>649</v>
      </c>
      <c r="D42" t="s">
        <v>587</v>
      </c>
      <c r="E42" t="s">
        <v>598</v>
      </c>
      <c r="F42" s="1">
        <v>0</v>
      </c>
    </row>
    <row r="43" spans="1:6" x14ac:dyDescent="0.3">
      <c r="A43" s="2">
        <v>43862</v>
      </c>
      <c r="B43" s="43">
        <v>1.6666666666666666E-2</v>
      </c>
      <c r="C43" t="s">
        <v>650</v>
      </c>
      <c r="D43" t="s">
        <v>587</v>
      </c>
      <c r="E43" t="s">
        <v>622</v>
      </c>
      <c r="F43" s="1">
        <v>1</v>
      </c>
    </row>
    <row r="44" spans="1:6" x14ac:dyDescent="0.3">
      <c r="A44" s="2">
        <v>43862</v>
      </c>
      <c r="B44" s="43">
        <v>0.41319444444444442</v>
      </c>
      <c r="C44" t="s">
        <v>649</v>
      </c>
      <c r="D44" t="s">
        <v>587</v>
      </c>
      <c r="E44" t="s">
        <v>622</v>
      </c>
      <c r="F44" s="1">
        <v>0</v>
      </c>
    </row>
    <row r="45" spans="1:6" x14ac:dyDescent="0.3">
      <c r="A45" s="2">
        <v>43863</v>
      </c>
      <c r="B45" s="43">
        <v>8.3333333333333329E-2</v>
      </c>
      <c r="C45" t="s">
        <v>649</v>
      </c>
      <c r="D45" t="s">
        <v>604</v>
      </c>
      <c r="E45" t="s">
        <v>622</v>
      </c>
      <c r="F45" s="1">
        <v>0</v>
      </c>
    </row>
    <row r="46" spans="1:6" x14ac:dyDescent="0.3">
      <c r="A46" s="2">
        <v>43863</v>
      </c>
      <c r="B46" s="43">
        <v>0.60416666666666663</v>
      </c>
      <c r="C46" t="s">
        <v>649</v>
      </c>
      <c r="D46" t="s">
        <v>611</v>
      </c>
      <c r="E46" t="s">
        <v>622</v>
      </c>
      <c r="F46" s="1">
        <v>0</v>
      </c>
    </row>
    <row r="47" spans="1:6" x14ac:dyDescent="0.3">
      <c r="A47" s="2">
        <v>43863</v>
      </c>
      <c r="B47" s="43">
        <v>0.6777777777777777</v>
      </c>
      <c r="C47" t="s">
        <v>649</v>
      </c>
      <c r="D47" t="s">
        <v>587</v>
      </c>
      <c r="E47" t="s">
        <v>586</v>
      </c>
      <c r="F47" s="1">
        <v>0</v>
      </c>
    </row>
    <row r="48" spans="1:6" x14ac:dyDescent="0.3">
      <c r="A48" s="2">
        <v>43864</v>
      </c>
      <c r="B48" s="43">
        <v>0.98125000000000007</v>
      </c>
      <c r="C48" t="s">
        <v>652</v>
      </c>
      <c r="D48" t="s">
        <v>587</v>
      </c>
      <c r="E48" t="s">
        <v>586</v>
      </c>
      <c r="F48" s="1">
        <v>0</v>
      </c>
    </row>
    <row r="49" spans="1:6" x14ac:dyDescent="0.3">
      <c r="A49" s="2">
        <v>43865</v>
      </c>
      <c r="B49" s="43">
        <v>0.76388888888888884</v>
      </c>
      <c r="C49" t="s">
        <v>649</v>
      </c>
      <c r="D49" t="s">
        <v>617</v>
      </c>
      <c r="E49" t="s">
        <v>601</v>
      </c>
      <c r="F49" s="1">
        <v>0</v>
      </c>
    </row>
    <row r="50" spans="1:6" x14ac:dyDescent="0.3">
      <c r="A50" s="2">
        <v>43866</v>
      </c>
      <c r="B50" s="43">
        <v>0.39583333333333331</v>
      </c>
      <c r="C50" t="s">
        <v>651</v>
      </c>
      <c r="D50" t="s">
        <v>616</v>
      </c>
      <c r="E50" t="s">
        <v>622</v>
      </c>
      <c r="F50" s="1">
        <v>1</v>
      </c>
    </row>
    <row r="51" spans="1:6" x14ac:dyDescent="0.3">
      <c r="A51" s="2">
        <v>43867</v>
      </c>
      <c r="B51" s="43">
        <v>0.5</v>
      </c>
      <c r="C51" t="s">
        <v>649</v>
      </c>
      <c r="D51" t="s">
        <v>587</v>
      </c>
      <c r="E51" t="s">
        <v>586</v>
      </c>
      <c r="F51" s="1">
        <v>0</v>
      </c>
    </row>
    <row r="52" spans="1:6" x14ac:dyDescent="0.3">
      <c r="A52" s="2">
        <v>43867</v>
      </c>
      <c r="B52" s="43">
        <v>0.75416666666666676</v>
      </c>
      <c r="C52" t="s">
        <v>651</v>
      </c>
      <c r="D52" t="s">
        <v>587</v>
      </c>
      <c r="E52" t="s">
        <v>622</v>
      </c>
      <c r="F52" s="1">
        <v>0</v>
      </c>
    </row>
    <row r="53" spans="1:6" x14ac:dyDescent="0.3">
      <c r="A53" s="2">
        <v>43867</v>
      </c>
      <c r="B53" s="43">
        <v>0.87152777777777779</v>
      </c>
      <c r="C53" t="s">
        <v>649</v>
      </c>
      <c r="D53" t="s">
        <v>587</v>
      </c>
      <c r="E53" t="s">
        <v>591</v>
      </c>
      <c r="F53" s="1">
        <v>1</v>
      </c>
    </row>
    <row r="54" spans="1:6" x14ac:dyDescent="0.3">
      <c r="A54" s="2">
        <v>43867</v>
      </c>
      <c r="B54" s="43">
        <v>0.97916666666666663</v>
      </c>
      <c r="C54" t="s">
        <v>649</v>
      </c>
      <c r="D54" t="s">
        <v>592</v>
      </c>
      <c r="E54" t="s">
        <v>586</v>
      </c>
      <c r="F54" s="1">
        <v>0</v>
      </c>
    </row>
    <row r="55" spans="1:6" x14ac:dyDescent="0.3">
      <c r="A55" s="2">
        <v>43868</v>
      </c>
      <c r="B55" s="43">
        <v>0.54999999999999993</v>
      </c>
      <c r="C55" t="s">
        <v>649</v>
      </c>
      <c r="D55" t="s">
        <v>587</v>
      </c>
      <c r="E55" t="s">
        <v>586</v>
      </c>
      <c r="F55" s="1">
        <v>0</v>
      </c>
    </row>
    <row r="56" spans="1:6" x14ac:dyDescent="0.3">
      <c r="A56" s="2">
        <v>43868</v>
      </c>
      <c r="B56" s="43">
        <v>0.82291666666666663</v>
      </c>
      <c r="C56" t="s">
        <v>649</v>
      </c>
      <c r="D56" t="s">
        <v>609</v>
      </c>
      <c r="E56" t="s">
        <v>622</v>
      </c>
      <c r="F56" s="1">
        <v>0</v>
      </c>
    </row>
    <row r="57" spans="1:6" x14ac:dyDescent="0.3">
      <c r="A57" s="2">
        <v>43869</v>
      </c>
      <c r="B57" s="43">
        <v>0.72222222222222221</v>
      </c>
      <c r="C57" t="s">
        <v>651</v>
      </c>
      <c r="D57" t="s">
        <v>596</v>
      </c>
      <c r="E57" t="s">
        <v>591</v>
      </c>
      <c r="F57" s="1">
        <v>1</v>
      </c>
    </row>
    <row r="58" spans="1:6" x14ac:dyDescent="0.3">
      <c r="A58" s="2">
        <v>43870</v>
      </c>
      <c r="B58" s="43">
        <v>5.2083333333333336E-2</v>
      </c>
      <c r="C58" t="s">
        <v>649</v>
      </c>
      <c r="D58" t="s">
        <v>592</v>
      </c>
      <c r="E58" t="s">
        <v>622</v>
      </c>
      <c r="F58" s="1">
        <v>0</v>
      </c>
    </row>
    <row r="59" spans="1:6" x14ac:dyDescent="0.3">
      <c r="A59" s="2">
        <v>43870</v>
      </c>
      <c r="B59" s="43">
        <v>0.62152777777777779</v>
      </c>
      <c r="C59" t="s">
        <v>650</v>
      </c>
      <c r="D59" t="s">
        <v>587</v>
      </c>
      <c r="E59" t="s">
        <v>622</v>
      </c>
      <c r="F59" s="1">
        <v>0</v>
      </c>
    </row>
    <row r="60" spans="1:6" x14ac:dyDescent="0.3">
      <c r="A60" s="2">
        <v>43871</v>
      </c>
      <c r="B60" s="43">
        <v>4.8611111111111112E-2</v>
      </c>
      <c r="C60" t="s">
        <v>649</v>
      </c>
      <c r="D60" t="s">
        <v>587</v>
      </c>
      <c r="E60" t="s">
        <v>622</v>
      </c>
      <c r="F60" s="1">
        <v>0</v>
      </c>
    </row>
    <row r="61" spans="1:6" x14ac:dyDescent="0.3">
      <c r="A61" s="2">
        <v>43871</v>
      </c>
      <c r="B61" s="43">
        <v>0.375</v>
      </c>
      <c r="C61" t="s">
        <v>651</v>
      </c>
      <c r="D61" t="s">
        <v>609</v>
      </c>
      <c r="E61" t="s">
        <v>622</v>
      </c>
      <c r="F61" s="1">
        <v>0</v>
      </c>
    </row>
    <row r="62" spans="1:6" x14ac:dyDescent="0.3">
      <c r="A62" s="2">
        <v>43873</v>
      </c>
      <c r="B62" s="43">
        <v>0.44930555555555557</v>
      </c>
      <c r="C62" t="s">
        <v>649</v>
      </c>
      <c r="D62" t="s">
        <v>587</v>
      </c>
      <c r="E62" t="s">
        <v>622</v>
      </c>
      <c r="F62" s="1">
        <v>0</v>
      </c>
    </row>
    <row r="63" spans="1:6" x14ac:dyDescent="0.3">
      <c r="A63" s="2">
        <v>43873</v>
      </c>
      <c r="B63" s="43">
        <v>0.88611111111111107</v>
      </c>
      <c r="C63" t="s">
        <v>649</v>
      </c>
      <c r="D63" t="s">
        <v>587</v>
      </c>
      <c r="E63" t="s">
        <v>608</v>
      </c>
      <c r="F63" s="1">
        <v>0</v>
      </c>
    </row>
    <row r="64" spans="1:6" x14ac:dyDescent="0.3">
      <c r="A64" s="2">
        <v>43874</v>
      </c>
      <c r="B64" s="43">
        <v>0.63194444444444442</v>
      </c>
      <c r="C64" t="s">
        <v>649</v>
      </c>
      <c r="D64" t="s">
        <v>604</v>
      </c>
      <c r="E64" t="s">
        <v>622</v>
      </c>
      <c r="F64" s="1">
        <v>0</v>
      </c>
    </row>
    <row r="65" spans="1:6" x14ac:dyDescent="0.3">
      <c r="A65" s="2">
        <v>43874</v>
      </c>
      <c r="B65" s="43">
        <v>0.83472222222222225</v>
      </c>
      <c r="C65" t="s">
        <v>649</v>
      </c>
      <c r="D65" t="s">
        <v>587</v>
      </c>
      <c r="E65" t="s">
        <v>586</v>
      </c>
      <c r="F65" s="1">
        <v>2</v>
      </c>
    </row>
    <row r="66" spans="1:6" x14ac:dyDescent="0.3">
      <c r="A66" s="2">
        <v>43875</v>
      </c>
      <c r="B66" s="43">
        <v>0.49513888888888885</v>
      </c>
      <c r="C66" t="s">
        <v>649</v>
      </c>
      <c r="D66" t="s">
        <v>602</v>
      </c>
      <c r="E66" t="s">
        <v>622</v>
      </c>
      <c r="F66" s="1">
        <v>0</v>
      </c>
    </row>
    <row r="67" spans="1:6" x14ac:dyDescent="0.3">
      <c r="A67" s="2">
        <v>43875</v>
      </c>
      <c r="B67" s="43">
        <v>0.65625</v>
      </c>
      <c r="C67" t="s">
        <v>652</v>
      </c>
      <c r="D67" t="s">
        <v>587</v>
      </c>
      <c r="E67" t="s">
        <v>586</v>
      </c>
      <c r="F67" s="1">
        <v>0</v>
      </c>
    </row>
    <row r="68" spans="1:6" x14ac:dyDescent="0.3">
      <c r="A68" s="2">
        <v>43876</v>
      </c>
      <c r="B68" s="43">
        <v>3.2638888888888891E-2</v>
      </c>
      <c r="C68" t="s">
        <v>649</v>
      </c>
      <c r="D68" t="s">
        <v>604</v>
      </c>
      <c r="E68" t="s">
        <v>622</v>
      </c>
      <c r="F68" s="1">
        <v>0</v>
      </c>
    </row>
    <row r="69" spans="1:6" x14ac:dyDescent="0.3">
      <c r="A69" s="2">
        <v>43876</v>
      </c>
      <c r="B69" s="43">
        <v>0.57361111111111118</v>
      </c>
      <c r="C69" t="s">
        <v>650</v>
      </c>
      <c r="D69" t="s">
        <v>592</v>
      </c>
      <c r="E69" t="s">
        <v>586</v>
      </c>
      <c r="F69" s="1">
        <v>0</v>
      </c>
    </row>
    <row r="70" spans="1:6" x14ac:dyDescent="0.3">
      <c r="A70" s="2">
        <v>43880</v>
      </c>
      <c r="B70" s="43">
        <v>0</v>
      </c>
      <c r="C70" t="s">
        <v>649</v>
      </c>
      <c r="D70" t="s">
        <v>604</v>
      </c>
      <c r="E70" t="s">
        <v>591</v>
      </c>
      <c r="F70" s="1">
        <v>0</v>
      </c>
    </row>
    <row r="71" spans="1:6" x14ac:dyDescent="0.3">
      <c r="A71" s="2">
        <v>43880</v>
      </c>
      <c r="B71" s="43">
        <v>0.52083333333333337</v>
      </c>
      <c r="C71" t="s">
        <v>650</v>
      </c>
      <c r="D71" t="s">
        <v>609</v>
      </c>
      <c r="E71" t="s">
        <v>586</v>
      </c>
      <c r="F71" s="1">
        <v>0</v>
      </c>
    </row>
    <row r="72" spans="1:6" x14ac:dyDescent="0.3">
      <c r="A72" s="2">
        <v>43880</v>
      </c>
      <c r="B72" s="43">
        <v>0.70486111111111116</v>
      </c>
      <c r="C72" t="s">
        <v>652</v>
      </c>
      <c r="D72" t="s">
        <v>587</v>
      </c>
      <c r="E72" t="s">
        <v>586</v>
      </c>
      <c r="F72" s="1">
        <v>0</v>
      </c>
    </row>
    <row r="73" spans="1:6" x14ac:dyDescent="0.3">
      <c r="A73" s="2">
        <v>43883</v>
      </c>
      <c r="B73" s="43">
        <v>0.89513888888888893</v>
      </c>
      <c r="C73" t="s">
        <v>649</v>
      </c>
      <c r="D73" t="s">
        <v>609</v>
      </c>
      <c r="E73" t="s">
        <v>586</v>
      </c>
      <c r="F73" s="1">
        <v>0</v>
      </c>
    </row>
    <row r="74" spans="1:6" x14ac:dyDescent="0.3">
      <c r="A74" s="2">
        <v>43885</v>
      </c>
      <c r="B74" s="43">
        <v>0.48680555555555555</v>
      </c>
      <c r="C74" t="s">
        <v>649</v>
      </c>
      <c r="D74" t="s">
        <v>602</v>
      </c>
      <c r="E74" t="s">
        <v>586</v>
      </c>
      <c r="F74" s="1">
        <v>0</v>
      </c>
    </row>
    <row r="75" spans="1:6" x14ac:dyDescent="0.3">
      <c r="A75" s="2">
        <v>43886</v>
      </c>
      <c r="B75" s="43">
        <v>0.48541666666666666</v>
      </c>
      <c r="C75" t="s">
        <v>652</v>
      </c>
      <c r="D75" t="s">
        <v>587</v>
      </c>
      <c r="E75" t="s">
        <v>622</v>
      </c>
      <c r="F75" s="1">
        <v>0</v>
      </c>
    </row>
    <row r="76" spans="1:6" x14ac:dyDescent="0.3">
      <c r="A76" s="2">
        <v>43887</v>
      </c>
      <c r="B76" s="43">
        <v>0.36805555555555558</v>
      </c>
      <c r="C76" t="s">
        <v>649</v>
      </c>
      <c r="D76" t="s">
        <v>587</v>
      </c>
      <c r="E76" t="s">
        <v>586</v>
      </c>
      <c r="F76" s="1">
        <v>0</v>
      </c>
    </row>
    <row r="77" spans="1:6" x14ac:dyDescent="0.3">
      <c r="A77" s="2">
        <v>43887</v>
      </c>
      <c r="B77" s="43">
        <v>0.4375</v>
      </c>
      <c r="C77" t="s">
        <v>649</v>
      </c>
      <c r="D77" t="s">
        <v>592</v>
      </c>
      <c r="E77" t="s">
        <v>608</v>
      </c>
      <c r="F77" s="1">
        <v>0</v>
      </c>
    </row>
    <row r="78" spans="1:6" x14ac:dyDescent="0.3">
      <c r="A78" s="2">
        <v>43888</v>
      </c>
      <c r="B78" s="43">
        <v>0.42708333333333331</v>
      </c>
      <c r="C78" t="s">
        <v>649</v>
      </c>
      <c r="D78" t="s">
        <v>587</v>
      </c>
      <c r="E78" t="s">
        <v>586</v>
      </c>
      <c r="F78" s="1">
        <v>0</v>
      </c>
    </row>
    <row r="79" spans="1:6" x14ac:dyDescent="0.3">
      <c r="A79" s="2">
        <v>43888</v>
      </c>
      <c r="B79" s="43">
        <v>0.89583333333333337</v>
      </c>
      <c r="C79" t="s">
        <v>649</v>
      </c>
      <c r="D79" t="s">
        <v>609</v>
      </c>
      <c r="E79" t="s">
        <v>622</v>
      </c>
      <c r="F79" s="1">
        <v>0</v>
      </c>
    </row>
    <row r="80" spans="1:6" x14ac:dyDescent="0.3">
      <c r="A80" s="2">
        <v>43889</v>
      </c>
      <c r="B80" s="43">
        <v>0.52847222222222223</v>
      </c>
      <c r="C80" t="s">
        <v>651</v>
      </c>
      <c r="D80" t="s">
        <v>587</v>
      </c>
      <c r="E80" t="s">
        <v>586</v>
      </c>
      <c r="F80" s="1">
        <v>0</v>
      </c>
    </row>
    <row r="81" spans="1:6" x14ac:dyDescent="0.3">
      <c r="A81" s="2">
        <v>43889</v>
      </c>
      <c r="B81" s="43">
        <v>0.72916666666666663</v>
      </c>
      <c r="C81" t="s">
        <v>649</v>
      </c>
      <c r="D81" t="s">
        <v>609</v>
      </c>
      <c r="E81" t="s">
        <v>622</v>
      </c>
      <c r="F81" s="1">
        <v>0</v>
      </c>
    </row>
    <row r="82" spans="1:6" x14ac:dyDescent="0.3">
      <c r="A82" s="2">
        <v>43889</v>
      </c>
      <c r="B82" s="43">
        <v>0.83333333333333337</v>
      </c>
      <c r="C82" t="s">
        <v>652</v>
      </c>
      <c r="D82" t="s">
        <v>587</v>
      </c>
      <c r="E82" t="s">
        <v>586</v>
      </c>
      <c r="F82" s="1">
        <v>0</v>
      </c>
    </row>
    <row r="83" spans="1:6" x14ac:dyDescent="0.3">
      <c r="A83" s="2">
        <v>43890</v>
      </c>
      <c r="B83" s="43">
        <v>9.0277777777777776E-2</v>
      </c>
      <c r="C83" t="s">
        <v>650</v>
      </c>
      <c r="D83" t="s">
        <v>587</v>
      </c>
      <c r="E83" t="s">
        <v>586</v>
      </c>
      <c r="F83" s="1">
        <v>0</v>
      </c>
    </row>
    <row r="84" spans="1:6" x14ac:dyDescent="0.3">
      <c r="A84" s="2">
        <v>43890</v>
      </c>
      <c r="B84" s="43">
        <v>0.66180555555555554</v>
      </c>
      <c r="C84" t="s">
        <v>649</v>
      </c>
      <c r="D84" t="s">
        <v>587</v>
      </c>
      <c r="E84" t="s">
        <v>591</v>
      </c>
      <c r="F84" s="1">
        <v>0</v>
      </c>
    </row>
    <row r="85" spans="1:6" x14ac:dyDescent="0.3">
      <c r="A85" s="2">
        <v>43890</v>
      </c>
      <c r="B85" s="43">
        <v>0.96527777777777779</v>
      </c>
      <c r="C85" t="s">
        <v>649</v>
      </c>
      <c r="D85" t="s">
        <v>587</v>
      </c>
      <c r="E85" t="s">
        <v>622</v>
      </c>
      <c r="F85" s="1">
        <v>0</v>
      </c>
    </row>
    <row r="86" spans="1:6" x14ac:dyDescent="0.3">
      <c r="A86" s="2">
        <v>43891</v>
      </c>
      <c r="B86" s="43">
        <v>7.9166666666666663E-2</v>
      </c>
      <c r="C86" t="s">
        <v>649</v>
      </c>
      <c r="D86" t="s">
        <v>587</v>
      </c>
      <c r="E86" t="s">
        <v>586</v>
      </c>
      <c r="F86" s="1">
        <v>0</v>
      </c>
    </row>
    <row r="87" spans="1:6" x14ac:dyDescent="0.3">
      <c r="A87" s="2">
        <v>43891</v>
      </c>
      <c r="B87" s="43">
        <v>0.8041666666666667</v>
      </c>
      <c r="C87" t="s">
        <v>651</v>
      </c>
      <c r="D87" t="s">
        <v>592</v>
      </c>
      <c r="E87" t="s">
        <v>608</v>
      </c>
      <c r="F87" s="1">
        <v>0</v>
      </c>
    </row>
    <row r="88" spans="1:6" x14ac:dyDescent="0.3">
      <c r="A88" s="2">
        <v>43891</v>
      </c>
      <c r="B88" s="43">
        <v>0.84027777777777779</v>
      </c>
      <c r="C88" t="s">
        <v>652</v>
      </c>
      <c r="D88" t="s">
        <v>604</v>
      </c>
      <c r="E88" t="s">
        <v>586</v>
      </c>
      <c r="F88" s="1">
        <v>0</v>
      </c>
    </row>
    <row r="89" spans="1:6" x14ac:dyDescent="0.3">
      <c r="A89" s="2">
        <v>43891</v>
      </c>
      <c r="B89" s="43">
        <v>0.91666666666666663</v>
      </c>
      <c r="C89" t="s">
        <v>649</v>
      </c>
      <c r="D89" t="s">
        <v>587</v>
      </c>
      <c r="E89" t="s">
        <v>622</v>
      </c>
      <c r="F89" s="1">
        <v>0</v>
      </c>
    </row>
    <row r="90" spans="1:6" x14ac:dyDescent="0.3">
      <c r="A90" s="2">
        <v>43892</v>
      </c>
      <c r="B90" s="43">
        <v>0.47986111111111113</v>
      </c>
      <c r="C90" t="s">
        <v>649</v>
      </c>
      <c r="D90" t="s">
        <v>587</v>
      </c>
      <c r="E90" t="s">
        <v>586</v>
      </c>
      <c r="F90" s="1">
        <v>0</v>
      </c>
    </row>
    <row r="91" spans="1:6" x14ac:dyDescent="0.3">
      <c r="A91" s="2">
        <v>43892</v>
      </c>
      <c r="B91" s="43">
        <v>0.5</v>
      </c>
      <c r="C91" t="s">
        <v>649</v>
      </c>
      <c r="D91" t="s">
        <v>627</v>
      </c>
      <c r="E91" t="s">
        <v>624</v>
      </c>
      <c r="F91" s="1">
        <v>0</v>
      </c>
    </row>
    <row r="92" spans="1:6" x14ac:dyDescent="0.3">
      <c r="A92" s="2">
        <v>43892</v>
      </c>
      <c r="B92" s="43">
        <v>0.61805555555555558</v>
      </c>
      <c r="C92" t="s">
        <v>649</v>
      </c>
      <c r="D92" t="s">
        <v>609</v>
      </c>
      <c r="E92" t="s">
        <v>622</v>
      </c>
      <c r="F92" s="1">
        <v>0</v>
      </c>
    </row>
    <row r="93" spans="1:6" x14ac:dyDescent="0.3">
      <c r="A93" s="2">
        <v>43893</v>
      </c>
      <c r="B93" s="43">
        <v>0.3611111111111111</v>
      </c>
      <c r="C93" t="s">
        <v>650</v>
      </c>
      <c r="D93" t="s">
        <v>606</v>
      </c>
      <c r="E93" t="s">
        <v>586</v>
      </c>
      <c r="F93" s="1">
        <v>0</v>
      </c>
    </row>
    <row r="94" spans="1:6" x14ac:dyDescent="0.3">
      <c r="A94" s="2">
        <v>43893</v>
      </c>
      <c r="B94" s="43">
        <v>0.85069444444444453</v>
      </c>
      <c r="C94" t="s">
        <v>649</v>
      </c>
      <c r="D94" t="s">
        <v>587</v>
      </c>
      <c r="E94" t="s">
        <v>622</v>
      </c>
      <c r="F94" s="1">
        <v>0</v>
      </c>
    </row>
    <row r="95" spans="1:6" x14ac:dyDescent="0.3">
      <c r="A95" s="2">
        <v>43894</v>
      </c>
      <c r="B95" s="43">
        <v>3.472222222222222E-3</v>
      </c>
      <c r="C95" t="s">
        <v>652</v>
      </c>
      <c r="D95" t="s">
        <v>588</v>
      </c>
      <c r="E95" t="s">
        <v>601</v>
      </c>
      <c r="F95" s="1">
        <v>0</v>
      </c>
    </row>
    <row r="96" spans="1:6" x14ac:dyDescent="0.3">
      <c r="A96" s="2">
        <v>43895</v>
      </c>
      <c r="B96" s="43">
        <v>0.47916666666666669</v>
      </c>
      <c r="C96" t="s">
        <v>649</v>
      </c>
      <c r="D96" t="s">
        <v>604</v>
      </c>
      <c r="E96" t="s">
        <v>601</v>
      </c>
      <c r="F96" s="1">
        <v>0</v>
      </c>
    </row>
    <row r="97" spans="1:6" x14ac:dyDescent="0.3">
      <c r="A97" s="2">
        <v>43896</v>
      </c>
      <c r="B97" s="43">
        <v>2.2222222222222223E-2</v>
      </c>
      <c r="C97" t="s">
        <v>649</v>
      </c>
      <c r="D97" t="s">
        <v>596</v>
      </c>
      <c r="E97" t="s">
        <v>622</v>
      </c>
      <c r="F97" s="1">
        <v>0</v>
      </c>
    </row>
    <row r="98" spans="1:6" x14ac:dyDescent="0.3">
      <c r="A98" s="2">
        <v>43896</v>
      </c>
      <c r="B98" s="43">
        <v>9.7916666666666666E-2</v>
      </c>
      <c r="C98" t="s">
        <v>649</v>
      </c>
      <c r="D98" t="s">
        <v>619</v>
      </c>
      <c r="E98" t="s">
        <v>598</v>
      </c>
      <c r="F98" s="1">
        <v>0</v>
      </c>
    </row>
    <row r="99" spans="1:6" x14ac:dyDescent="0.3">
      <c r="A99" s="2">
        <v>43896</v>
      </c>
      <c r="B99" s="43">
        <v>0.88194444444444453</v>
      </c>
      <c r="C99" t="s">
        <v>652</v>
      </c>
      <c r="D99" t="s">
        <v>587</v>
      </c>
      <c r="E99" t="s">
        <v>586</v>
      </c>
      <c r="F99" s="1">
        <v>1</v>
      </c>
    </row>
    <row r="100" spans="1:6" x14ac:dyDescent="0.3">
      <c r="A100" s="2">
        <v>43896</v>
      </c>
      <c r="B100" s="43">
        <v>0.89930555555555547</v>
      </c>
      <c r="C100" t="s">
        <v>649</v>
      </c>
      <c r="D100" t="s">
        <v>599</v>
      </c>
      <c r="E100" t="s">
        <v>586</v>
      </c>
      <c r="F100" s="1">
        <v>0</v>
      </c>
    </row>
    <row r="101" spans="1:6" x14ac:dyDescent="0.3">
      <c r="A101" s="2">
        <v>43897</v>
      </c>
      <c r="B101" s="43">
        <v>0.57708333333333328</v>
      </c>
      <c r="C101" t="s">
        <v>649</v>
      </c>
      <c r="D101" t="s">
        <v>588</v>
      </c>
      <c r="E101" t="s">
        <v>586</v>
      </c>
      <c r="F101" s="1">
        <v>0</v>
      </c>
    </row>
    <row r="102" spans="1:6" x14ac:dyDescent="0.3">
      <c r="A102" s="2">
        <v>43898</v>
      </c>
      <c r="B102" s="43">
        <v>0.14861111111111111</v>
      </c>
      <c r="C102" t="s">
        <v>649</v>
      </c>
      <c r="D102" t="s">
        <v>609</v>
      </c>
      <c r="E102" t="s">
        <v>622</v>
      </c>
      <c r="F102" s="1">
        <v>0</v>
      </c>
    </row>
    <row r="103" spans="1:6" x14ac:dyDescent="0.3">
      <c r="A103" s="2">
        <v>43898</v>
      </c>
      <c r="B103" s="43">
        <v>0.22361111111111109</v>
      </c>
      <c r="C103" t="s">
        <v>652</v>
      </c>
      <c r="D103" t="s">
        <v>604</v>
      </c>
      <c r="E103" t="s">
        <v>586</v>
      </c>
      <c r="F103" s="1">
        <v>0</v>
      </c>
    </row>
    <row r="104" spans="1:6" x14ac:dyDescent="0.3">
      <c r="A104" s="2">
        <v>43898</v>
      </c>
      <c r="B104" s="43">
        <v>0.83333333333333337</v>
      </c>
      <c r="C104" t="s">
        <v>649</v>
      </c>
      <c r="D104" t="s">
        <v>606</v>
      </c>
      <c r="E104" t="s">
        <v>622</v>
      </c>
      <c r="F104" s="1">
        <v>0</v>
      </c>
    </row>
    <row r="105" spans="1:6" x14ac:dyDescent="0.3">
      <c r="A105" s="2">
        <v>43898</v>
      </c>
      <c r="B105" s="43">
        <v>0.90972222222222221</v>
      </c>
      <c r="C105" t="s">
        <v>649</v>
      </c>
      <c r="D105" t="s">
        <v>587</v>
      </c>
      <c r="E105" t="s">
        <v>586</v>
      </c>
      <c r="F105" s="1">
        <v>0</v>
      </c>
    </row>
    <row r="106" spans="1:6" x14ac:dyDescent="0.3">
      <c r="A106" s="2">
        <v>43899</v>
      </c>
      <c r="B106" s="43">
        <v>2.013888888888889E-2</v>
      </c>
      <c r="C106" t="s">
        <v>649</v>
      </c>
      <c r="D106" t="s">
        <v>587</v>
      </c>
      <c r="E106" t="s">
        <v>586</v>
      </c>
      <c r="F106" s="1">
        <v>1</v>
      </c>
    </row>
    <row r="107" spans="1:6" x14ac:dyDescent="0.3">
      <c r="A107" s="2">
        <v>43899</v>
      </c>
      <c r="B107" s="43">
        <v>0.7416666666666667</v>
      </c>
      <c r="C107" t="s">
        <v>651</v>
      </c>
      <c r="D107" t="s">
        <v>592</v>
      </c>
      <c r="E107" t="s">
        <v>586</v>
      </c>
      <c r="F107" s="1">
        <v>0</v>
      </c>
    </row>
    <row r="108" spans="1:6" x14ac:dyDescent="0.3">
      <c r="A108" s="2">
        <v>43900</v>
      </c>
      <c r="B108" s="43">
        <v>0.78194444444444444</v>
      </c>
      <c r="C108" t="s">
        <v>649</v>
      </c>
      <c r="D108" t="s">
        <v>604</v>
      </c>
      <c r="E108" t="s">
        <v>586</v>
      </c>
      <c r="F108" s="1">
        <v>0</v>
      </c>
    </row>
    <row r="109" spans="1:6" x14ac:dyDescent="0.3">
      <c r="A109" s="2">
        <v>43901</v>
      </c>
      <c r="B109" s="43">
        <v>0.53055555555555556</v>
      </c>
      <c r="C109" t="s">
        <v>649</v>
      </c>
      <c r="D109" t="s">
        <v>585</v>
      </c>
      <c r="E109" t="s">
        <v>586</v>
      </c>
      <c r="F109" s="1">
        <v>0</v>
      </c>
    </row>
    <row r="110" spans="1:6" x14ac:dyDescent="0.3">
      <c r="A110" s="2">
        <v>43901</v>
      </c>
      <c r="B110" s="43">
        <v>0.68402777777777779</v>
      </c>
      <c r="C110" t="s">
        <v>649</v>
      </c>
      <c r="D110" t="s">
        <v>587</v>
      </c>
      <c r="E110" t="s">
        <v>586</v>
      </c>
      <c r="F110" s="1">
        <v>0</v>
      </c>
    </row>
    <row r="111" spans="1:6" x14ac:dyDescent="0.3">
      <c r="A111" s="2">
        <v>43901</v>
      </c>
      <c r="B111" s="43">
        <v>0.70833333333333337</v>
      </c>
      <c r="C111" t="s">
        <v>649</v>
      </c>
      <c r="D111" t="s">
        <v>609</v>
      </c>
      <c r="E111" t="s">
        <v>586</v>
      </c>
      <c r="F111" s="1">
        <v>2</v>
      </c>
    </row>
    <row r="112" spans="1:6" x14ac:dyDescent="0.3">
      <c r="A112" s="2">
        <v>43901</v>
      </c>
      <c r="B112" s="43">
        <v>0.93055555555555547</v>
      </c>
      <c r="C112" t="s">
        <v>649</v>
      </c>
      <c r="D112" t="s">
        <v>587</v>
      </c>
      <c r="E112" t="s">
        <v>591</v>
      </c>
      <c r="F112" s="1">
        <v>1</v>
      </c>
    </row>
    <row r="113" spans="1:6" x14ac:dyDescent="0.3">
      <c r="A113" s="2">
        <v>43902</v>
      </c>
      <c r="B113" s="43">
        <v>0.56944444444444442</v>
      </c>
      <c r="C113" t="s">
        <v>651</v>
      </c>
      <c r="D113" t="s">
        <v>587</v>
      </c>
      <c r="E113" t="s">
        <v>586</v>
      </c>
      <c r="F113" s="1">
        <v>0</v>
      </c>
    </row>
    <row r="114" spans="1:6" x14ac:dyDescent="0.3">
      <c r="A114" s="2">
        <v>43902</v>
      </c>
      <c r="B114" s="43">
        <v>0.99722222222222223</v>
      </c>
      <c r="C114" t="s">
        <v>649</v>
      </c>
      <c r="D114" t="s">
        <v>587</v>
      </c>
      <c r="E114" t="s">
        <v>622</v>
      </c>
      <c r="F114" s="1">
        <v>0</v>
      </c>
    </row>
    <row r="115" spans="1:6" x14ac:dyDescent="0.3">
      <c r="A115" s="2">
        <v>43903</v>
      </c>
      <c r="B115" s="43">
        <v>0.72083333333333333</v>
      </c>
      <c r="C115" t="s">
        <v>649</v>
      </c>
      <c r="D115" t="s">
        <v>587</v>
      </c>
      <c r="E115" t="s">
        <v>622</v>
      </c>
      <c r="F115" s="1">
        <v>0</v>
      </c>
    </row>
    <row r="116" spans="1:6" x14ac:dyDescent="0.3">
      <c r="A116" s="2">
        <v>43903</v>
      </c>
      <c r="B116" s="43">
        <v>0.77430555555555547</v>
      </c>
      <c r="C116" t="s">
        <v>649</v>
      </c>
      <c r="D116" t="s">
        <v>617</v>
      </c>
      <c r="E116" t="s">
        <v>591</v>
      </c>
      <c r="F116" s="1">
        <v>1</v>
      </c>
    </row>
    <row r="117" spans="1:6" x14ac:dyDescent="0.3">
      <c r="A117" s="2">
        <v>43904</v>
      </c>
      <c r="B117" s="43">
        <v>0.44444444444444442</v>
      </c>
      <c r="C117" t="s">
        <v>650</v>
      </c>
      <c r="D117" t="s">
        <v>613</v>
      </c>
      <c r="E117" t="s">
        <v>608</v>
      </c>
      <c r="F117" s="1">
        <v>0</v>
      </c>
    </row>
    <row r="118" spans="1:6" x14ac:dyDescent="0.3">
      <c r="A118" s="2">
        <v>43904</v>
      </c>
      <c r="B118" s="43">
        <v>0.92847222222222225</v>
      </c>
      <c r="C118" t="s">
        <v>651</v>
      </c>
      <c r="D118" t="s">
        <v>587</v>
      </c>
      <c r="E118" t="s">
        <v>607</v>
      </c>
      <c r="F118" s="1">
        <v>2</v>
      </c>
    </row>
    <row r="119" spans="1:6" x14ac:dyDescent="0.3">
      <c r="A119" s="2">
        <v>43905</v>
      </c>
      <c r="B119" s="43">
        <v>0.69444444444444453</v>
      </c>
      <c r="C119" t="s">
        <v>652</v>
      </c>
      <c r="D119" t="s">
        <v>587</v>
      </c>
      <c r="E119" t="s">
        <v>586</v>
      </c>
      <c r="F119" s="1">
        <v>0</v>
      </c>
    </row>
    <row r="120" spans="1:6" x14ac:dyDescent="0.3">
      <c r="A120" s="2">
        <v>43906</v>
      </c>
      <c r="B120" s="43">
        <v>3.0555555555555555E-2</v>
      </c>
      <c r="C120" t="s">
        <v>649</v>
      </c>
      <c r="D120" t="s">
        <v>587</v>
      </c>
      <c r="E120" t="s">
        <v>598</v>
      </c>
      <c r="F120" s="1">
        <v>0</v>
      </c>
    </row>
    <row r="121" spans="1:6" x14ac:dyDescent="0.3">
      <c r="A121" s="2">
        <v>43910</v>
      </c>
      <c r="B121" s="43">
        <v>0</v>
      </c>
      <c r="C121" t="s">
        <v>649</v>
      </c>
      <c r="D121" t="s">
        <v>611</v>
      </c>
      <c r="E121" t="s">
        <v>591</v>
      </c>
      <c r="F121" s="1">
        <v>1</v>
      </c>
    </row>
    <row r="122" spans="1:6" x14ac:dyDescent="0.3">
      <c r="A122" s="2">
        <v>43910</v>
      </c>
      <c r="B122" s="43">
        <v>0.36805555555555558</v>
      </c>
      <c r="C122" t="s">
        <v>649</v>
      </c>
      <c r="D122" t="s">
        <v>587</v>
      </c>
      <c r="E122" t="s">
        <v>586</v>
      </c>
      <c r="F122" s="1">
        <v>1</v>
      </c>
    </row>
    <row r="123" spans="1:6" x14ac:dyDescent="0.3">
      <c r="A123" s="2">
        <v>43911</v>
      </c>
      <c r="B123" s="43">
        <v>0.65277777777777779</v>
      </c>
      <c r="C123" t="s">
        <v>649</v>
      </c>
      <c r="D123" t="s">
        <v>602</v>
      </c>
      <c r="E123" t="s">
        <v>601</v>
      </c>
      <c r="F123" s="1">
        <v>0</v>
      </c>
    </row>
    <row r="124" spans="1:6" x14ac:dyDescent="0.3">
      <c r="A124" s="2">
        <v>43911</v>
      </c>
      <c r="B124" s="43">
        <v>0.875</v>
      </c>
      <c r="C124" t="s">
        <v>651</v>
      </c>
      <c r="D124" t="s">
        <v>587</v>
      </c>
      <c r="E124" t="s">
        <v>586</v>
      </c>
      <c r="F124" s="1">
        <v>0</v>
      </c>
    </row>
    <row r="125" spans="1:6" x14ac:dyDescent="0.3">
      <c r="A125" s="2">
        <v>43912</v>
      </c>
      <c r="B125" s="43">
        <v>0.3888888888888889</v>
      </c>
      <c r="C125" t="s">
        <v>651</v>
      </c>
      <c r="D125" t="s">
        <v>609</v>
      </c>
      <c r="E125" t="s">
        <v>586</v>
      </c>
      <c r="F125" s="1">
        <v>1</v>
      </c>
    </row>
    <row r="126" spans="1:6" x14ac:dyDescent="0.3">
      <c r="A126" s="2">
        <v>43917</v>
      </c>
      <c r="B126" s="43">
        <v>0.73402777777777783</v>
      </c>
      <c r="C126" t="s">
        <v>649</v>
      </c>
      <c r="D126" t="s">
        <v>587</v>
      </c>
      <c r="E126" t="s">
        <v>607</v>
      </c>
      <c r="F126" s="1">
        <v>0</v>
      </c>
    </row>
    <row r="127" spans="1:6" x14ac:dyDescent="0.3">
      <c r="A127" s="2">
        <v>43918</v>
      </c>
      <c r="B127" s="43">
        <v>0.625</v>
      </c>
      <c r="C127" t="s">
        <v>650</v>
      </c>
      <c r="D127" t="s">
        <v>587</v>
      </c>
      <c r="E127" t="s">
        <v>586</v>
      </c>
      <c r="F127" s="1">
        <v>0</v>
      </c>
    </row>
    <row r="128" spans="1:6" x14ac:dyDescent="0.3">
      <c r="A128" s="2">
        <v>43918</v>
      </c>
      <c r="B128" s="43">
        <v>0.93055555555555547</v>
      </c>
      <c r="C128" t="s">
        <v>649</v>
      </c>
      <c r="D128" t="s">
        <v>616</v>
      </c>
      <c r="E128" t="s">
        <v>622</v>
      </c>
      <c r="F128" s="1">
        <v>0</v>
      </c>
    </row>
    <row r="129" spans="1:6" x14ac:dyDescent="0.3">
      <c r="A129" s="2">
        <v>43935</v>
      </c>
      <c r="B129" s="43">
        <v>0.85416666666666663</v>
      </c>
      <c r="C129" t="s">
        <v>650</v>
      </c>
      <c r="D129" t="s">
        <v>587</v>
      </c>
      <c r="E129" t="s">
        <v>591</v>
      </c>
      <c r="F129" s="1">
        <v>1</v>
      </c>
    </row>
    <row r="130" spans="1:6" x14ac:dyDescent="0.3">
      <c r="A130" s="2">
        <v>43937</v>
      </c>
      <c r="B130" s="43">
        <v>0.51736111111111105</v>
      </c>
      <c r="C130" t="s">
        <v>651</v>
      </c>
      <c r="D130" t="s">
        <v>595</v>
      </c>
      <c r="E130" t="s">
        <v>628</v>
      </c>
      <c r="F130" s="1">
        <v>1</v>
      </c>
    </row>
    <row r="131" spans="1:6" x14ac:dyDescent="0.3">
      <c r="A131" s="2">
        <v>43951</v>
      </c>
      <c r="B131" s="43">
        <v>0.27013888888888887</v>
      </c>
      <c r="C131" t="s">
        <v>649</v>
      </c>
      <c r="D131" t="s">
        <v>587</v>
      </c>
      <c r="E131" t="s">
        <v>622</v>
      </c>
      <c r="F131" s="1">
        <v>0</v>
      </c>
    </row>
    <row r="132" spans="1:6" x14ac:dyDescent="0.3">
      <c r="A132" s="2">
        <v>43953</v>
      </c>
      <c r="B132" s="43">
        <v>0.61597222222222225</v>
      </c>
      <c r="C132" t="s">
        <v>649</v>
      </c>
      <c r="D132" t="s">
        <v>587</v>
      </c>
      <c r="E132" t="s">
        <v>591</v>
      </c>
      <c r="F132" s="1">
        <v>1</v>
      </c>
    </row>
    <row r="133" spans="1:6" x14ac:dyDescent="0.3">
      <c r="A133" s="2">
        <v>43964</v>
      </c>
      <c r="B133" s="43">
        <v>0.89583333333333337</v>
      </c>
      <c r="C133" t="s">
        <v>651</v>
      </c>
      <c r="D133" t="s">
        <v>609</v>
      </c>
      <c r="E133" t="s">
        <v>586</v>
      </c>
      <c r="F133" s="1">
        <v>3</v>
      </c>
    </row>
    <row r="134" spans="1:6" x14ac:dyDescent="0.3">
      <c r="A134" s="2">
        <v>43964</v>
      </c>
      <c r="B134" s="43">
        <v>0.94305555555555554</v>
      </c>
      <c r="C134" t="s">
        <v>650</v>
      </c>
      <c r="D134" t="s">
        <v>592</v>
      </c>
      <c r="E134" t="s">
        <v>586</v>
      </c>
      <c r="F134" s="1">
        <v>0</v>
      </c>
    </row>
    <row r="135" spans="1:6" x14ac:dyDescent="0.3">
      <c r="A135" s="2">
        <v>43967</v>
      </c>
      <c r="B135" s="43">
        <v>0.70833333333333337</v>
      </c>
      <c r="C135" t="s">
        <v>651</v>
      </c>
      <c r="D135" t="s">
        <v>596</v>
      </c>
      <c r="E135" t="s">
        <v>591</v>
      </c>
      <c r="F135" s="1">
        <v>1</v>
      </c>
    </row>
    <row r="136" spans="1:6" x14ac:dyDescent="0.3">
      <c r="A136" s="2">
        <v>43969</v>
      </c>
      <c r="B136" s="43">
        <v>0.65347222222222223</v>
      </c>
      <c r="C136" t="s">
        <v>651</v>
      </c>
      <c r="D136" t="s">
        <v>599</v>
      </c>
      <c r="E136" t="s">
        <v>586</v>
      </c>
      <c r="F136" s="1">
        <v>0</v>
      </c>
    </row>
    <row r="137" spans="1:6" x14ac:dyDescent="0.3">
      <c r="A137" s="2">
        <v>43971</v>
      </c>
      <c r="B137" s="43">
        <v>0.15486111111111112</v>
      </c>
      <c r="C137" t="s">
        <v>650</v>
      </c>
      <c r="D137" t="s">
        <v>588</v>
      </c>
      <c r="E137" t="s">
        <v>605</v>
      </c>
      <c r="F137" s="1">
        <v>0</v>
      </c>
    </row>
    <row r="138" spans="1:6" x14ac:dyDescent="0.3">
      <c r="A138" s="2">
        <v>43973</v>
      </c>
      <c r="B138" s="43">
        <v>0.99722222222222223</v>
      </c>
      <c r="C138" t="s">
        <v>650</v>
      </c>
      <c r="D138" t="s">
        <v>587</v>
      </c>
      <c r="E138" t="s">
        <v>586</v>
      </c>
      <c r="F138" s="1">
        <v>1</v>
      </c>
    </row>
    <row r="139" spans="1:6" x14ac:dyDescent="0.3">
      <c r="A139" s="2">
        <v>43974</v>
      </c>
      <c r="B139" s="43">
        <v>0.72916666666666663</v>
      </c>
      <c r="C139" t="s">
        <v>652</v>
      </c>
      <c r="D139" t="s">
        <v>606</v>
      </c>
      <c r="E139" t="s">
        <v>586</v>
      </c>
      <c r="F139" s="1">
        <v>0</v>
      </c>
    </row>
    <row r="140" spans="1:6" x14ac:dyDescent="0.3">
      <c r="A140" s="2">
        <v>43976</v>
      </c>
      <c r="B140" s="43">
        <v>0.78819444444444453</v>
      </c>
      <c r="C140" t="s">
        <v>651</v>
      </c>
      <c r="D140" t="s">
        <v>609</v>
      </c>
      <c r="E140" t="s">
        <v>586</v>
      </c>
      <c r="F140" s="1">
        <v>0</v>
      </c>
    </row>
    <row r="141" spans="1:6" x14ac:dyDescent="0.3">
      <c r="A141" s="2">
        <v>43982</v>
      </c>
      <c r="B141" s="43">
        <v>3.125E-2</v>
      </c>
      <c r="C141" t="s">
        <v>652</v>
      </c>
      <c r="D141" t="s">
        <v>609</v>
      </c>
      <c r="E141" t="s">
        <v>586</v>
      </c>
      <c r="F141" s="1">
        <v>0</v>
      </c>
    </row>
    <row r="142" spans="1:6" x14ac:dyDescent="0.3">
      <c r="A142" s="2">
        <v>43982</v>
      </c>
      <c r="B142" s="43">
        <v>9.6527777777777768E-2</v>
      </c>
      <c r="C142" t="s">
        <v>650</v>
      </c>
      <c r="D142" t="s">
        <v>609</v>
      </c>
      <c r="E142" t="s">
        <v>586</v>
      </c>
      <c r="F142" s="1">
        <v>2</v>
      </c>
    </row>
    <row r="143" spans="1:6" x14ac:dyDescent="0.3">
      <c r="A143" s="2">
        <v>43995</v>
      </c>
      <c r="B143" s="43">
        <v>0.87847222222222221</v>
      </c>
      <c r="C143" t="s">
        <v>649</v>
      </c>
      <c r="D143" t="s">
        <v>596</v>
      </c>
      <c r="E143" t="s">
        <v>591</v>
      </c>
      <c r="F143" s="1">
        <v>1</v>
      </c>
    </row>
    <row r="144" spans="1:6" x14ac:dyDescent="0.3">
      <c r="A144" s="2">
        <v>43998</v>
      </c>
      <c r="B144" s="43">
        <v>0.92708333333333337</v>
      </c>
      <c r="C144" t="s">
        <v>649</v>
      </c>
      <c r="D144" t="s">
        <v>592</v>
      </c>
      <c r="E144" t="s">
        <v>586</v>
      </c>
      <c r="F144" s="1">
        <v>2</v>
      </c>
    </row>
    <row r="145" spans="1:6" x14ac:dyDescent="0.3">
      <c r="A145" s="2">
        <v>44007</v>
      </c>
      <c r="B145" s="43">
        <v>0.15069444444444444</v>
      </c>
      <c r="C145" t="s">
        <v>649</v>
      </c>
      <c r="D145" t="s">
        <v>587</v>
      </c>
      <c r="E145" t="s">
        <v>591</v>
      </c>
      <c r="F145" s="1">
        <v>1</v>
      </c>
    </row>
    <row r="146" spans="1:6" x14ac:dyDescent="0.3">
      <c r="A146" s="2">
        <v>44007</v>
      </c>
      <c r="B146" s="43">
        <v>0.90763888888888899</v>
      </c>
      <c r="C146" t="s">
        <v>649</v>
      </c>
      <c r="D146" t="s">
        <v>587</v>
      </c>
      <c r="E146" t="s">
        <v>586</v>
      </c>
      <c r="F146" s="1">
        <v>1</v>
      </c>
    </row>
    <row r="147" spans="1:6" x14ac:dyDescent="0.3">
      <c r="A147" s="2">
        <v>44013</v>
      </c>
      <c r="B147" s="43">
        <v>6.5972222222222224E-2</v>
      </c>
      <c r="C147" t="s">
        <v>649</v>
      </c>
      <c r="D147" t="s">
        <v>593</v>
      </c>
      <c r="E147" t="s">
        <v>586</v>
      </c>
      <c r="F147" s="1">
        <v>2</v>
      </c>
    </row>
    <row r="148" spans="1:6" x14ac:dyDescent="0.3">
      <c r="A148" s="2">
        <v>44016</v>
      </c>
      <c r="B148" s="43">
        <v>0.71388888888888891</v>
      </c>
      <c r="C148" t="s">
        <v>651</v>
      </c>
      <c r="D148" t="s">
        <v>587</v>
      </c>
      <c r="E148" t="s">
        <v>607</v>
      </c>
      <c r="F148" s="1">
        <v>1</v>
      </c>
    </row>
    <row r="149" spans="1:6" x14ac:dyDescent="0.3">
      <c r="A149" s="2">
        <v>44021</v>
      </c>
      <c r="B149" s="43">
        <v>0.55555555555555558</v>
      </c>
      <c r="C149" t="s">
        <v>650</v>
      </c>
      <c r="D149" t="s">
        <v>602</v>
      </c>
      <c r="E149" t="s">
        <v>586</v>
      </c>
      <c r="F149" s="1">
        <v>2</v>
      </c>
    </row>
    <row r="150" spans="1:6" x14ac:dyDescent="0.3">
      <c r="A150" s="2">
        <v>44021</v>
      </c>
      <c r="B150" s="43">
        <v>0.92222222222222217</v>
      </c>
      <c r="C150" t="s">
        <v>649</v>
      </c>
      <c r="D150" t="s">
        <v>587</v>
      </c>
      <c r="E150" t="s">
        <v>586</v>
      </c>
      <c r="F150" s="1">
        <v>5</v>
      </c>
    </row>
    <row r="151" spans="1:6" x14ac:dyDescent="0.3">
      <c r="A151" s="2">
        <v>44023</v>
      </c>
      <c r="B151" s="43">
        <v>0.92986111111111114</v>
      </c>
      <c r="C151" t="s">
        <v>649</v>
      </c>
      <c r="D151" t="s">
        <v>596</v>
      </c>
      <c r="E151" t="s">
        <v>591</v>
      </c>
      <c r="F151" s="1">
        <v>1</v>
      </c>
    </row>
    <row r="152" spans="1:6" x14ac:dyDescent="0.3">
      <c r="A152" s="26"/>
      <c r="B152" s="37"/>
    </row>
    <row r="153" spans="1:6" x14ac:dyDescent="0.3">
      <c r="A153" s="26"/>
      <c r="B153" s="37"/>
    </row>
    <row r="154" spans="1:6" x14ac:dyDescent="0.3">
      <c r="A154" s="26"/>
      <c r="B154" s="37"/>
    </row>
    <row r="155" spans="1:6" x14ac:dyDescent="0.3">
      <c r="A155" s="26"/>
      <c r="B155" s="37"/>
    </row>
    <row r="156" spans="1:6" x14ac:dyDescent="0.3">
      <c r="A156" s="26"/>
      <c r="B156" s="37"/>
    </row>
    <row r="157" spans="1:6" x14ac:dyDescent="0.3">
      <c r="A157" s="26"/>
      <c r="B157" s="37"/>
    </row>
    <row r="158" spans="1:6" x14ac:dyDescent="0.3">
      <c r="A158" s="26"/>
      <c r="B158" s="37"/>
    </row>
    <row r="159" spans="1:6" x14ac:dyDescent="0.3">
      <c r="A159" s="26"/>
      <c r="B159" s="37"/>
    </row>
    <row r="160" spans="1:6" x14ac:dyDescent="0.3">
      <c r="A160" s="26"/>
      <c r="B160" s="37"/>
    </row>
    <row r="161" spans="1:2" x14ac:dyDescent="0.3">
      <c r="A161" s="26"/>
      <c r="B161" s="37"/>
    </row>
    <row r="162" spans="1:2" x14ac:dyDescent="0.3">
      <c r="A162" s="26"/>
      <c r="B162" s="37"/>
    </row>
    <row r="163" spans="1:2" x14ac:dyDescent="0.3">
      <c r="A163" s="26"/>
      <c r="B163" s="37"/>
    </row>
    <row r="164" spans="1:2" x14ac:dyDescent="0.3">
      <c r="A164" s="26"/>
      <c r="B164" s="37"/>
    </row>
    <row r="165" spans="1:2" x14ac:dyDescent="0.3">
      <c r="A165" s="26"/>
      <c r="B165" s="37"/>
    </row>
    <row r="166" spans="1:2" x14ac:dyDescent="0.3">
      <c r="A166" s="26"/>
      <c r="B166" s="37"/>
    </row>
    <row r="167" spans="1:2" x14ac:dyDescent="0.3">
      <c r="A167" s="26"/>
      <c r="B167" s="37"/>
    </row>
    <row r="168" spans="1:2" x14ac:dyDescent="0.3">
      <c r="A168" s="26"/>
      <c r="B168" s="37"/>
    </row>
    <row r="169" spans="1:2" x14ac:dyDescent="0.3">
      <c r="A169" s="26"/>
      <c r="B169" s="37"/>
    </row>
    <row r="170" spans="1:2" x14ac:dyDescent="0.3">
      <c r="A170" s="26"/>
      <c r="B170" s="37"/>
    </row>
    <row r="171" spans="1:2" x14ac:dyDescent="0.3">
      <c r="A171" s="26"/>
      <c r="B171" s="37"/>
    </row>
    <row r="172" spans="1:2" x14ac:dyDescent="0.3">
      <c r="A172" s="26"/>
      <c r="B172" s="37"/>
    </row>
    <row r="173" spans="1:2" x14ac:dyDescent="0.3">
      <c r="A173" s="26"/>
      <c r="B173" s="37"/>
    </row>
    <row r="174" spans="1:2" x14ac:dyDescent="0.3">
      <c r="A174" s="26"/>
      <c r="B174" s="37"/>
    </row>
    <row r="175" spans="1:2" x14ac:dyDescent="0.3">
      <c r="A175" s="26"/>
      <c r="B175" s="37"/>
    </row>
    <row r="176" spans="1:2" x14ac:dyDescent="0.3">
      <c r="A176" s="26"/>
      <c r="B176" s="37"/>
    </row>
    <row r="177" spans="1:2" x14ac:dyDescent="0.3">
      <c r="A177" s="26"/>
      <c r="B177" s="37"/>
    </row>
    <row r="178" spans="1:2" x14ac:dyDescent="0.3">
      <c r="A178" s="26"/>
      <c r="B178" s="37"/>
    </row>
  </sheetData>
  <mergeCells count="1">
    <mergeCell ref="A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DF73-3B56-4629-AF35-EDCBC90A5F3C}">
  <sheetPr>
    <tabColor rgb="FFFF9999"/>
  </sheetPr>
  <dimension ref="A1:C9"/>
  <sheetViews>
    <sheetView workbookViewId="0"/>
  </sheetViews>
  <sheetFormatPr defaultRowHeight="14.4" x14ac:dyDescent="0.3"/>
  <cols>
    <col min="2" max="3" width="11.44140625" customWidth="1"/>
  </cols>
  <sheetData>
    <row r="1" spans="1:3" x14ac:dyDescent="0.3">
      <c r="A1" s="38" t="s">
        <v>630</v>
      </c>
      <c r="B1" s="38" t="s">
        <v>631</v>
      </c>
      <c r="C1" s="38" t="s">
        <v>632</v>
      </c>
    </row>
    <row r="2" spans="1:3" x14ac:dyDescent="0.3">
      <c r="A2" s="1" t="s">
        <v>29</v>
      </c>
      <c r="B2" s="39">
        <v>9506</v>
      </c>
      <c r="C2" s="40">
        <v>0.21992020718135369</v>
      </c>
    </row>
    <row r="3" spans="1:3" x14ac:dyDescent="0.3">
      <c r="A3" s="1" t="s">
        <v>30</v>
      </c>
      <c r="B3" s="39">
        <v>8986</v>
      </c>
      <c r="C3" s="40">
        <v>0.22193802981584332</v>
      </c>
    </row>
    <row r="4" spans="1:3" x14ac:dyDescent="0.3">
      <c r="A4" s="1" t="s">
        <v>31</v>
      </c>
      <c r="B4" s="39">
        <v>7241</v>
      </c>
      <c r="C4" s="40">
        <v>0.21524825902143438</v>
      </c>
    </row>
    <row r="5" spans="1:3" x14ac:dyDescent="0.3">
      <c r="A5" s="1" t="s">
        <v>32</v>
      </c>
      <c r="B5" s="39">
        <v>2598</v>
      </c>
      <c r="C5" s="40">
        <v>0.24562682215743439</v>
      </c>
    </row>
    <row r="6" spans="1:3" x14ac:dyDescent="0.3">
      <c r="A6" s="1" t="s">
        <v>33</v>
      </c>
      <c r="B6" s="39">
        <v>3953</v>
      </c>
      <c r="C6" s="40">
        <v>0.30476500243942106</v>
      </c>
    </row>
    <row r="7" spans="1:3" x14ac:dyDescent="0.3">
      <c r="A7" s="1" t="s">
        <v>34</v>
      </c>
      <c r="B7" s="39">
        <v>5012</v>
      </c>
      <c r="C7" s="40">
        <v>0.35596113445378152</v>
      </c>
    </row>
    <row r="8" spans="1:3" x14ac:dyDescent="0.3">
      <c r="A8" s="1" t="s">
        <v>35</v>
      </c>
      <c r="B8" s="39">
        <v>6128</v>
      </c>
      <c r="C8" s="40">
        <v>0.34731707317073168</v>
      </c>
    </row>
    <row r="9" spans="1:3" x14ac:dyDescent="0.3">
      <c r="A9" s="1" t="s">
        <v>36</v>
      </c>
      <c r="B9" s="39">
        <v>5716</v>
      </c>
      <c r="C9" s="40">
        <v>0.35006287870126901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2F0-00A3-41D8-9502-114F6FB9A631}">
  <sheetPr>
    <tabColor rgb="FFFF9999"/>
  </sheetPr>
  <dimension ref="A3:B22"/>
  <sheetViews>
    <sheetView workbookViewId="0">
      <selection activeCell="B5" sqref="B5"/>
    </sheetView>
  </sheetViews>
  <sheetFormatPr defaultRowHeight="14.4" x14ac:dyDescent="0.3"/>
  <cols>
    <col min="1" max="1" width="45.77734375" bestFit="1" customWidth="1"/>
    <col min="2" max="2" width="24.5546875" bestFit="1" customWidth="1"/>
  </cols>
  <sheetData>
    <row r="3" spans="1:2" x14ac:dyDescent="0.3">
      <c r="A3" s="11" t="s">
        <v>583</v>
      </c>
      <c r="B3" t="s">
        <v>625</v>
      </c>
    </row>
    <row r="4" spans="1:2" x14ac:dyDescent="0.3">
      <c r="A4" t="s">
        <v>587</v>
      </c>
      <c r="B4" s="46">
        <v>0.5178571428571429</v>
      </c>
    </row>
    <row r="5" spans="1:2" x14ac:dyDescent="0.3">
      <c r="A5" t="s">
        <v>609</v>
      </c>
      <c r="B5" s="46">
        <v>0.14285714285714285</v>
      </c>
    </row>
    <row r="6" spans="1:2" x14ac:dyDescent="0.3">
      <c r="A6" t="s">
        <v>593</v>
      </c>
      <c r="B6" s="46">
        <v>8.9285714285714288E-2</v>
      </c>
    </row>
    <row r="7" spans="1:2" x14ac:dyDescent="0.3">
      <c r="A7" t="s">
        <v>596</v>
      </c>
      <c r="B7" s="46">
        <v>7.1428571428571425E-2</v>
      </c>
    </row>
    <row r="8" spans="1:2" x14ac:dyDescent="0.3">
      <c r="A8" t="s">
        <v>592</v>
      </c>
      <c r="B8" s="46">
        <v>5.3571428571428568E-2</v>
      </c>
    </row>
    <row r="9" spans="1:2" x14ac:dyDescent="0.3">
      <c r="A9" t="s">
        <v>602</v>
      </c>
      <c r="B9" s="46">
        <v>3.5714285714285712E-2</v>
      </c>
    </row>
    <row r="10" spans="1:2" x14ac:dyDescent="0.3">
      <c r="A10" t="s">
        <v>617</v>
      </c>
      <c r="B10" s="46">
        <v>3.5714285714285712E-2</v>
      </c>
    </row>
    <row r="11" spans="1:2" x14ac:dyDescent="0.3">
      <c r="A11" t="s">
        <v>611</v>
      </c>
      <c r="B11" s="46">
        <v>1.7857142857142856E-2</v>
      </c>
    </row>
    <row r="12" spans="1:2" x14ac:dyDescent="0.3">
      <c r="A12" t="s">
        <v>616</v>
      </c>
      <c r="B12" s="46">
        <v>1.7857142857142856E-2</v>
      </c>
    </row>
    <row r="13" spans="1:2" x14ac:dyDescent="0.3">
      <c r="A13" t="s">
        <v>595</v>
      </c>
      <c r="B13" s="46">
        <v>1.7857142857142856E-2</v>
      </c>
    </row>
    <row r="14" spans="1:2" x14ac:dyDescent="0.3">
      <c r="A14" t="s">
        <v>588</v>
      </c>
      <c r="B14" s="46">
        <v>0</v>
      </c>
    </row>
    <row r="15" spans="1:2" x14ac:dyDescent="0.3">
      <c r="A15" t="s">
        <v>606</v>
      </c>
      <c r="B15" s="46">
        <v>0</v>
      </c>
    </row>
    <row r="16" spans="1:2" x14ac:dyDescent="0.3">
      <c r="A16" t="s">
        <v>599</v>
      </c>
      <c r="B16" s="46">
        <v>0</v>
      </c>
    </row>
    <row r="17" spans="1:2" x14ac:dyDescent="0.3">
      <c r="A17" t="s">
        <v>604</v>
      </c>
      <c r="B17" s="46">
        <v>0</v>
      </c>
    </row>
    <row r="18" spans="1:2" x14ac:dyDescent="0.3">
      <c r="A18" t="s">
        <v>585</v>
      </c>
      <c r="B18" s="46">
        <v>0</v>
      </c>
    </row>
    <row r="19" spans="1:2" x14ac:dyDescent="0.3">
      <c r="A19" t="s">
        <v>619</v>
      </c>
      <c r="B19" s="46">
        <v>0</v>
      </c>
    </row>
    <row r="20" spans="1:2" x14ac:dyDescent="0.3">
      <c r="A20" t="s">
        <v>613</v>
      </c>
      <c r="B20" s="46">
        <v>0</v>
      </c>
    </row>
    <row r="21" spans="1:2" x14ac:dyDescent="0.3">
      <c r="A21" t="s">
        <v>627</v>
      </c>
      <c r="B21" s="46">
        <v>0</v>
      </c>
    </row>
    <row r="22" spans="1:2" x14ac:dyDescent="0.3">
      <c r="A22" t="s">
        <v>28</v>
      </c>
      <c r="B22" s="46">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0A52-A793-4A5C-B557-5AD531036C8D}">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B15"/>
  <sheetViews>
    <sheetView workbookViewId="0"/>
  </sheetViews>
  <sheetFormatPr defaultRowHeight="14.4" x14ac:dyDescent="0.3"/>
  <cols>
    <col min="1" max="1" width="12.88671875" customWidth="1"/>
    <col min="2" max="2" width="18.5546875" customWidth="1"/>
  </cols>
  <sheetData>
    <row r="1" spans="1:2" x14ac:dyDescent="0.3">
      <c r="A1" s="3" t="s">
        <v>17</v>
      </c>
      <c r="B1" s="3" t="s">
        <v>18</v>
      </c>
    </row>
    <row r="2" spans="1:2" x14ac:dyDescent="0.3">
      <c r="A2" s="1">
        <v>20713</v>
      </c>
      <c r="B2" t="s">
        <v>634</v>
      </c>
    </row>
    <row r="3" spans="1:2" x14ac:dyDescent="0.3">
      <c r="A3" s="1">
        <v>21025</v>
      </c>
      <c r="B3" t="s">
        <v>635</v>
      </c>
    </row>
    <row r="4" spans="1:2" x14ac:dyDescent="0.3">
      <c r="A4" s="1">
        <v>21116</v>
      </c>
      <c r="B4" t="s">
        <v>636</v>
      </c>
    </row>
    <row r="5" spans="1:2" x14ac:dyDescent="0.3">
      <c r="A5" s="1">
        <v>21260</v>
      </c>
      <c r="B5" t="s">
        <v>637</v>
      </c>
    </row>
    <row r="6" spans="1:2" x14ac:dyDescent="0.3">
      <c r="A6" s="1">
        <v>21888</v>
      </c>
      <c r="B6" t="s">
        <v>638</v>
      </c>
    </row>
    <row r="7" spans="1:2" x14ac:dyDescent="0.3">
      <c r="A7" s="1">
        <v>22174</v>
      </c>
      <c r="B7" t="s">
        <v>639</v>
      </c>
    </row>
    <row r="8" spans="1:2" x14ac:dyDescent="0.3">
      <c r="A8" s="1">
        <v>22190</v>
      </c>
      <c r="B8" t="s">
        <v>640</v>
      </c>
    </row>
    <row r="9" spans="1:2" x14ac:dyDescent="0.3">
      <c r="A9" s="1">
        <v>22197</v>
      </c>
      <c r="B9" t="s">
        <v>641</v>
      </c>
    </row>
    <row r="10" spans="1:2" x14ac:dyDescent="0.3">
      <c r="A10" s="1">
        <v>22653</v>
      </c>
      <c r="B10" t="s">
        <v>642</v>
      </c>
    </row>
    <row r="11" spans="1:2" x14ac:dyDescent="0.3">
      <c r="A11" s="1">
        <v>22694</v>
      </c>
      <c r="B11" t="s">
        <v>643</v>
      </c>
    </row>
    <row r="12" spans="1:2" x14ac:dyDescent="0.3">
      <c r="A12" s="1">
        <v>22740</v>
      </c>
      <c r="B12" t="s">
        <v>644</v>
      </c>
    </row>
    <row r="13" spans="1:2" x14ac:dyDescent="0.3">
      <c r="A13" s="1">
        <v>22741</v>
      </c>
      <c r="B13" t="s">
        <v>645</v>
      </c>
    </row>
    <row r="14" spans="1:2" x14ac:dyDescent="0.3">
      <c r="A14" s="1">
        <v>23417</v>
      </c>
      <c r="B14" t="s">
        <v>646</v>
      </c>
    </row>
    <row r="15" spans="1:2" x14ac:dyDescent="0.3">
      <c r="A15" s="1">
        <v>62018</v>
      </c>
      <c r="B15" t="s">
        <v>647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B15"/>
  <sheetViews>
    <sheetView workbookViewId="0">
      <selection activeCell="S10" sqref="S10"/>
    </sheetView>
  </sheetViews>
  <sheetFormatPr defaultRowHeight="14.4" x14ac:dyDescent="0.3"/>
  <cols>
    <col min="1" max="1" width="17.109375" customWidth="1"/>
  </cols>
  <sheetData>
    <row r="1" spans="1:2" x14ac:dyDescent="0.3">
      <c r="A1" s="3" t="s">
        <v>0</v>
      </c>
      <c r="B1" s="3" t="s">
        <v>22</v>
      </c>
    </row>
    <row r="2" spans="1:2" x14ac:dyDescent="0.3">
      <c r="A2" t="s">
        <v>15</v>
      </c>
      <c r="B2" s="1">
        <v>2</v>
      </c>
    </row>
    <row r="3" spans="1:2" x14ac:dyDescent="0.3">
      <c r="A3" t="s">
        <v>11</v>
      </c>
      <c r="B3" s="1">
        <v>12</v>
      </c>
    </row>
    <row r="4" spans="1:2" x14ac:dyDescent="0.3">
      <c r="A4" t="s">
        <v>12</v>
      </c>
      <c r="B4" s="1">
        <v>2</v>
      </c>
    </row>
    <row r="5" spans="1:2" x14ac:dyDescent="0.3">
      <c r="A5" t="s">
        <v>14</v>
      </c>
      <c r="B5" s="1">
        <v>3</v>
      </c>
    </row>
    <row r="6" spans="1:2" x14ac:dyDescent="0.3">
      <c r="A6" t="s">
        <v>3</v>
      </c>
      <c r="B6" s="1">
        <v>32</v>
      </c>
    </row>
    <row r="7" spans="1:2" x14ac:dyDescent="0.3">
      <c r="A7" t="s">
        <v>5</v>
      </c>
      <c r="B7" s="1">
        <v>44</v>
      </c>
    </row>
    <row r="8" spans="1:2" x14ac:dyDescent="0.3">
      <c r="A8" t="s">
        <v>10</v>
      </c>
      <c r="B8" s="1">
        <v>7</v>
      </c>
    </row>
    <row r="9" spans="1:2" x14ac:dyDescent="0.3">
      <c r="A9" t="s">
        <v>4</v>
      </c>
      <c r="B9" s="1">
        <v>12</v>
      </c>
    </row>
    <row r="10" spans="1:2" x14ac:dyDescent="0.3">
      <c r="A10" t="s">
        <v>6</v>
      </c>
      <c r="B10" s="1">
        <v>4</v>
      </c>
    </row>
    <row r="11" spans="1:2" x14ac:dyDescent="0.3">
      <c r="A11" t="s">
        <v>9</v>
      </c>
      <c r="B11" s="1">
        <v>9</v>
      </c>
    </row>
    <row r="12" spans="1:2" x14ac:dyDescent="0.3">
      <c r="A12" t="s">
        <v>8</v>
      </c>
      <c r="B12" s="1">
        <v>14</v>
      </c>
    </row>
    <row r="13" spans="1:2" x14ac:dyDescent="0.3">
      <c r="A13" t="s">
        <v>13</v>
      </c>
      <c r="B13" s="1">
        <v>4</v>
      </c>
    </row>
    <row r="14" spans="1:2" x14ac:dyDescent="0.3">
      <c r="A14" t="s">
        <v>7</v>
      </c>
      <c r="B14" s="1">
        <v>7</v>
      </c>
    </row>
    <row r="15" spans="1:2" x14ac:dyDescent="0.3">
      <c r="A15" t="s">
        <v>2</v>
      </c>
      <c r="B15" s="1">
        <v>48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G31"/>
  <sheetViews>
    <sheetView workbookViewId="0">
      <selection activeCell="B5" sqref="B5"/>
    </sheetView>
  </sheetViews>
  <sheetFormatPr defaultRowHeight="14.4" x14ac:dyDescent="0.3"/>
  <cols>
    <col min="1" max="1" width="20" customWidth="1"/>
    <col min="2" max="2" width="11.44140625" customWidth="1"/>
    <col min="4" max="4" width="14.5546875" bestFit="1" customWidth="1"/>
    <col min="5" max="5" width="21.77734375" bestFit="1" customWidth="1"/>
    <col min="6" max="6" width="21.88671875" bestFit="1" customWidth="1"/>
    <col min="7" max="7" width="23.44140625" bestFit="1" customWidth="1"/>
  </cols>
  <sheetData>
    <row r="1" spans="1:7" x14ac:dyDescent="0.3">
      <c r="A1" s="47" t="s">
        <v>23</v>
      </c>
      <c r="B1" s="47"/>
      <c r="D1" s="9" t="s">
        <v>656</v>
      </c>
      <c r="E1" s="9" t="s">
        <v>655</v>
      </c>
      <c r="F1" s="9" t="s">
        <v>654</v>
      </c>
      <c r="G1" s="9" t="s">
        <v>657</v>
      </c>
    </row>
    <row r="2" spans="1:7" x14ac:dyDescent="0.3">
      <c r="A2" s="4" t="s">
        <v>24</v>
      </c>
      <c r="B2" s="6">
        <v>250000</v>
      </c>
      <c r="D2">
        <v>1</v>
      </c>
      <c r="E2" s="44">
        <f>PPMT($B$3/12,D2,$B$4*12,$B$2)</f>
        <v>-329.21327456470175</v>
      </c>
      <c r="F2" s="44">
        <f>IPMT($B$3/12,D2,$B$4*12,$B$2)</f>
        <v>-937.5</v>
      </c>
      <c r="G2" s="44">
        <f>E2+F2</f>
        <v>-1266.7132745647018</v>
      </c>
    </row>
    <row r="3" spans="1:7" x14ac:dyDescent="0.3">
      <c r="A3" s="4" t="s">
        <v>25</v>
      </c>
      <c r="B3" s="5">
        <v>4.4999999999999998E-2</v>
      </c>
      <c r="D3">
        <v>2</v>
      </c>
      <c r="E3" s="44">
        <f t="shared" ref="E3:E31" si="0">PPMT($B$3/12,D3,$B$4*12,$B$2)</f>
        <v>-330.44782434431943</v>
      </c>
      <c r="F3" s="44">
        <f t="shared" ref="F3:F31" si="1">IPMT($B$3/12,D3,$B$4*12,$B$2)</f>
        <v>-936.26545022038226</v>
      </c>
      <c r="G3" s="44">
        <f t="shared" ref="G3:G31" si="2">E3+F3</f>
        <v>-1266.7132745647018</v>
      </c>
    </row>
    <row r="4" spans="1:7" x14ac:dyDescent="0.3">
      <c r="A4" s="7" t="s">
        <v>26</v>
      </c>
      <c r="B4" s="8">
        <v>30</v>
      </c>
      <c r="D4">
        <v>3</v>
      </c>
      <c r="E4" s="44">
        <f t="shared" si="0"/>
        <v>-331.68700368561065</v>
      </c>
      <c r="F4" s="44">
        <f t="shared" si="1"/>
        <v>-935.02627087909104</v>
      </c>
      <c r="G4" s="44">
        <f t="shared" si="2"/>
        <v>-1266.7132745647018</v>
      </c>
    </row>
    <row r="5" spans="1:7" x14ac:dyDescent="0.3">
      <c r="A5" s="9" t="s">
        <v>27</v>
      </c>
      <c r="B5" s="10">
        <f>PMT($B$3/12,B4*12,$B$2)</f>
        <v>-1266.7132745647018</v>
      </c>
      <c r="D5">
        <v>4</v>
      </c>
      <c r="E5" s="44">
        <f t="shared" si="0"/>
        <v>-332.9308299494316</v>
      </c>
      <c r="F5" s="44">
        <f t="shared" si="1"/>
        <v>-933.78244461527004</v>
      </c>
      <c r="G5" s="44">
        <f t="shared" si="2"/>
        <v>-1266.7132745647016</v>
      </c>
    </row>
    <row r="6" spans="1:7" x14ac:dyDescent="0.3">
      <c r="D6">
        <v>5</v>
      </c>
      <c r="E6" s="44">
        <f t="shared" si="0"/>
        <v>-334.17932056174203</v>
      </c>
      <c r="F6" s="44">
        <f t="shared" si="1"/>
        <v>-932.53395400295972</v>
      </c>
      <c r="G6" s="44">
        <f t="shared" si="2"/>
        <v>-1266.7132745647018</v>
      </c>
    </row>
    <row r="7" spans="1:7" x14ac:dyDescent="0.3">
      <c r="A7" s="9"/>
      <c r="B7" s="44"/>
      <c r="D7">
        <v>6</v>
      </c>
      <c r="E7" s="44">
        <f t="shared" si="0"/>
        <v>-335.43249301384856</v>
      </c>
      <c r="F7" s="44">
        <f t="shared" si="1"/>
        <v>-931.28078155085325</v>
      </c>
      <c r="G7" s="44">
        <f t="shared" si="2"/>
        <v>-1266.7132745647018</v>
      </c>
    </row>
    <row r="8" spans="1:7" x14ac:dyDescent="0.3">
      <c r="D8">
        <v>7</v>
      </c>
      <c r="E8" s="44">
        <f t="shared" si="0"/>
        <v>-336.69036486265048</v>
      </c>
      <c r="F8" s="44">
        <f t="shared" si="1"/>
        <v>-930.02290970205127</v>
      </c>
      <c r="G8" s="44">
        <f t="shared" si="2"/>
        <v>-1266.7132745647018</v>
      </c>
    </row>
    <row r="9" spans="1:7" x14ac:dyDescent="0.3">
      <c r="D9">
        <v>8</v>
      </c>
      <c r="E9" s="44">
        <f t="shared" si="0"/>
        <v>-337.95295373088544</v>
      </c>
      <c r="F9" s="44">
        <f t="shared" si="1"/>
        <v>-928.76032083381642</v>
      </c>
      <c r="G9" s="44">
        <f t="shared" si="2"/>
        <v>-1266.7132745647018</v>
      </c>
    </row>
    <row r="10" spans="1:7" x14ac:dyDescent="0.3">
      <c r="D10">
        <v>9</v>
      </c>
      <c r="E10" s="44">
        <f t="shared" si="0"/>
        <v>-339.22027730737619</v>
      </c>
      <c r="F10" s="44">
        <f t="shared" si="1"/>
        <v>-927.49299725732556</v>
      </c>
      <c r="G10" s="44">
        <f t="shared" si="2"/>
        <v>-1266.7132745647018</v>
      </c>
    </row>
    <row r="11" spans="1:7" x14ac:dyDescent="0.3">
      <c r="D11">
        <v>10</v>
      </c>
      <c r="E11" s="44">
        <f t="shared" si="0"/>
        <v>-340.49235334727894</v>
      </c>
      <c r="F11" s="44">
        <f t="shared" si="1"/>
        <v>-926.22092121742276</v>
      </c>
      <c r="G11" s="44">
        <f t="shared" si="2"/>
        <v>-1266.7132745647018</v>
      </c>
    </row>
    <row r="12" spans="1:7" x14ac:dyDescent="0.3">
      <c r="D12">
        <v>11</v>
      </c>
      <c r="E12" s="44">
        <f t="shared" si="0"/>
        <v>-341.76919967233124</v>
      </c>
      <c r="F12" s="44">
        <f t="shared" si="1"/>
        <v>-924.94407489237051</v>
      </c>
      <c r="G12" s="44">
        <f t="shared" si="2"/>
        <v>-1266.7132745647018</v>
      </c>
    </row>
    <row r="13" spans="1:7" x14ac:dyDescent="0.3">
      <c r="D13">
        <v>12</v>
      </c>
      <c r="E13" s="44">
        <f t="shared" si="0"/>
        <v>-343.05083417110239</v>
      </c>
      <c r="F13" s="44">
        <f t="shared" si="1"/>
        <v>-923.66244039359935</v>
      </c>
      <c r="G13" s="44">
        <f t="shared" si="2"/>
        <v>-1266.7132745647018</v>
      </c>
    </row>
    <row r="14" spans="1:7" x14ac:dyDescent="0.3">
      <c r="D14">
        <v>13</v>
      </c>
      <c r="E14" s="44">
        <f t="shared" si="0"/>
        <v>-344.33727479924414</v>
      </c>
      <c r="F14" s="44">
        <f t="shared" si="1"/>
        <v>-922.37599976545766</v>
      </c>
      <c r="G14" s="44">
        <f t="shared" si="2"/>
        <v>-1266.7132745647018</v>
      </c>
    </row>
    <row r="15" spans="1:7" x14ac:dyDescent="0.3">
      <c r="D15">
        <v>14</v>
      </c>
      <c r="E15" s="44">
        <f t="shared" si="0"/>
        <v>-345.62853957974119</v>
      </c>
      <c r="F15" s="44">
        <f t="shared" si="1"/>
        <v>-921.08473498496051</v>
      </c>
      <c r="G15" s="44">
        <f t="shared" si="2"/>
        <v>-1266.7132745647018</v>
      </c>
    </row>
    <row r="16" spans="1:7" x14ac:dyDescent="0.3">
      <c r="D16">
        <v>15</v>
      </c>
      <c r="E16" s="44">
        <f t="shared" si="0"/>
        <v>-346.92464660316534</v>
      </c>
      <c r="F16" s="44">
        <f t="shared" si="1"/>
        <v>-919.78862796153635</v>
      </c>
      <c r="G16" s="44">
        <f t="shared" si="2"/>
        <v>-1266.7132745647018</v>
      </c>
    </row>
    <row r="17" spans="4:7" x14ac:dyDescent="0.3">
      <c r="D17">
        <v>16</v>
      </c>
      <c r="E17" s="44">
        <f t="shared" si="0"/>
        <v>-348.22561402792712</v>
      </c>
      <c r="F17" s="44">
        <f t="shared" si="1"/>
        <v>-918.48766053677457</v>
      </c>
      <c r="G17" s="44">
        <f t="shared" si="2"/>
        <v>-1266.7132745647018</v>
      </c>
    </row>
    <row r="18" spans="4:7" x14ac:dyDescent="0.3">
      <c r="D18">
        <v>17</v>
      </c>
      <c r="E18" s="44">
        <f t="shared" si="0"/>
        <v>-349.53146008053182</v>
      </c>
      <c r="F18" s="44">
        <f t="shared" si="1"/>
        <v>-917.18181448416976</v>
      </c>
      <c r="G18" s="44">
        <f t="shared" si="2"/>
        <v>-1266.7132745647016</v>
      </c>
    </row>
    <row r="19" spans="4:7" x14ac:dyDescent="0.3">
      <c r="D19">
        <v>18</v>
      </c>
      <c r="E19" s="44">
        <f t="shared" si="0"/>
        <v>-350.84220305583392</v>
      </c>
      <c r="F19" s="44">
        <f t="shared" si="1"/>
        <v>-915.87107150886789</v>
      </c>
      <c r="G19" s="44">
        <f t="shared" si="2"/>
        <v>-1266.7132745647018</v>
      </c>
    </row>
    <row r="20" spans="4:7" x14ac:dyDescent="0.3">
      <c r="D20">
        <v>19</v>
      </c>
      <c r="E20" s="44">
        <f t="shared" si="0"/>
        <v>-352.15786131729328</v>
      </c>
      <c r="F20" s="44">
        <f t="shared" si="1"/>
        <v>-914.55541324740852</v>
      </c>
      <c r="G20" s="44">
        <f t="shared" si="2"/>
        <v>-1266.7132745647018</v>
      </c>
    </row>
    <row r="21" spans="4:7" x14ac:dyDescent="0.3">
      <c r="D21">
        <v>20</v>
      </c>
      <c r="E21" s="44">
        <f t="shared" si="0"/>
        <v>-353.4784532972331</v>
      </c>
      <c r="F21" s="44">
        <f t="shared" si="1"/>
        <v>-913.23482126746865</v>
      </c>
      <c r="G21" s="44">
        <f t="shared" si="2"/>
        <v>-1266.7132745647018</v>
      </c>
    </row>
    <row r="22" spans="4:7" x14ac:dyDescent="0.3">
      <c r="D22">
        <v>21</v>
      </c>
      <c r="E22" s="44">
        <f t="shared" si="0"/>
        <v>-354.80399749709778</v>
      </c>
      <c r="F22" s="44">
        <f t="shared" si="1"/>
        <v>-911.90927706760385</v>
      </c>
      <c r="G22" s="44">
        <f t="shared" si="2"/>
        <v>-1266.7132745647016</v>
      </c>
    </row>
    <row r="23" spans="4:7" x14ac:dyDescent="0.3">
      <c r="D23">
        <v>22</v>
      </c>
      <c r="E23" s="44">
        <f t="shared" si="0"/>
        <v>-356.13451248771179</v>
      </c>
      <c r="F23" s="44">
        <f t="shared" si="1"/>
        <v>-910.57876207698996</v>
      </c>
      <c r="G23" s="44">
        <f t="shared" si="2"/>
        <v>-1266.7132745647018</v>
      </c>
    </row>
    <row r="24" spans="4:7" x14ac:dyDescent="0.3">
      <c r="D24">
        <v>23</v>
      </c>
      <c r="E24" s="44">
        <f t="shared" si="0"/>
        <v>-357.47001690954079</v>
      </c>
      <c r="F24" s="44">
        <f t="shared" si="1"/>
        <v>-909.24325765516085</v>
      </c>
      <c r="G24" s="44">
        <f t="shared" si="2"/>
        <v>-1266.7132745647016</v>
      </c>
    </row>
    <row r="25" spans="4:7" x14ac:dyDescent="0.3">
      <c r="D25">
        <v>24</v>
      </c>
      <c r="E25" s="44">
        <f t="shared" si="0"/>
        <v>-358.81052947295154</v>
      </c>
      <c r="F25" s="44">
        <f t="shared" si="1"/>
        <v>-907.90274509175015</v>
      </c>
      <c r="G25" s="44">
        <f t="shared" si="2"/>
        <v>-1266.7132745647018</v>
      </c>
    </row>
    <row r="26" spans="4:7" x14ac:dyDescent="0.3">
      <c r="D26">
        <v>25</v>
      </c>
      <c r="E26" s="44">
        <f t="shared" si="0"/>
        <v>-360.15606895847503</v>
      </c>
      <c r="F26" s="44">
        <f t="shared" si="1"/>
        <v>-906.5572056062266</v>
      </c>
      <c r="G26" s="44">
        <f t="shared" si="2"/>
        <v>-1266.7132745647016</v>
      </c>
    </row>
    <row r="27" spans="4:7" x14ac:dyDescent="0.3">
      <c r="D27">
        <v>26</v>
      </c>
      <c r="E27" s="44">
        <f t="shared" si="0"/>
        <v>-361.50665421706941</v>
      </c>
      <c r="F27" s="44">
        <f t="shared" si="1"/>
        <v>-905.20662034763234</v>
      </c>
      <c r="G27" s="44">
        <f t="shared" si="2"/>
        <v>-1266.7132745647018</v>
      </c>
    </row>
    <row r="28" spans="4:7" x14ac:dyDescent="0.3">
      <c r="D28">
        <v>27</v>
      </c>
      <c r="E28" s="44">
        <f t="shared" si="0"/>
        <v>-362.86230417038337</v>
      </c>
      <c r="F28" s="44">
        <f t="shared" si="1"/>
        <v>-903.85097039431832</v>
      </c>
      <c r="G28" s="44">
        <f t="shared" si="2"/>
        <v>-1266.7132745647018</v>
      </c>
    </row>
    <row r="29" spans="4:7" x14ac:dyDescent="0.3">
      <c r="D29">
        <v>28</v>
      </c>
      <c r="E29" s="44">
        <f t="shared" si="0"/>
        <v>-364.22303781102227</v>
      </c>
      <c r="F29" s="44">
        <f t="shared" si="1"/>
        <v>-902.49023675367937</v>
      </c>
      <c r="G29" s="44">
        <f t="shared" si="2"/>
        <v>-1266.7132745647016</v>
      </c>
    </row>
    <row r="30" spans="4:7" x14ac:dyDescent="0.3">
      <c r="D30">
        <v>29</v>
      </c>
      <c r="E30" s="44">
        <f t="shared" si="0"/>
        <v>-365.58887420281366</v>
      </c>
      <c r="F30" s="44">
        <f t="shared" si="1"/>
        <v>-901.12440036188798</v>
      </c>
      <c r="G30" s="44">
        <f t="shared" si="2"/>
        <v>-1266.7132745647016</v>
      </c>
    </row>
    <row r="31" spans="4:7" x14ac:dyDescent="0.3">
      <c r="D31">
        <v>30</v>
      </c>
      <c r="E31" s="44">
        <f t="shared" si="0"/>
        <v>-366.95983248107416</v>
      </c>
      <c r="F31" s="44">
        <f t="shared" si="1"/>
        <v>-899.75344208362753</v>
      </c>
      <c r="G31" s="44">
        <f t="shared" si="2"/>
        <v>-1266.7132745647018</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B14"/>
  <sheetViews>
    <sheetView workbookViewId="0">
      <selection activeCell="R16" sqref="R16"/>
    </sheetView>
  </sheetViews>
  <sheetFormatPr defaultRowHeight="14.4" x14ac:dyDescent="0.3"/>
  <cols>
    <col min="1" max="1" width="11.33203125" bestFit="1" customWidth="1"/>
    <col min="2" max="2" width="15.5546875" bestFit="1" customWidth="1"/>
  </cols>
  <sheetData>
    <row r="1" spans="1:2" x14ac:dyDescent="0.3">
      <c r="A1" s="11" t="s">
        <v>648</v>
      </c>
      <c r="B1" t="s">
        <v>41</v>
      </c>
    </row>
    <row r="2" spans="1:2" x14ac:dyDescent="0.3">
      <c r="A2" t="s">
        <v>29</v>
      </c>
      <c r="B2" s="6">
        <v>459.8</v>
      </c>
    </row>
    <row r="3" spans="1:2" x14ac:dyDescent="0.3">
      <c r="A3" t="s">
        <v>30</v>
      </c>
      <c r="B3" s="6">
        <v>1306.6499999999999</v>
      </c>
    </row>
    <row r="4" spans="1:2" x14ac:dyDescent="0.3">
      <c r="A4" t="s">
        <v>31</v>
      </c>
      <c r="B4" s="6">
        <v>299.10000000000002</v>
      </c>
    </row>
    <row r="5" spans="1:2" x14ac:dyDescent="0.3">
      <c r="A5" t="s">
        <v>32</v>
      </c>
      <c r="B5" s="6">
        <v>139.5</v>
      </c>
    </row>
    <row r="6" spans="1:2" x14ac:dyDescent="0.3">
      <c r="A6" t="s">
        <v>33</v>
      </c>
      <c r="B6" s="6">
        <v>202.1</v>
      </c>
    </row>
    <row r="7" spans="1:2" x14ac:dyDescent="0.3">
      <c r="A7" t="s">
        <v>34</v>
      </c>
      <c r="B7" s="6">
        <v>1211.3999999999999</v>
      </c>
    </row>
    <row r="8" spans="1:2" x14ac:dyDescent="0.3">
      <c r="A8" t="s">
        <v>35</v>
      </c>
      <c r="B8" s="6">
        <v>518.65000000000009</v>
      </c>
    </row>
    <row r="9" spans="1:2" x14ac:dyDescent="0.3">
      <c r="A9" t="s">
        <v>36</v>
      </c>
      <c r="B9" s="6">
        <v>574.15000000000009</v>
      </c>
    </row>
    <row r="10" spans="1:2" x14ac:dyDescent="0.3">
      <c r="A10" t="s">
        <v>37</v>
      </c>
      <c r="B10" s="6">
        <v>1161.72</v>
      </c>
    </row>
    <row r="11" spans="1:2" x14ac:dyDescent="0.3">
      <c r="A11" t="s">
        <v>38</v>
      </c>
      <c r="B11" s="6">
        <v>504.09000000000003</v>
      </c>
    </row>
    <row r="12" spans="1:2" x14ac:dyDescent="0.3">
      <c r="A12" t="s">
        <v>39</v>
      </c>
      <c r="B12" s="6">
        <v>678.42000000000007</v>
      </c>
    </row>
    <row r="13" spans="1:2" x14ac:dyDescent="0.3">
      <c r="A13" t="s">
        <v>40</v>
      </c>
      <c r="B13" s="6">
        <v>117.9</v>
      </c>
    </row>
    <row r="14" spans="1:2" x14ac:dyDescent="0.3">
      <c r="A14" t="s">
        <v>28</v>
      </c>
      <c r="B14" s="6">
        <v>7173.4799999999987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F821-0C2E-4EBD-942B-050E10D714E5}">
  <sheetPr>
    <tabColor theme="5" tint="-0.249977111117893"/>
  </sheetPr>
  <dimension ref="A1"/>
  <sheetViews>
    <sheetView showGridLines="0" workbookViewId="0"/>
  </sheetViews>
  <sheetFormatPr defaultRowHeight="14.4" x14ac:dyDescent="0.3"/>
  <cols>
    <col min="1" max="1" width="2.8867187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A77F-E240-4B6F-84DD-BD140F84A281}">
  <sheetPr>
    <tabColor theme="5" tint="0.59999389629810485"/>
  </sheetPr>
  <dimension ref="A1:E11"/>
  <sheetViews>
    <sheetView showGridLines="0" zoomScaleNormal="100" workbookViewId="0">
      <selection activeCell="F14" sqref="F14"/>
    </sheetView>
  </sheetViews>
  <sheetFormatPr defaultRowHeight="14.4" x14ac:dyDescent="0.3"/>
  <cols>
    <col min="3" max="3" width="28.5546875" customWidth="1"/>
    <col min="6" max="6" width="27.77734375" customWidth="1"/>
    <col min="7" max="7" width="22" customWidth="1"/>
  </cols>
  <sheetData>
    <row r="1" spans="1:5" ht="15.75" customHeight="1" x14ac:dyDescent="0.3"/>
    <row r="2" spans="1:5" ht="15.75" customHeight="1" x14ac:dyDescent="0.5">
      <c r="C2" s="48" t="s">
        <v>43</v>
      </c>
      <c r="D2" s="15"/>
      <c r="E2" s="15"/>
    </row>
    <row r="3" spans="1:5" ht="15.75" customHeight="1" x14ac:dyDescent="0.5">
      <c r="C3" s="48"/>
      <c r="D3" s="15"/>
      <c r="E3" s="15"/>
    </row>
    <row r="4" spans="1:5" ht="15.75" customHeight="1" thickBot="1" x14ac:dyDescent="0.55000000000000004">
      <c r="A4" s="16"/>
      <c r="B4" s="16"/>
      <c r="C4" s="49"/>
      <c r="D4" s="15"/>
      <c r="E4" s="15"/>
    </row>
    <row r="5" spans="1:5" ht="15.75" customHeight="1" thickBot="1" x14ac:dyDescent="0.35"/>
    <row r="6" spans="1:5" ht="15.75" customHeight="1" thickBot="1" x14ac:dyDescent="0.35">
      <c r="B6" s="4" t="s">
        <v>45</v>
      </c>
      <c r="C6" s="41" t="s">
        <v>106</v>
      </c>
    </row>
    <row r="7" spans="1:5" ht="15.75" customHeight="1" thickBot="1" x14ac:dyDescent="0.35"/>
    <row r="8" spans="1:5" ht="15.75" customHeight="1" thickBot="1" x14ac:dyDescent="0.35">
      <c r="B8" s="4" t="s">
        <v>137</v>
      </c>
      <c r="C8" s="17">
        <f>IFERROR(INDEX('Beer Prices'!$A$1:$E$31,MATCH('Team Selector'!$C$6,'Beer Prices'!$A$1:$A$31,0),MATCH('Team Selector'!$B8,'Beer Prices'!$A$1:$E$1,0)),"-")</f>
        <v>6</v>
      </c>
    </row>
    <row r="9" spans="1:5" ht="15.75" customHeight="1" thickBot="1" x14ac:dyDescent="0.35">
      <c r="B9" s="4" t="s">
        <v>136</v>
      </c>
      <c r="C9" s="21">
        <f>IFERROR(INDEX('Beer Prices'!$A$1:$E$31,MATCH('Team Selector'!$C$6,'Beer Prices'!$A$1:$A$31,0),MATCH('Team Selector'!$B9,'Beer Prices'!$A$1:$E$1,0)),"-")</f>
        <v>12</v>
      </c>
    </row>
    <row r="10" spans="1:5" ht="15.75" customHeight="1" thickBot="1" x14ac:dyDescent="0.35"/>
    <row r="11" spans="1:5" ht="15.75" customHeight="1" thickBot="1" x14ac:dyDescent="0.35">
      <c r="B11" s="4" t="s">
        <v>633</v>
      </c>
      <c r="C11" s="20">
        <f>IFERROR(C8/C9,"-")</f>
        <v>0.5</v>
      </c>
    </row>
  </sheetData>
  <mergeCells count="1">
    <mergeCell ref="C2:C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678C43A-C896-467D-A82A-D54399DDE230}">
          <x14:formula1>
            <xm:f>'Beer Prices'!$A$2:$A$31</xm:f>
          </x14:formula1>
          <xm:sqref>C6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CAAD-0F45-400A-AF28-A32F649A8BD1}">
  <sheetPr>
    <tabColor theme="5" tint="0.59999389629810485"/>
  </sheetPr>
  <dimension ref="A1:E31"/>
  <sheetViews>
    <sheetView workbookViewId="0">
      <selection activeCell="F7" sqref="F7"/>
    </sheetView>
  </sheetViews>
  <sheetFormatPr defaultRowHeight="14.4" outlineLevelCol="1" x14ac:dyDescent="0.3"/>
  <cols>
    <col min="1" max="1" width="21.44140625" bestFit="1" customWidth="1"/>
    <col min="2" max="3" width="14.33203125" customWidth="1" outlineLevel="1"/>
    <col min="5" max="5" width="9.6640625" customWidth="1"/>
  </cols>
  <sheetData>
    <row r="1" spans="1:5" x14ac:dyDescent="0.3">
      <c r="A1" s="18" t="s">
        <v>45</v>
      </c>
      <c r="B1" s="18" t="s">
        <v>46</v>
      </c>
      <c r="C1" s="18" t="s">
        <v>47</v>
      </c>
      <c r="D1" s="18" t="s">
        <v>137</v>
      </c>
      <c r="E1" s="18" t="s">
        <v>136</v>
      </c>
    </row>
    <row r="2" spans="1:5" x14ac:dyDescent="0.3">
      <c r="A2" t="s">
        <v>48</v>
      </c>
      <c r="B2" t="s">
        <v>49</v>
      </c>
      <c r="C2" t="s">
        <v>50</v>
      </c>
      <c r="D2" s="19">
        <v>4</v>
      </c>
      <c r="E2" s="1">
        <v>14</v>
      </c>
    </row>
    <row r="3" spans="1:5" x14ac:dyDescent="0.3">
      <c r="A3" t="s">
        <v>51</v>
      </c>
      <c r="B3" t="s">
        <v>52</v>
      </c>
      <c r="C3" t="s">
        <v>53</v>
      </c>
      <c r="D3" s="19">
        <v>5</v>
      </c>
      <c r="E3" s="1">
        <v>12</v>
      </c>
    </row>
    <row r="4" spans="1:5" x14ac:dyDescent="0.3">
      <c r="A4" t="s">
        <v>54</v>
      </c>
      <c r="B4" t="s">
        <v>55</v>
      </c>
      <c r="C4" t="s">
        <v>56</v>
      </c>
      <c r="D4" s="19">
        <v>4</v>
      </c>
      <c r="E4" s="1">
        <v>12</v>
      </c>
    </row>
    <row r="5" spans="1:5" x14ac:dyDescent="0.3">
      <c r="A5" t="s">
        <v>57</v>
      </c>
      <c r="B5" t="s">
        <v>58</v>
      </c>
      <c r="C5" t="s">
        <v>59</v>
      </c>
      <c r="D5" s="19">
        <v>8</v>
      </c>
      <c r="E5" s="1">
        <v>12</v>
      </c>
    </row>
    <row r="6" spans="1:5" x14ac:dyDescent="0.3">
      <c r="A6" t="s">
        <v>60</v>
      </c>
      <c r="B6" t="s">
        <v>61</v>
      </c>
      <c r="C6" t="s">
        <v>62</v>
      </c>
      <c r="D6" s="19">
        <v>9</v>
      </c>
      <c r="E6" s="1">
        <v>20</v>
      </c>
    </row>
    <row r="7" spans="1:5" x14ac:dyDescent="0.3">
      <c r="A7" t="s">
        <v>63</v>
      </c>
      <c r="B7" t="s">
        <v>64</v>
      </c>
      <c r="C7" t="s">
        <v>62</v>
      </c>
      <c r="D7" s="19">
        <v>7</v>
      </c>
      <c r="E7" s="1">
        <v>16</v>
      </c>
    </row>
    <row r="8" spans="1:5" x14ac:dyDescent="0.3">
      <c r="A8" t="s">
        <v>65</v>
      </c>
      <c r="B8" t="s">
        <v>66</v>
      </c>
      <c r="C8" t="s">
        <v>67</v>
      </c>
      <c r="D8" s="19">
        <v>6.25</v>
      </c>
      <c r="E8" s="1">
        <v>14</v>
      </c>
    </row>
    <row r="9" spans="1:5" x14ac:dyDescent="0.3">
      <c r="A9" t="s">
        <v>68</v>
      </c>
      <c r="B9" t="s">
        <v>69</v>
      </c>
      <c r="C9" t="s">
        <v>70</v>
      </c>
      <c r="D9" s="19">
        <v>5</v>
      </c>
      <c r="E9" s="1">
        <v>12</v>
      </c>
    </row>
    <row r="10" spans="1:5" x14ac:dyDescent="0.3">
      <c r="A10" t="s">
        <v>71</v>
      </c>
      <c r="B10" t="s">
        <v>72</v>
      </c>
      <c r="C10" t="s">
        <v>73</v>
      </c>
      <c r="D10" s="19">
        <v>3</v>
      </c>
      <c r="E10" s="1">
        <v>12</v>
      </c>
    </row>
    <row r="11" spans="1:5" x14ac:dyDescent="0.3">
      <c r="A11" t="s">
        <v>74</v>
      </c>
      <c r="B11" t="s">
        <v>75</v>
      </c>
      <c r="C11" t="s">
        <v>76</v>
      </c>
      <c r="D11" s="19">
        <v>5</v>
      </c>
      <c r="E11" s="1">
        <v>12</v>
      </c>
    </row>
    <row r="12" spans="1:5" x14ac:dyDescent="0.3">
      <c r="A12" t="s">
        <v>77</v>
      </c>
      <c r="B12" t="s">
        <v>78</v>
      </c>
      <c r="C12" t="s">
        <v>79</v>
      </c>
      <c r="D12" s="19">
        <v>6</v>
      </c>
      <c r="E12" s="1">
        <v>14</v>
      </c>
    </row>
    <row r="13" spans="1:5" x14ac:dyDescent="0.3">
      <c r="A13" t="s">
        <v>80</v>
      </c>
      <c r="B13" t="s">
        <v>81</v>
      </c>
      <c r="C13" t="s">
        <v>82</v>
      </c>
      <c r="D13" s="19">
        <v>4</v>
      </c>
      <c r="E13" s="1">
        <v>12</v>
      </c>
    </row>
    <row r="14" spans="1:5" x14ac:dyDescent="0.3">
      <c r="A14" t="s">
        <v>83</v>
      </c>
      <c r="B14" t="s">
        <v>84</v>
      </c>
      <c r="C14" t="s">
        <v>85</v>
      </c>
      <c r="D14" s="19">
        <v>4.5</v>
      </c>
      <c r="E14" s="1">
        <v>12</v>
      </c>
    </row>
    <row r="15" spans="1:5" x14ac:dyDescent="0.3">
      <c r="A15" t="s">
        <v>86</v>
      </c>
      <c r="B15" t="s">
        <v>87</v>
      </c>
      <c r="C15" t="s">
        <v>88</v>
      </c>
      <c r="D15" s="19">
        <v>6.25</v>
      </c>
      <c r="E15" s="1">
        <v>16</v>
      </c>
    </row>
    <row r="16" spans="1:5" x14ac:dyDescent="0.3">
      <c r="A16" t="s">
        <v>89</v>
      </c>
      <c r="B16" t="s">
        <v>90</v>
      </c>
      <c r="C16" t="s">
        <v>91</v>
      </c>
      <c r="D16" s="19">
        <v>6</v>
      </c>
      <c r="E16" s="1">
        <v>12</v>
      </c>
    </row>
    <row r="17" spans="1:5" x14ac:dyDescent="0.3">
      <c r="A17" t="s">
        <v>92</v>
      </c>
      <c r="B17" t="s">
        <v>93</v>
      </c>
      <c r="C17" t="s">
        <v>94</v>
      </c>
      <c r="D17" s="19">
        <v>7</v>
      </c>
      <c r="E17" s="1">
        <v>16</v>
      </c>
    </row>
    <row r="18" spans="1:5" x14ac:dyDescent="0.3">
      <c r="A18" t="s">
        <v>95</v>
      </c>
      <c r="B18" t="s">
        <v>96</v>
      </c>
      <c r="C18" t="s">
        <v>97</v>
      </c>
      <c r="D18" s="19">
        <v>8.5</v>
      </c>
      <c r="E18" s="1">
        <v>20</v>
      </c>
    </row>
    <row r="19" spans="1:5" x14ac:dyDescent="0.3">
      <c r="A19" t="s">
        <v>98</v>
      </c>
      <c r="B19" t="s">
        <v>99</v>
      </c>
      <c r="C19" t="s">
        <v>100</v>
      </c>
      <c r="D19" s="19">
        <v>10.5</v>
      </c>
      <c r="E19" s="1">
        <v>20</v>
      </c>
    </row>
    <row r="20" spans="1:5" x14ac:dyDescent="0.3">
      <c r="A20" t="s">
        <v>101</v>
      </c>
      <c r="B20" t="s">
        <v>102</v>
      </c>
      <c r="C20" t="s">
        <v>100</v>
      </c>
      <c r="D20" s="19">
        <v>6</v>
      </c>
      <c r="E20" s="1">
        <v>12</v>
      </c>
    </row>
    <row r="21" spans="1:5" x14ac:dyDescent="0.3">
      <c r="A21" t="s">
        <v>103</v>
      </c>
      <c r="B21" t="s">
        <v>104</v>
      </c>
      <c r="C21" t="s">
        <v>105</v>
      </c>
      <c r="D21" s="19">
        <v>5.5</v>
      </c>
      <c r="E21" s="1">
        <v>12</v>
      </c>
    </row>
    <row r="22" spans="1:5" x14ac:dyDescent="0.3">
      <c r="A22" t="s">
        <v>106</v>
      </c>
      <c r="B22" t="s">
        <v>107</v>
      </c>
      <c r="C22" t="s">
        <v>108</v>
      </c>
      <c r="D22" s="19">
        <v>6</v>
      </c>
      <c r="E22" s="1">
        <v>12</v>
      </c>
    </row>
    <row r="23" spans="1:5" x14ac:dyDescent="0.3">
      <c r="A23" t="s">
        <v>109</v>
      </c>
      <c r="B23" t="s">
        <v>110</v>
      </c>
      <c r="C23" t="s">
        <v>111</v>
      </c>
      <c r="D23" s="19">
        <v>6</v>
      </c>
      <c r="E23" s="1">
        <v>16</v>
      </c>
    </row>
    <row r="24" spans="1:5" x14ac:dyDescent="0.3">
      <c r="A24" t="s">
        <v>112</v>
      </c>
      <c r="B24" t="s">
        <v>113</v>
      </c>
      <c r="C24" t="s">
        <v>114</v>
      </c>
      <c r="D24" s="19">
        <v>5</v>
      </c>
      <c r="E24" s="1">
        <v>12</v>
      </c>
    </row>
    <row r="25" spans="1:5" x14ac:dyDescent="0.3">
      <c r="A25" t="s">
        <v>115</v>
      </c>
      <c r="B25" t="s">
        <v>116</v>
      </c>
      <c r="C25" t="s">
        <v>117</v>
      </c>
      <c r="D25" s="19">
        <v>8.25</v>
      </c>
      <c r="E25" s="1">
        <v>14</v>
      </c>
    </row>
    <row r="26" spans="1:5" x14ac:dyDescent="0.3">
      <c r="A26" t="s">
        <v>118</v>
      </c>
      <c r="B26" t="s">
        <v>119</v>
      </c>
      <c r="C26" t="s">
        <v>120</v>
      </c>
      <c r="D26" s="19">
        <v>5</v>
      </c>
      <c r="E26" s="1">
        <v>12</v>
      </c>
    </row>
    <row r="27" spans="1:5" x14ac:dyDescent="0.3">
      <c r="A27" t="s">
        <v>121</v>
      </c>
      <c r="B27" t="s">
        <v>122</v>
      </c>
      <c r="C27" t="s">
        <v>123</v>
      </c>
      <c r="D27" s="19">
        <v>5</v>
      </c>
      <c r="E27" s="1">
        <v>12</v>
      </c>
    </row>
    <row r="28" spans="1:5" x14ac:dyDescent="0.3">
      <c r="A28" t="s">
        <v>124</v>
      </c>
      <c r="B28" t="s">
        <v>125</v>
      </c>
      <c r="C28" t="s">
        <v>126</v>
      </c>
      <c r="D28" s="19">
        <v>5</v>
      </c>
      <c r="E28" s="1">
        <v>12</v>
      </c>
    </row>
    <row r="29" spans="1:5" x14ac:dyDescent="0.3">
      <c r="A29" t="s">
        <v>127</v>
      </c>
      <c r="B29" t="s">
        <v>128</v>
      </c>
      <c r="C29" t="s">
        <v>129</v>
      </c>
      <c r="D29" s="19">
        <v>6</v>
      </c>
      <c r="E29" s="1">
        <v>16</v>
      </c>
    </row>
    <row r="30" spans="1:5" x14ac:dyDescent="0.3">
      <c r="A30" t="s">
        <v>130</v>
      </c>
      <c r="B30" t="s">
        <v>131</v>
      </c>
      <c r="C30" t="s">
        <v>132</v>
      </c>
      <c r="D30" s="19">
        <v>5.67</v>
      </c>
      <c r="E30" s="1">
        <v>14</v>
      </c>
    </row>
    <row r="31" spans="1:5" x14ac:dyDescent="0.3">
      <c r="A31" t="s">
        <v>133</v>
      </c>
      <c r="B31" t="s">
        <v>134</v>
      </c>
      <c r="C31" t="s">
        <v>135</v>
      </c>
      <c r="D31" s="19">
        <v>7</v>
      </c>
      <c r="E31" s="1">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1</vt:lpstr>
      <vt:lpstr>Orders</vt:lpstr>
      <vt:lpstr>Products</vt:lpstr>
      <vt:lpstr>Countries</vt:lpstr>
      <vt:lpstr>Warehouse Extension</vt:lpstr>
      <vt:lpstr>Summary Chart</vt:lpstr>
      <vt:lpstr>PROJECT 2</vt:lpstr>
      <vt:lpstr>Team Selector</vt:lpstr>
      <vt:lpstr>Beer Prices</vt:lpstr>
      <vt:lpstr>Price per Ounce</vt:lpstr>
      <vt:lpstr>PROJECT 3</vt:lpstr>
      <vt:lpstr>Indicators</vt:lpstr>
      <vt:lpstr>Region Summary</vt:lpstr>
      <vt:lpstr>PROJECT 4</vt:lpstr>
      <vt:lpstr>Inventory</vt:lpstr>
      <vt:lpstr>Order Tracker</vt:lpstr>
      <vt:lpstr>PROJECT 5</vt:lpstr>
      <vt:lpstr>Product Sales</vt:lpstr>
      <vt:lpstr>Sales by Store</vt:lpstr>
      <vt:lpstr>New Product</vt:lpstr>
      <vt:lpstr>PROJECT 6</vt:lpstr>
      <vt:lpstr>Van Collisions</vt:lpstr>
      <vt:lpstr>Taxi Collisions</vt:lpstr>
      <vt:lpstr>Monthly Trend</vt:lpstr>
      <vt:lpstr>Collision Causes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Arnab Gupta</cp:lastModifiedBy>
  <dcterms:created xsi:type="dcterms:W3CDTF">2020-10-07T16:28:27Z</dcterms:created>
  <dcterms:modified xsi:type="dcterms:W3CDTF">2024-05-28T10:03:26Z</dcterms:modified>
</cp:coreProperties>
</file>