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550" yWindow="-165" windowWidth="16665" windowHeight="12240"/>
  </bookViews>
  <sheets>
    <sheet name="ORDER FORM" sheetId="1" r:id="rId1"/>
  </sheets>
  <definedNames>
    <definedName name="_xlnm.Print_Area" localSheetId="0">'ORDER FORM'!$A$3:$N$78</definedName>
  </definedNames>
  <calcPr calcId="125725"/>
</workbook>
</file>

<file path=xl/calcChain.xml><?xml version="1.0" encoding="utf-8"?>
<calcChain xmlns="http://schemas.openxmlformats.org/spreadsheetml/2006/main">
  <c r="L9" i="1"/>
  <c r="N49"/>
  <c r="N50"/>
  <c r="N51"/>
  <c r="N52"/>
  <c r="N53"/>
  <c r="N54"/>
  <c r="N55"/>
  <c r="N48"/>
  <c r="N39"/>
  <c r="N40"/>
  <c r="N41"/>
  <c r="N42"/>
  <c r="N3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16"/>
  <c r="N17"/>
  <c r="N14"/>
  <c r="N15"/>
  <c r="M49"/>
  <c r="M50"/>
  <c r="M51"/>
  <c r="M52"/>
  <c r="M53"/>
  <c r="M54"/>
  <c r="M55"/>
  <c r="M48"/>
  <c r="M46"/>
  <c r="M47"/>
  <c r="M39"/>
  <c r="M40"/>
  <c r="M41"/>
  <c r="M42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16"/>
  <c r="M17"/>
  <c r="M15"/>
  <c r="M71"/>
  <c r="N71"/>
  <c r="M72"/>
  <c r="N72"/>
  <c r="M73"/>
  <c r="N73"/>
  <c r="M74"/>
  <c r="N74"/>
  <c r="N61"/>
  <c r="N62"/>
  <c r="N63"/>
  <c r="N64"/>
  <c r="N65"/>
  <c r="N66"/>
  <c r="N67"/>
  <c r="N68"/>
  <c r="N46"/>
  <c r="N47"/>
  <c r="M45"/>
  <c r="N45"/>
  <c r="M38"/>
  <c r="N38"/>
  <c r="M14"/>
  <c r="M13"/>
  <c r="N13"/>
  <c r="N70"/>
  <c r="M70"/>
  <c r="M58"/>
  <c r="N58"/>
  <c r="N57"/>
  <c r="M57"/>
  <c r="M44"/>
  <c r="N44"/>
  <c r="M37"/>
  <c r="N12"/>
  <c r="M12"/>
  <c r="M75"/>
  <c r="N75"/>
</calcChain>
</file>

<file path=xl/sharedStrings.xml><?xml version="1.0" encoding="utf-8"?>
<sst xmlns="http://schemas.openxmlformats.org/spreadsheetml/2006/main" count="271" uniqueCount="158">
  <si>
    <t>MEN'S JACKETS</t>
  </si>
  <si>
    <t>MEN'S PANTS</t>
  </si>
  <si>
    <t>WOMEN'S PANTS</t>
  </si>
  <si>
    <t>1601-CHAR</t>
  </si>
  <si>
    <t>9671-NYEL</t>
  </si>
  <si>
    <t>9610-BLCK</t>
  </si>
  <si>
    <t>Available</t>
  </si>
  <si>
    <t>eVent® Cap</t>
  </si>
  <si>
    <t>at once</t>
  </si>
  <si>
    <t>SKU</t>
  </si>
  <si>
    <t>Name</t>
  </si>
  <si>
    <t>Color</t>
  </si>
  <si>
    <t>Wholesale</t>
  </si>
  <si>
    <t>1101-CHAR</t>
  </si>
  <si>
    <t>1103-BLCK</t>
  </si>
  <si>
    <t>Rogue Hoodie</t>
  </si>
  <si>
    <t>Black</t>
  </si>
  <si>
    <t>1113-BLCK</t>
  </si>
  <si>
    <t>Elite Pro</t>
  </si>
  <si>
    <t>Black/Black</t>
  </si>
  <si>
    <t>1113-GOLD</t>
  </si>
  <si>
    <t>Goldenrod/Black</t>
  </si>
  <si>
    <t>1122-CLER</t>
  </si>
  <si>
    <t>Clear</t>
  </si>
  <si>
    <t>1125-ORNG</t>
  </si>
  <si>
    <t>Double Century EX</t>
  </si>
  <si>
    <t>Orange</t>
  </si>
  <si>
    <t>WOMEN'S JACKETS</t>
  </si>
  <si>
    <t>1125-WHTE</t>
  </si>
  <si>
    <t>White</t>
  </si>
  <si>
    <t>1132-NYEL</t>
  </si>
  <si>
    <t>Club Pro Jacket</t>
  </si>
  <si>
    <t>Neon Yellow</t>
  </si>
  <si>
    <t>1132-SEBL</t>
  </si>
  <si>
    <t>Sea Blue</t>
  </si>
  <si>
    <t>1152-BLCK</t>
  </si>
  <si>
    <t>Skyline Softshell</t>
  </si>
  <si>
    <t>1152-CHLI</t>
  </si>
  <si>
    <t>Chili Pepper Red</t>
  </si>
  <si>
    <t>1162-BLCK</t>
  </si>
  <si>
    <t>Transit Jacket</t>
  </si>
  <si>
    <t>1162-OCEN</t>
  </si>
  <si>
    <t>Ocean Blue</t>
  </si>
  <si>
    <t>1162-YYEL</t>
  </si>
  <si>
    <t>Yelling Yellow</t>
  </si>
  <si>
    <t>1180-SAOR</t>
  </si>
  <si>
    <t>Storm Jacket</t>
  </si>
  <si>
    <t>VelEau™ 42 System</t>
  </si>
  <si>
    <t>LapelEau™</t>
  </si>
  <si>
    <t>Hybrid ZipOff Pant</t>
  </si>
  <si>
    <t>Elite 2.1</t>
  </si>
  <si>
    <t>Goldenrod</t>
  </si>
  <si>
    <t>1207-OCEN</t>
  </si>
  <si>
    <t>1213-BLCK</t>
  </si>
  <si>
    <t>1233-BLCK</t>
  </si>
  <si>
    <t>1235-NYEL</t>
  </si>
  <si>
    <t>1257-EROS</t>
  </si>
  <si>
    <t>W's Elite 2.1</t>
  </si>
  <si>
    <t>Electric Rose</t>
  </si>
  <si>
    <t xml:space="preserve">Goldenrod </t>
  </si>
  <si>
    <t>1257-OCEN</t>
  </si>
  <si>
    <t>1281-BLCK</t>
  </si>
  <si>
    <t>Storm Pant</t>
  </si>
  <si>
    <t>1401-BLCK</t>
  </si>
  <si>
    <t>1401-TAUP</t>
  </si>
  <si>
    <t>Taupe</t>
  </si>
  <si>
    <t>1601-BPLD</t>
  </si>
  <si>
    <t>Portland Cap</t>
  </si>
  <si>
    <t>5101-PPLD</t>
  </si>
  <si>
    <t>Pretty Plaid</t>
  </si>
  <si>
    <t>5125-ORNG</t>
  </si>
  <si>
    <t>W's Double Century EX</t>
  </si>
  <si>
    <t>5132-NYEL</t>
  </si>
  <si>
    <t>W's Club Pro Jacket</t>
  </si>
  <si>
    <t>5132-PWDR</t>
  </si>
  <si>
    <t>Powder Blue</t>
  </si>
  <si>
    <t>5162-OCEN</t>
  </si>
  <si>
    <t>W's Transit Jacket</t>
  </si>
  <si>
    <t>5162-YYEL</t>
  </si>
  <si>
    <t>5233-BLCK</t>
  </si>
  <si>
    <t>5235-NYEL</t>
  </si>
  <si>
    <t>8006-BLCK</t>
  </si>
  <si>
    <t>Rain Hood</t>
  </si>
  <si>
    <t>9025-BLCK</t>
  </si>
  <si>
    <t>Club Shoe Cover</t>
  </si>
  <si>
    <t>9551-BLCK</t>
  </si>
  <si>
    <t>Toe Cover</t>
  </si>
  <si>
    <t>9671-BLCK</t>
  </si>
  <si>
    <t>Helmet Cover</t>
  </si>
  <si>
    <t>9731-BLCK</t>
  </si>
  <si>
    <t>Suspender</t>
  </si>
  <si>
    <t>Beige Plaid</t>
  </si>
  <si>
    <t xml:space="preserve"> HYDRATION</t>
  </si>
  <si>
    <t>ACCESSORIES</t>
  </si>
  <si>
    <t>VS001</t>
  </si>
  <si>
    <t>VXBK1</t>
  </si>
  <si>
    <t>Brush Kit</t>
  </si>
  <si>
    <t>VXFB1</t>
  </si>
  <si>
    <t>Fill Bottle</t>
  </si>
  <si>
    <t>VXLPE</t>
  </si>
  <si>
    <t>XS</t>
  </si>
  <si>
    <t>SM</t>
  </si>
  <si>
    <t>MD</t>
  </si>
  <si>
    <t>LG</t>
  </si>
  <si>
    <t>XL</t>
  </si>
  <si>
    <t>XXL</t>
  </si>
  <si>
    <t>Black/Gold</t>
  </si>
  <si>
    <t>Black/Grey</t>
  </si>
  <si>
    <t>Units</t>
  </si>
  <si>
    <t>Total</t>
  </si>
  <si>
    <t>Charcoal Plaid</t>
  </si>
  <si>
    <t>Country:</t>
  </si>
  <si>
    <t>1256-GOLD</t>
  </si>
  <si>
    <t>W's Elite 2.0</t>
  </si>
  <si>
    <t>1256-CRYS</t>
  </si>
  <si>
    <t>Crystal Blue</t>
  </si>
  <si>
    <t>Elite 2.0</t>
  </si>
  <si>
    <t>1206-GOLD</t>
  </si>
  <si>
    <t>1206-BLCK</t>
  </si>
  <si>
    <t>1206-CHLI</t>
  </si>
  <si>
    <t>6706-YYEL</t>
  </si>
  <si>
    <t>Touring Jacket</t>
  </si>
  <si>
    <t>1256-CHLI</t>
  </si>
  <si>
    <t>1151-BLCK</t>
  </si>
  <si>
    <t>Softshell Trainer</t>
  </si>
  <si>
    <t>Bark Brown</t>
  </si>
  <si>
    <t>1103-BKBN</t>
  </si>
  <si>
    <t xml:space="preserve">Fall </t>
  </si>
  <si>
    <t>1207-GOLD</t>
  </si>
  <si>
    <t>1207-BLCK</t>
  </si>
  <si>
    <t>1257-GOLD</t>
  </si>
  <si>
    <t>Pro-Tech ST Jacket</t>
  </si>
  <si>
    <t>Roadie Pant</t>
  </si>
  <si>
    <t>Club Convertible 2</t>
  </si>
  <si>
    <t>Club Visible Pant</t>
  </si>
  <si>
    <t>W's Portland Jacket</t>
  </si>
  <si>
    <t>W's Club Convertible 2</t>
  </si>
  <si>
    <t>W's Club Visible Pant</t>
  </si>
  <si>
    <t>Portland Jacket</t>
  </si>
  <si>
    <t>Grand Total:</t>
  </si>
  <si>
    <t>Name:</t>
  </si>
  <si>
    <t xml:space="preserve">Address: </t>
  </si>
  <si>
    <t>Affiliation:</t>
  </si>
  <si>
    <t xml:space="preserve">City: </t>
  </si>
  <si>
    <t xml:space="preserve">State: </t>
  </si>
  <si>
    <t>Zip Code:</t>
  </si>
  <si>
    <t>USA</t>
  </si>
  <si>
    <t xml:space="preserve">Phone: </t>
  </si>
  <si>
    <t xml:space="preserve">Fax: </t>
  </si>
  <si>
    <t xml:space="preserve">E-Mail: </t>
  </si>
  <si>
    <t xml:space="preserve">Ship Notes: </t>
  </si>
  <si>
    <t>Total Dollar:</t>
  </si>
  <si>
    <t xml:space="preserve">VelEau 42 </t>
  </si>
  <si>
    <t>Retail</t>
  </si>
  <si>
    <t>WARNING---SHARING THIS PRICE INFORMATION TO NON TEAM DIRT MEMBERS IS NOT ALLOWED AND WILL SOUR THE DEAL FOR EVERYONE</t>
  </si>
  <si>
    <t>FILL OUT THIS FORM PRINT IT OFF AND SEND IT AND A CHECK MADE OUT TO SCOTT CARROLL AT 630 NW 32ND ST CORVALLIS OR 97330</t>
  </si>
  <si>
    <r>
      <rPr>
        <b/>
        <sz val="26"/>
        <rFont val="Corbel Bold"/>
      </rPr>
      <t xml:space="preserve">Showers Pass </t>
    </r>
    <r>
      <rPr>
        <sz val="26"/>
        <rFont val="Corbel Bold"/>
      </rPr>
      <t>® TEAM DIRT ORDER            SPRING</t>
    </r>
    <r>
      <rPr>
        <b/>
        <sz val="26"/>
        <rFont val="Corbel Bold"/>
      </rPr>
      <t xml:space="preserve"> 2013</t>
    </r>
    <r>
      <rPr>
        <sz val="26"/>
        <rFont val="Corbel Bold"/>
      </rPr>
      <t xml:space="preserve"> Industry Order Form</t>
    </r>
    <r>
      <rPr>
        <sz val="26"/>
        <rFont val="Calibri"/>
        <family val="2"/>
      </rPr>
      <t xml:space="preserve">           </t>
    </r>
    <r>
      <rPr>
        <sz val="12"/>
        <rFont val="Calibri"/>
        <family val="2"/>
      </rPr>
      <t xml:space="preserve">                 
</t>
    </r>
    <r>
      <rPr>
        <sz val="12"/>
        <color rgb="FFFF0000"/>
        <rFont val="Calibri"/>
        <family val="2"/>
      </rPr>
      <t>FILL OUT WHAT YOU WANT PRINT AND SEND FORM AND CHECK MADE OUT TO SCOTT CARROLL AT 630 NW 32ND ST CORVALLIS OR 97330</t>
    </r>
  </si>
  <si>
    <t>WARNING---SHARING THIS PRICE INFORMATION TO NON TEAM DIRT MEMBERS IS NOT ALLOWED</t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</si>
</sst>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&quot;$&quot;#,##0.00;[Red]&quot;$&quot;#,##0.00"/>
    <numFmt numFmtId="166" formatCode="[&lt;=9999999]###\-####;\(###\)\ ###\-####"/>
    <numFmt numFmtId="167" formatCode="m/d"/>
    <numFmt numFmtId="168" formatCode="m/yy"/>
  </numFmts>
  <fonts count="24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8"/>
      <name val="Verdana"/>
      <family val="2"/>
    </font>
    <font>
      <b/>
      <u/>
      <sz val="9"/>
      <name val="Calibri"/>
      <family val="2"/>
    </font>
    <font>
      <b/>
      <u/>
      <sz val="11"/>
      <color indexed="8"/>
      <name val="Calibri"/>
      <family val="2"/>
    </font>
    <font>
      <b/>
      <sz val="9"/>
      <name val="Calibri"/>
      <family val="2"/>
    </font>
    <font>
      <b/>
      <sz val="10"/>
      <name val="Verdana"/>
      <family val="2"/>
    </font>
    <font>
      <sz val="12"/>
      <name val="Calibri"/>
      <family val="2"/>
    </font>
    <font>
      <u/>
      <sz val="11"/>
      <name val="Calibri"/>
      <family val="2"/>
    </font>
    <font>
      <b/>
      <sz val="10"/>
      <name val="Calibri"/>
      <family val="2"/>
    </font>
    <font>
      <b/>
      <sz val="26"/>
      <name val="Corbel Bold"/>
    </font>
    <font>
      <sz val="26"/>
      <name val="Corbel Bold"/>
    </font>
    <font>
      <sz val="26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0" borderId="1" xfId="0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164" fontId="0" fillId="0" borderId="0" xfId="0" applyNumberFormat="1"/>
    <xf numFmtId="0" fontId="5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 applyBorder="1"/>
    <xf numFmtId="165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165" fontId="13" fillId="0" borderId="5" xfId="0" applyNumberFormat="1" applyFont="1" applyBorder="1" applyAlignment="1" applyProtection="1">
      <alignment vertical="center"/>
      <protection locked="0"/>
    </xf>
    <xf numFmtId="164" fontId="1" fillId="0" borderId="5" xfId="0" applyNumberFormat="1" applyFont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horizontal="right" vertical="center"/>
      <protection locked="0"/>
    </xf>
    <xf numFmtId="166" fontId="1" fillId="0" borderId="1" xfId="0" applyNumberFormat="1" applyFont="1" applyBorder="1" applyAlignment="1" applyProtection="1">
      <alignment vertical="center"/>
      <protection locked="0"/>
    </xf>
    <xf numFmtId="0" fontId="13" fillId="0" borderId="1" xfId="0" applyFont="1" applyBorder="1" applyAlignment="1">
      <alignment vertical="center"/>
    </xf>
    <xf numFmtId="164" fontId="1" fillId="0" borderId="1" xfId="0" applyNumberFormat="1" applyFont="1" applyBorder="1" applyAlignment="1" applyProtection="1">
      <alignment vertical="center"/>
      <protection locked="0"/>
    </xf>
    <xf numFmtId="0" fontId="13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20" fillId="0" borderId="0" xfId="0" applyFont="1"/>
    <xf numFmtId="0" fontId="15" fillId="0" borderId="6" xfId="1" applyFont="1" applyBorder="1" applyAlignment="1" applyProtection="1">
      <alignment horizontal="left" vertical="center"/>
      <protection locked="0"/>
    </xf>
    <xf numFmtId="0" fontId="2" fillId="0" borderId="1" xfId="0" applyFont="1" applyBorder="1"/>
    <xf numFmtId="164" fontId="2" fillId="0" borderId="1" xfId="0" applyNumberFormat="1" applyFont="1" applyBorder="1"/>
    <xf numFmtId="0" fontId="16" fillId="0" borderId="1" xfId="0" applyFont="1" applyBorder="1" applyAlignment="1"/>
    <xf numFmtId="0" fontId="2" fillId="0" borderId="7" xfId="0" applyFont="1" applyBorder="1"/>
    <xf numFmtId="164" fontId="2" fillId="0" borderId="7" xfId="0" applyNumberFormat="1" applyFont="1" applyBorder="1"/>
    <xf numFmtId="0" fontId="5" fillId="5" borderId="1" xfId="0" applyFont="1" applyFill="1" applyBorder="1" applyAlignment="1">
      <alignment horizontal="center"/>
    </xf>
    <xf numFmtId="164" fontId="5" fillId="0" borderId="7" xfId="0" applyNumberFormat="1" applyFont="1" applyBorder="1" applyAlignment="1"/>
    <xf numFmtId="0" fontId="8" fillId="0" borderId="2" xfId="0" applyFont="1" applyBorder="1" applyAlignment="1">
      <alignment horizontal="right"/>
    </xf>
    <xf numFmtId="0" fontId="0" fillId="0" borderId="8" xfId="0" applyBorder="1" applyAlignment="1">
      <alignment horizontal="center"/>
    </xf>
    <xf numFmtId="164" fontId="0" fillId="0" borderId="9" xfId="0" applyNumberFormat="1" applyBorder="1"/>
    <xf numFmtId="164" fontId="7" fillId="3" borderId="10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left" vertical="center"/>
      <protection locked="0"/>
    </xf>
    <xf numFmtId="0" fontId="20" fillId="0" borderId="6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 applyProtection="1">
      <alignment horizontal="left" vertical="center"/>
      <protection locked="0"/>
    </xf>
    <xf numFmtId="0" fontId="15" fillId="0" borderId="16" xfId="1" applyFont="1" applyBorder="1" applyAlignment="1" applyProtection="1">
      <alignment horizontal="left" vertical="center"/>
      <protection locked="0"/>
    </xf>
    <xf numFmtId="164" fontId="1" fillId="0" borderId="17" xfId="0" applyNumberFormat="1" applyFont="1" applyBorder="1" applyAlignment="1" applyProtection="1">
      <alignment horizontal="right" vertical="center"/>
      <protection locked="0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1" fillId="0" borderId="0" xfId="0" applyFont="1"/>
    <xf numFmtId="49" fontId="21" fillId="0" borderId="0" xfId="0" applyNumberFormat="1" applyFont="1"/>
    <xf numFmtId="0" fontId="4" fillId="8" borderId="0" xfId="0" applyFont="1" applyFill="1" applyAlignment="1">
      <alignment horizontal="left"/>
    </xf>
    <xf numFmtId="0" fontId="4" fillId="8" borderId="0" xfId="0" applyFont="1" applyFill="1" applyBorder="1" applyAlignment="1">
      <alignment horizontal="center"/>
    </xf>
    <xf numFmtId="168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left"/>
    </xf>
    <xf numFmtId="0" fontId="8" fillId="8" borderId="0" xfId="0" applyFont="1" applyFill="1" applyBorder="1"/>
    <xf numFmtId="0" fontId="22" fillId="8" borderId="0" xfId="0" applyFont="1" applyFill="1" applyAlignment="1">
      <alignment horizontal="left"/>
    </xf>
    <xf numFmtId="0" fontId="22" fillId="8" borderId="0" xfId="0" applyFont="1" applyFill="1" applyBorder="1" applyAlignment="1">
      <alignment horizontal="center"/>
    </xf>
    <xf numFmtId="0" fontId="22" fillId="8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64" fontId="1" fillId="0" borderId="21" xfId="0" applyNumberFormat="1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15" fillId="0" borderId="1" xfId="1" applyFont="1" applyBorder="1" applyAlignment="1" applyProtection="1">
      <alignment horizontal="center" vertical="center"/>
      <protection locked="0"/>
    </xf>
    <xf numFmtId="0" fontId="15" fillId="0" borderId="18" xfId="1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left" vertical="center"/>
      <protection locked="0"/>
    </xf>
    <xf numFmtId="0" fontId="1" fillId="0" borderId="25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horizontal="left" vertical="center"/>
      <protection locked="0"/>
    </xf>
    <xf numFmtId="0" fontId="20" fillId="0" borderId="18" xfId="0" applyFont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6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2</xdr:row>
      <xdr:rowOff>9525</xdr:rowOff>
    </xdr:from>
    <xdr:to>
      <xdr:col>13</xdr:col>
      <xdr:colOff>533400</xdr:colOff>
      <xdr:row>2</xdr:row>
      <xdr:rowOff>838200</xdr:rowOff>
    </xdr:to>
    <xdr:pic>
      <xdr:nvPicPr>
        <xdr:cNvPr id="1056" name="Picture -10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77175" y="390525"/>
          <a:ext cx="107632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0"/>
  <sheetViews>
    <sheetView tabSelected="1" zoomScaleNormal="100" workbookViewId="0">
      <pane ySplit="10" topLeftCell="A11" activePane="bottomLeft" state="frozen"/>
      <selection pane="bottomLeft" activeCell="A3" sqref="A3:M3"/>
    </sheetView>
  </sheetViews>
  <sheetFormatPr defaultColWidth="8.85546875" defaultRowHeight="15"/>
  <cols>
    <col min="1" max="1" width="13.7109375" bestFit="1" customWidth="1"/>
    <col min="2" max="2" width="19.140625" bestFit="1" customWidth="1"/>
    <col min="3" max="3" width="9.42578125" customWidth="1"/>
    <col min="4" max="4" width="14.42578125" bestFit="1" customWidth="1"/>
    <col min="5" max="5" width="6.7109375" style="5" customWidth="1"/>
    <col min="6" max="6" width="5.28515625" style="5" customWidth="1"/>
    <col min="7" max="7" width="4.7109375" style="5" customWidth="1"/>
    <col min="8" max="8" width="5.140625" style="5" customWidth="1"/>
    <col min="9" max="9" width="6.140625" style="5" customWidth="1"/>
    <col min="10" max="10" width="6.7109375" style="5" customWidth="1"/>
    <col min="11" max="11" width="11.140625" bestFit="1" customWidth="1"/>
    <col min="12" max="12" width="14.85546875" bestFit="1" customWidth="1"/>
    <col min="14" max="14" width="8.85546875" style="8"/>
  </cols>
  <sheetData>
    <row r="1" spans="1:14">
      <c r="A1" s="60" t="s">
        <v>155</v>
      </c>
    </row>
    <row r="2" spans="1:14">
      <c r="A2" s="61" t="s">
        <v>154</v>
      </c>
    </row>
    <row r="3" spans="1:14" ht="81.75" customHeight="1" thickBot="1">
      <c r="A3" s="76" t="s">
        <v>156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34"/>
    </row>
    <row r="4" spans="1:14">
      <c r="A4" s="19" t="s">
        <v>140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  <c r="N4" s="50"/>
    </row>
    <row r="5" spans="1:14">
      <c r="A5" s="20" t="s">
        <v>141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  <c r="N5" s="55"/>
    </row>
    <row r="6" spans="1:14">
      <c r="A6" s="20" t="s">
        <v>142</v>
      </c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51"/>
    </row>
    <row r="7" spans="1:14">
      <c r="A7" s="20" t="s">
        <v>143</v>
      </c>
      <c r="B7" s="21"/>
      <c r="C7" s="22" t="s">
        <v>144</v>
      </c>
      <c r="D7" s="23"/>
      <c r="E7" s="24" t="s">
        <v>145</v>
      </c>
      <c r="F7" s="91"/>
      <c r="G7" s="91"/>
      <c r="H7" s="92" t="s">
        <v>111</v>
      </c>
      <c r="I7" s="92"/>
      <c r="J7" s="93" t="s">
        <v>146</v>
      </c>
      <c r="K7" s="93"/>
      <c r="L7" s="93"/>
      <c r="M7" s="94"/>
      <c r="N7" s="56"/>
    </row>
    <row r="8" spans="1:14">
      <c r="A8" s="20" t="s">
        <v>147</v>
      </c>
      <c r="B8" s="25"/>
      <c r="C8" s="26" t="s">
        <v>148</v>
      </c>
      <c r="D8" s="27"/>
      <c r="E8" s="28" t="s">
        <v>149</v>
      </c>
      <c r="F8" s="83"/>
      <c r="G8" s="83"/>
      <c r="H8" s="83"/>
      <c r="I8" s="83"/>
      <c r="J8" s="83"/>
      <c r="K8" s="83"/>
      <c r="L8" s="83"/>
      <c r="M8" s="84"/>
      <c r="N8" s="35"/>
    </row>
    <row r="9" spans="1:14" ht="15.75" thickBot="1">
      <c r="A9" s="52" t="s">
        <v>150</v>
      </c>
      <c r="B9" s="78"/>
      <c r="C9" s="79"/>
      <c r="D9" s="79"/>
      <c r="E9" s="79"/>
      <c r="F9" s="79"/>
      <c r="G9" s="79"/>
      <c r="H9" s="79"/>
      <c r="I9" s="80"/>
      <c r="J9" s="53" t="s">
        <v>151</v>
      </c>
      <c r="K9" s="54"/>
      <c r="L9" s="81">
        <f>(M62)</f>
        <v>0</v>
      </c>
      <c r="M9" s="79"/>
      <c r="N9" s="57"/>
    </row>
    <row r="10" spans="1:14" ht="16.5" thickBot="1">
      <c r="A10" s="47" t="s">
        <v>9</v>
      </c>
      <c r="B10" s="48" t="s">
        <v>10</v>
      </c>
      <c r="C10" s="48" t="s">
        <v>6</v>
      </c>
      <c r="D10" s="48" t="s">
        <v>11</v>
      </c>
      <c r="E10" s="48" t="s">
        <v>100</v>
      </c>
      <c r="F10" s="48" t="s">
        <v>101</v>
      </c>
      <c r="G10" s="48" t="s">
        <v>102</v>
      </c>
      <c r="H10" s="48" t="s">
        <v>103</v>
      </c>
      <c r="I10" s="48" t="s">
        <v>104</v>
      </c>
      <c r="J10" s="48" t="s">
        <v>105</v>
      </c>
      <c r="K10" s="49" t="s">
        <v>12</v>
      </c>
      <c r="L10" s="46" t="s">
        <v>153</v>
      </c>
      <c r="M10" s="46" t="s">
        <v>108</v>
      </c>
      <c r="N10" s="46" t="s">
        <v>109</v>
      </c>
    </row>
    <row r="11" spans="1:14" ht="18.75">
      <c r="A11" s="82" t="s">
        <v>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</row>
    <row r="12" spans="1:14">
      <c r="A12" s="1" t="s">
        <v>118</v>
      </c>
      <c r="B12" s="1" t="s">
        <v>116</v>
      </c>
      <c r="C12" s="4" t="s">
        <v>8</v>
      </c>
      <c r="D12" s="1" t="s">
        <v>16</v>
      </c>
      <c r="E12" s="6"/>
      <c r="F12" s="4"/>
      <c r="G12" s="4"/>
      <c r="H12" s="4"/>
      <c r="I12" s="4"/>
      <c r="J12" s="4"/>
      <c r="K12" s="2">
        <v>125</v>
      </c>
      <c r="L12" s="2">
        <v>240</v>
      </c>
      <c r="M12" s="36" t="str">
        <f t="shared" ref="M12:M17" si="0">IF(F12+G12+H12+I12+J12&gt;0, F12+G12+H12+I12+J12," ")</f>
        <v xml:space="preserve"> </v>
      </c>
      <c r="N12" s="37" t="str">
        <f t="shared" ref="N12:N17" si="1">IF(F12+G12+H12+I12+J12&gt;0, K12*M12, " ")</f>
        <v xml:space="preserve"> </v>
      </c>
    </row>
    <row r="13" spans="1:14">
      <c r="A13" s="1" t="s">
        <v>117</v>
      </c>
      <c r="B13" s="1" t="s">
        <v>116</v>
      </c>
      <c r="C13" s="4" t="s">
        <v>8</v>
      </c>
      <c r="D13" s="1" t="s">
        <v>51</v>
      </c>
      <c r="E13" s="6"/>
      <c r="F13" s="4"/>
      <c r="G13" s="4"/>
      <c r="H13" s="59"/>
      <c r="I13" s="59"/>
      <c r="J13" s="59"/>
      <c r="K13" s="2">
        <v>125</v>
      </c>
      <c r="L13" s="2">
        <v>240</v>
      </c>
      <c r="M13" s="36" t="str">
        <f t="shared" si="0"/>
        <v xml:space="preserve"> </v>
      </c>
      <c r="N13" s="37" t="str">
        <f t="shared" si="1"/>
        <v xml:space="preserve"> </v>
      </c>
    </row>
    <row r="14" spans="1:14">
      <c r="A14" s="1" t="s">
        <v>119</v>
      </c>
      <c r="B14" s="1" t="s">
        <v>116</v>
      </c>
      <c r="C14" s="4" t="s">
        <v>8</v>
      </c>
      <c r="D14" s="1" t="s">
        <v>38</v>
      </c>
      <c r="E14" s="6"/>
      <c r="F14" s="4"/>
      <c r="G14" s="4"/>
      <c r="H14" s="4"/>
      <c r="I14" s="59"/>
      <c r="J14" s="6"/>
      <c r="K14" s="2">
        <v>125</v>
      </c>
      <c r="L14" s="2">
        <v>240</v>
      </c>
      <c r="M14" s="36" t="str">
        <f t="shared" si="0"/>
        <v xml:space="preserve"> </v>
      </c>
      <c r="N14" s="37" t="str">
        <f t="shared" si="1"/>
        <v xml:space="preserve"> </v>
      </c>
    </row>
    <row r="15" spans="1:14">
      <c r="A15" s="1" t="s">
        <v>52</v>
      </c>
      <c r="B15" s="1" t="s">
        <v>50</v>
      </c>
      <c r="C15" s="4" t="s">
        <v>8</v>
      </c>
      <c r="D15" s="1" t="s">
        <v>42</v>
      </c>
      <c r="E15" s="6"/>
      <c r="F15" s="4"/>
      <c r="G15" s="4"/>
      <c r="H15" s="4"/>
      <c r="I15" s="4"/>
      <c r="J15" s="4"/>
      <c r="K15" s="2">
        <v>125</v>
      </c>
      <c r="L15" s="2">
        <v>240</v>
      </c>
      <c r="M15" s="36" t="str">
        <f t="shared" si="0"/>
        <v xml:space="preserve"> </v>
      </c>
      <c r="N15" s="37" t="str">
        <f t="shared" si="1"/>
        <v xml:space="preserve"> </v>
      </c>
    </row>
    <row r="16" spans="1:14">
      <c r="A16" s="1" t="s">
        <v>128</v>
      </c>
      <c r="B16" s="1" t="s">
        <v>50</v>
      </c>
      <c r="C16" s="4" t="s">
        <v>8</v>
      </c>
      <c r="D16" s="1" t="s">
        <v>51</v>
      </c>
      <c r="E16" s="6"/>
      <c r="F16" s="4"/>
      <c r="G16" s="4"/>
      <c r="H16" s="4"/>
      <c r="I16" s="4"/>
      <c r="J16" s="4"/>
      <c r="K16" s="2">
        <v>125</v>
      </c>
      <c r="L16" s="2">
        <v>240</v>
      </c>
      <c r="M16" s="36" t="str">
        <f t="shared" si="0"/>
        <v xml:space="preserve"> </v>
      </c>
      <c r="N16" s="37" t="str">
        <f t="shared" si="1"/>
        <v xml:space="preserve"> </v>
      </c>
    </row>
    <row r="17" spans="1:14">
      <c r="A17" s="1" t="s">
        <v>129</v>
      </c>
      <c r="B17" s="1" t="s">
        <v>50</v>
      </c>
      <c r="C17" s="4" t="s">
        <v>8</v>
      </c>
      <c r="D17" s="1" t="s">
        <v>16</v>
      </c>
      <c r="E17" s="6"/>
      <c r="F17" s="4"/>
      <c r="G17" s="4"/>
      <c r="H17" s="4"/>
      <c r="I17" s="4"/>
      <c r="J17" s="4"/>
      <c r="K17" s="2">
        <v>125</v>
      </c>
      <c r="L17" s="2">
        <v>240</v>
      </c>
      <c r="M17" s="36" t="str">
        <f t="shared" si="0"/>
        <v xml:space="preserve"> </v>
      </c>
      <c r="N17" s="37" t="str">
        <f t="shared" si="1"/>
        <v xml:space="preserve"> </v>
      </c>
    </row>
    <row r="18" spans="1:14">
      <c r="A18" s="1" t="s">
        <v>17</v>
      </c>
      <c r="B18" s="1" t="s">
        <v>18</v>
      </c>
      <c r="C18" s="4" t="s">
        <v>8</v>
      </c>
      <c r="D18" s="1" t="s">
        <v>19</v>
      </c>
      <c r="E18" s="4"/>
      <c r="F18" s="4"/>
      <c r="G18" s="4"/>
      <c r="H18" s="4"/>
      <c r="I18" s="4"/>
      <c r="J18" s="6"/>
      <c r="K18" s="2">
        <v>115</v>
      </c>
      <c r="L18" s="2">
        <v>230</v>
      </c>
      <c r="M18" s="36" t="str">
        <f t="shared" ref="M18:M35" si="2">IF(F18+G18+H18+I18+J18&gt;0, F18+G18+H18+I18+J18," ")</f>
        <v xml:space="preserve"> </v>
      </c>
      <c r="N18" s="37" t="str">
        <f t="shared" ref="N18:N35" si="3">IF(F18+G18+H18+I18+J18&gt;0, K18*M18, " ")</f>
        <v xml:space="preserve"> </v>
      </c>
    </row>
    <row r="19" spans="1:14">
      <c r="A19" s="1" t="s">
        <v>20</v>
      </c>
      <c r="B19" s="1" t="s">
        <v>18</v>
      </c>
      <c r="C19" s="4" t="s">
        <v>8</v>
      </c>
      <c r="D19" s="1" t="s">
        <v>21</v>
      </c>
      <c r="E19" s="4"/>
      <c r="F19" s="4"/>
      <c r="G19" s="4"/>
      <c r="H19" s="4"/>
      <c r="I19" s="4"/>
      <c r="J19" s="6"/>
      <c r="K19" s="2">
        <v>115</v>
      </c>
      <c r="L19" s="2">
        <v>230</v>
      </c>
      <c r="M19" s="36" t="str">
        <f t="shared" si="2"/>
        <v xml:space="preserve"> </v>
      </c>
      <c r="N19" s="37" t="str">
        <f t="shared" si="3"/>
        <v xml:space="preserve"> </v>
      </c>
    </row>
    <row r="20" spans="1:14">
      <c r="A20" s="1" t="s">
        <v>13</v>
      </c>
      <c r="B20" s="1" t="s">
        <v>138</v>
      </c>
      <c r="C20" s="4" t="s">
        <v>8</v>
      </c>
      <c r="D20" s="1" t="s">
        <v>110</v>
      </c>
      <c r="E20" s="6"/>
      <c r="F20" s="4"/>
      <c r="G20" s="4"/>
      <c r="H20" s="4"/>
      <c r="I20" s="4"/>
      <c r="J20" s="6"/>
      <c r="K20" s="2">
        <v>100</v>
      </c>
      <c r="L20" s="2">
        <v>200</v>
      </c>
      <c r="M20" s="36" t="str">
        <f t="shared" si="2"/>
        <v xml:space="preserve"> </v>
      </c>
      <c r="N20" s="37" t="str">
        <f t="shared" si="3"/>
        <v xml:space="preserve"> </v>
      </c>
    </row>
    <row r="21" spans="1:14">
      <c r="A21" s="1" t="s">
        <v>35</v>
      </c>
      <c r="B21" s="1" t="s">
        <v>36</v>
      </c>
      <c r="C21" s="33" t="s">
        <v>127</v>
      </c>
      <c r="D21" s="1" t="s">
        <v>16</v>
      </c>
      <c r="E21" s="6"/>
      <c r="F21" s="4"/>
      <c r="G21" s="4"/>
      <c r="H21" s="4"/>
      <c r="I21" s="4"/>
      <c r="J21" s="6"/>
      <c r="K21" s="2">
        <v>90</v>
      </c>
      <c r="L21" s="2">
        <v>180</v>
      </c>
      <c r="M21" s="36" t="str">
        <f t="shared" si="2"/>
        <v xml:space="preserve"> </v>
      </c>
      <c r="N21" s="37" t="str">
        <f t="shared" si="3"/>
        <v xml:space="preserve"> </v>
      </c>
    </row>
    <row r="22" spans="1:14">
      <c r="A22" s="38" t="s">
        <v>37</v>
      </c>
      <c r="B22" s="38" t="s">
        <v>36</v>
      </c>
      <c r="C22" s="4" t="s">
        <v>8</v>
      </c>
      <c r="D22" s="38" t="s">
        <v>38</v>
      </c>
      <c r="E22" s="6"/>
      <c r="F22" s="4"/>
      <c r="G22" s="4"/>
      <c r="H22" s="4"/>
      <c r="I22" s="4"/>
      <c r="J22" s="6"/>
      <c r="K22" s="2">
        <v>90</v>
      </c>
      <c r="L22" s="2">
        <v>180</v>
      </c>
      <c r="M22" s="36" t="str">
        <f t="shared" si="2"/>
        <v xml:space="preserve"> </v>
      </c>
      <c r="N22" s="37" t="str">
        <f t="shared" si="3"/>
        <v xml:space="preserve"> </v>
      </c>
    </row>
    <row r="23" spans="1:14">
      <c r="A23" s="1" t="s">
        <v>123</v>
      </c>
      <c r="B23" s="1" t="s">
        <v>124</v>
      </c>
      <c r="C23" s="4" t="s">
        <v>8</v>
      </c>
      <c r="D23" s="1" t="s">
        <v>16</v>
      </c>
      <c r="E23" s="6"/>
      <c r="F23" s="6"/>
      <c r="G23" s="4"/>
      <c r="H23" s="4"/>
      <c r="I23" s="4"/>
      <c r="J23" s="6"/>
      <c r="K23" s="2">
        <v>72.5</v>
      </c>
      <c r="L23" s="2">
        <v>145</v>
      </c>
      <c r="M23" s="36" t="str">
        <f t="shared" si="2"/>
        <v xml:space="preserve"> </v>
      </c>
      <c r="N23" s="37" t="str">
        <f t="shared" si="3"/>
        <v xml:space="preserve"> </v>
      </c>
    </row>
    <row r="24" spans="1:14">
      <c r="A24" s="1" t="s">
        <v>14</v>
      </c>
      <c r="B24" s="1" t="s">
        <v>15</v>
      </c>
      <c r="C24" s="4" t="s">
        <v>8</v>
      </c>
      <c r="D24" s="1" t="s">
        <v>16</v>
      </c>
      <c r="E24" s="6"/>
      <c r="F24" s="4"/>
      <c r="G24" s="4"/>
      <c r="H24" s="4"/>
      <c r="I24" s="4"/>
      <c r="J24" s="6"/>
      <c r="K24" s="2">
        <v>80</v>
      </c>
      <c r="L24" s="2">
        <v>160</v>
      </c>
      <c r="M24" s="36" t="str">
        <f t="shared" si="2"/>
        <v xml:space="preserve"> </v>
      </c>
      <c r="N24" s="37" t="str">
        <f t="shared" si="3"/>
        <v xml:space="preserve"> </v>
      </c>
    </row>
    <row r="25" spans="1:14">
      <c r="A25" s="1" t="s">
        <v>126</v>
      </c>
      <c r="B25" s="1" t="s">
        <v>15</v>
      </c>
      <c r="C25" s="4" t="s">
        <v>8</v>
      </c>
      <c r="D25" s="1" t="s">
        <v>125</v>
      </c>
      <c r="E25" s="6"/>
      <c r="F25" s="4"/>
      <c r="G25" s="4"/>
      <c r="H25" s="4"/>
      <c r="I25" s="4"/>
      <c r="J25" s="6"/>
      <c r="K25" s="2">
        <v>80</v>
      </c>
      <c r="L25" s="2">
        <v>160</v>
      </c>
      <c r="M25" s="36" t="str">
        <f t="shared" si="2"/>
        <v xml:space="preserve"> </v>
      </c>
      <c r="N25" s="37" t="str">
        <f t="shared" si="3"/>
        <v xml:space="preserve"> </v>
      </c>
    </row>
    <row r="26" spans="1:14">
      <c r="A26" s="1" t="s">
        <v>24</v>
      </c>
      <c r="B26" s="1" t="s">
        <v>25</v>
      </c>
      <c r="C26" s="4" t="s">
        <v>8</v>
      </c>
      <c r="D26" s="1" t="s">
        <v>26</v>
      </c>
      <c r="E26" s="6"/>
      <c r="F26" s="4"/>
      <c r="G26" s="4"/>
      <c r="H26" s="4"/>
      <c r="I26" s="4"/>
      <c r="J26" s="4"/>
      <c r="K26" s="2">
        <v>80</v>
      </c>
      <c r="L26" s="2">
        <v>160</v>
      </c>
      <c r="M26" s="36" t="str">
        <f t="shared" si="2"/>
        <v xml:space="preserve"> </v>
      </c>
      <c r="N26" s="37" t="str">
        <f t="shared" si="3"/>
        <v xml:space="preserve"> </v>
      </c>
    </row>
    <row r="27" spans="1:14">
      <c r="A27" s="1" t="s">
        <v>28</v>
      </c>
      <c r="B27" s="1" t="s">
        <v>25</v>
      </c>
      <c r="C27" s="4" t="s">
        <v>8</v>
      </c>
      <c r="D27" s="1" t="s">
        <v>29</v>
      </c>
      <c r="E27" s="6"/>
      <c r="F27" s="4"/>
      <c r="G27" s="4"/>
      <c r="H27" s="4"/>
      <c r="I27" s="4"/>
      <c r="J27" s="6"/>
      <c r="K27" s="2">
        <v>80</v>
      </c>
      <c r="L27" s="2">
        <v>160</v>
      </c>
      <c r="M27" s="36" t="str">
        <f t="shared" si="2"/>
        <v xml:space="preserve"> </v>
      </c>
      <c r="N27" s="37" t="str">
        <f t="shared" si="3"/>
        <v xml:space="preserve"> </v>
      </c>
    </row>
    <row r="28" spans="1:14">
      <c r="A28" s="1" t="s">
        <v>39</v>
      </c>
      <c r="B28" s="1" t="s">
        <v>40</v>
      </c>
      <c r="C28" s="33" t="s">
        <v>8</v>
      </c>
      <c r="D28" s="1" t="s">
        <v>16</v>
      </c>
      <c r="E28" s="6"/>
      <c r="F28" s="4"/>
      <c r="G28" s="4"/>
      <c r="H28" s="4"/>
      <c r="I28" s="4"/>
      <c r="J28" s="6"/>
      <c r="K28" s="2">
        <v>80</v>
      </c>
      <c r="L28" s="2">
        <v>160</v>
      </c>
      <c r="M28" s="36" t="str">
        <f t="shared" si="2"/>
        <v xml:space="preserve"> </v>
      </c>
      <c r="N28" s="37" t="str">
        <f t="shared" si="3"/>
        <v xml:space="preserve"> </v>
      </c>
    </row>
    <row r="29" spans="1:14">
      <c r="A29" s="1" t="s">
        <v>41</v>
      </c>
      <c r="B29" s="1" t="s">
        <v>40</v>
      </c>
      <c r="C29" s="33" t="s">
        <v>8</v>
      </c>
      <c r="D29" s="1" t="s">
        <v>42</v>
      </c>
      <c r="E29" s="6"/>
      <c r="F29" s="4"/>
      <c r="G29" s="4"/>
      <c r="H29" s="6"/>
      <c r="I29" s="6"/>
      <c r="J29" s="6"/>
      <c r="K29" s="2">
        <v>80</v>
      </c>
      <c r="L29" s="2">
        <v>160</v>
      </c>
      <c r="M29" s="36" t="str">
        <f t="shared" si="2"/>
        <v xml:space="preserve"> </v>
      </c>
      <c r="N29" s="37" t="str">
        <f t="shared" si="3"/>
        <v xml:space="preserve"> </v>
      </c>
    </row>
    <row r="30" spans="1:14">
      <c r="A30" s="1" t="s">
        <v>43</v>
      </c>
      <c r="B30" s="1" t="s">
        <v>40</v>
      </c>
      <c r="C30" s="33" t="s">
        <v>8</v>
      </c>
      <c r="D30" s="1" t="s">
        <v>44</v>
      </c>
      <c r="E30" s="4"/>
      <c r="F30" s="4"/>
      <c r="G30" s="4"/>
      <c r="H30" s="4"/>
      <c r="I30" s="4"/>
      <c r="J30" s="4"/>
      <c r="K30" s="2">
        <v>80</v>
      </c>
      <c r="L30" s="2">
        <v>160</v>
      </c>
      <c r="M30" s="36" t="str">
        <f t="shared" si="2"/>
        <v xml:space="preserve"> </v>
      </c>
      <c r="N30" s="37" t="str">
        <f t="shared" si="3"/>
        <v xml:space="preserve"> </v>
      </c>
    </row>
    <row r="31" spans="1:14">
      <c r="A31" s="1" t="s">
        <v>120</v>
      </c>
      <c r="B31" s="1" t="s">
        <v>121</v>
      </c>
      <c r="C31" s="4" t="s">
        <v>8</v>
      </c>
      <c r="D31" s="1" t="s">
        <v>44</v>
      </c>
      <c r="E31" s="6"/>
      <c r="F31" s="6"/>
      <c r="G31" s="4"/>
      <c r="H31" s="4"/>
      <c r="I31" s="4"/>
      <c r="J31" s="6"/>
      <c r="K31" s="2">
        <v>75</v>
      </c>
      <c r="L31" s="2">
        <v>150</v>
      </c>
      <c r="M31" s="36" t="str">
        <f t="shared" si="2"/>
        <v xml:space="preserve"> </v>
      </c>
      <c r="N31" s="37" t="str">
        <f t="shared" si="3"/>
        <v xml:space="preserve"> </v>
      </c>
    </row>
    <row r="32" spans="1:14">
      <c r="A32" s="1" t="s">
        <v>22</v>
      </c>
      <c r="B32" s="1" t="s">
        <v>131</v>
      </c>
      <c r="C32" s="4" t="s">
        <v>8</v>
      </c>
      <c r="D32" s="1" t="s">
        <v>23</v>
      </c>
      <c r="E32" s="4"/>
      <c r="F32" s="4"/>
      <c r="G32" s="58"/>
      <c r="H32" s="41"/>
      <c r="I32" s="4"/>
      <c r="J32" s="4"/>
      <c r="K32" s="2">
        <v>62.5</v>
      </c>
      <c r="L32" s="2">
        <v>125</v>
      </c>
      <c r="M32" s="36" t="str">
        <f t="shared" si="2"/>
        <v xml:space="preserve"> </v>
      </c>
      <c r="N32" s="37" t="str">
        <f t="shared" si="3"/>
        <v xml:space="preserve"> </v>
      </c>
    </row>
    <row r="33" spans="1:14">
      <c r="A33" s="1" t="s">
        <v>30</v>
      </c>
      <c r="B33" s="1" t="s">
        <v>31</v>
      </c>
      <c r="C33" s="4" t="s">
        <v>8</v>
      </c>
      <c r="D33" s="1" t="s">
        <v>32</v>
      </c>
      <c r="E33" s="6"/>
      <c r="F33" s="4"/>
      <c r="G33" s="4"/>
      <c r="H33" s="4"/>
      <c r="I33" s="4"/>
      <c r="J33" s="6"/>
      <c r="K33" s="2">
        <v>55</v>
      </c>
      <c r="L33" s="2">
        <v>110</v>
      </c>
      <c r="M33" s="36" t="str">
        <f t="shared" si="2"/>
        <v xml:space="preserve"> </v>
      </c>
      <c r="N33" s="37" t="str">
        <f t="shared" si="3"/>
        <v xml:space="preserve"> </v>
      </c>
    </row>
    <row r="34" spans="1:14">
      <c r="A34" s="1" t="s">
        <v>33</v>
      </c>
      <c r="B34" s="1" t="s">
        <v>31</v>
      </c>
      <c r="C34" s="4" t="s">
        <v>8</v>
      </c>
      <c r="D34" s="1" t="s">
        <v>34</v>
      </c>
      <c r="E34" s="6"/>
      <c r="F34" s="4"/>
      <c r="G34" s="4"/>
      <c r="H34" s="4"/>
      <c r="I34" s="4"/>
      <c r="J34" s="6"/>
      <c r="K34" s="2">
        <v>55</v>
      </c>
      <c r="L34" s="2">
        <v>110</v>
      </c>
      <c r="M34" s="36" t="str">
        <f t="shared" si="2"/>
        <v xml:space="preserve"> </v>
      </c>
      <c r="N34" s="37" t="str">
        <f t="shared" si="3"/>
        <v xml:space="preserve"> </v>
      </c>
    </row>
    <row r="35" spans="1:14">
      <c r="A35" s="1" t="s">
        <v>45</v>
      </c>
      <c r="B35" s="1" t="s">
        <v>46</v>
      </c>
      <c r="C35" s="4" t="s">
        <v>8</v>
      </c>
      <c r="D35" s="1" t="s">
        <v>32</v>
      </c>
      <c r="E35" s="4"/>
      <c r="F35" s="4"/>
      <c r="G35" s="4"/>
      <c r="H35" s="4"/>
      <c r="I35" s="4"/>
      <c r="J35" s="4"/>
      <c r="K35" s="2">
        <v>40</v>
      </c>
      <c r="L35" s="2">
        <v>80</v>
      </c>
      <c r="M35" s="36" t="str">
        <f t="shared" si="2"/>
        <v xml:space="preserve"> </v>
      </c>
      <c r="N35" s="37" t="str">
        <f t="shared" si="3"/>
        <v xml:space="preserve"> </v>
      </c>
    </row>
    <row r="36" spans="1:14" ht="18.75">
      <c r="A36" s="97" t="s">
        <v>1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1:14">
      <c r="A37" s="1" t="s">
        <v>53</v>
      </c>
      <c r="B37" s="1" t="s">
        <v>132</v>
      </c>
      <c r="C37" s="4" t="s">
        <v>8</v>
      </c>
      <c r="D37" s="1" t="s">
        <v>16</v>
      </c>
      <c r="E37" s="6"/>
      <c r="F37" s="4"/>
      <c r="G37" s="59"/>
      <c r="H37" s="59"/>
      <c r="I37" s="4"/>
      <c r="J37" s="6"/>
      <c r="K37" s="2">
        <v>80</v>
      </c>
      <c r="L37" s="2">
        <v>160</v>
      </c>
      <c r="M37" s="36" t="str">
        <f t="shared" ref="M37:M42" si="4">IF(F37+G37+H37+I37+J37&gt;0, F37+G37+H37+I37+J37," ")</f>
        <v xml:space="preserve"> </v>
      </c>
      <c r="N37" s="37" t="str">
        <f t="shared" ref="N37:N42" si="5">IF(F37+G37+H37+I37+J37&gt;0, K37*M37, " ")</f>
        <v xml:space="preserve"> </v>
      </c>
    </row>
    <row r="38" spans="1:14">
      <c r="A38" s="1" t="s">
        <v>54</v>
      </c>
      <c r="B38" s="1" t="s">
        <v>133</v>
      </c>
      <c r="C38" s="4" t="s">
        <v>8</v>
      </c>
      <c r="D38" s="1" t="s">
        <v>16</v>
      </c>
      <c r="E38" s="6"/>
      <c r="F38" s="4"/>
      <c r="G38" s="4"/>
      <c r="H38" s="4"/>
      <c r="I38" s="4"/>
      <c r="J38" s="4"/>
      <c r="K38" s="2">
        <v>75</v>
      </c>
      <c r="L38" s="2">
        <v>150</v>
      </c>
      <c r="M38" s="36" t="str">
        <f t="shared" si="4"/>
        <v xml:space="preserve"> </v>
      </c>
      <c r="N38" s="37" t="str">
        <f t="shared" si="5"/>
        <v xml:space="preserve"> </v>
      </c>
    </row>
    <row r="39" spans="1:14">
      <c r="A39" s="1" t="s">
        <v>55</v>
      </c>
      <c r="B39" s="1" t="s">
        <v>134</v>
      </c>
      <c r="C39" s="4" t="s">
        <v>8</v>
      </c>
      <c r="D39" s="1" t="s">
        <v>32</v>
      </c>
      <c r="E39" s="6"/>
      <c r="F39" s="4"/>
      <c r="G39" s="4"/>
      <c r="H39" s="4"/>
      <c r="I39" s="4"/>
      <c r="J39" s="4"/>
      <c r="K39" s="2">
        <v>75</v>
      </c>
      <c r="L39" s="2">
        <v>150</v>
      </c>
      <c r="M39" s="36" t="str">
        <f t="shared" si="4"/>
        <v xml:space="preserve"> </v>
      </c>
      <c r="N39" s="37" t="str">
        <f t="shared" si="5"/>
        <v xml:space="preserve"> </v>
      </c>
    </row>
    <row r="40" spans="1:14">
      <c r="A40" s="1" t="s">
        <v>63</v>
      </c>
      <c r="B40" s="1" t="s">
        <v>49</v>
      </c>
      <c r="C40" s="4" t="s">
        <v>8</v>
      </c>
      <c r="D40" s="1" t="s">
        <v>16</v>
      </c>
      <c r="E40" s="6"/>
      <c r="F40" s="4"/>
      <c r="G40" s="4"/>
      <c r="H40" s="4"/>
      <c r="I40" s="4"/>
      <c r="J40" s="6"/>
      <c r="K40" s="2">
        <v>60</v>
      </c>
      <c r="L40" s="2">
        <v>120</v>
      </c>
      <c r="M40" s="36" t="str">
        <f t="shared" si="4"/>
        <v xml:space="preserve"> </v>
      </c>
      <c r="N40" s="37" t="str">
        <f t="shared" si="5"/>
        <v xml:space="preserve"> </v>
      </c>
    </row>
    <row r="41" spans="1:14">
      <c r="A41" s="1" t="s">
        <v>64</v>
      </c>
      <c r="B41" s="1" t="s">
        <v>49</v>
      </c>
      <c r="C41" s="4" t="s">
        <v>8</v>
      </c>
      <c r="D41" s="1" t="s">
        <v>65</v>
      </c>
      <c r="E41" s="6"/>
      <c r="F41" s="4"/>
      <c r="G41" s="4"/>
      <c r="H41" s="4"/>
      <c r="I41" s="4"/>
      <c r="J41" s="6"/>
      <c r="K41" s="2">
        <v>60</v>
      </c>
      <c r="L41" s="2">
        <v>120</v>
      </c>
      <c r="M41" s="36" t="str">
        <f t="shared" si="4"/>
        <v xml:space="preserve"> </v>
      </c>
      <c r="N41" s="37" t="str">
        <f t="shared" si="5"/>
        <v xml:space="preserve"> </v>
      </c>
    </row>
    <row r="42" spans="1:14">
      <c r="A42" s="1" t="s">
        <v>61</v>
      </c>
      <c r="B42" s="1" t="s">
        <v>62</v>
      </c>
      <c r="C42" s="4" t="s">
        <v>8</v>
      </c>
      <c r="D42" s="1" t="s">
        <v>16</v>
      </c>
      <c r="E42" s="4"/>
      <c r="F42" s="4"/>
      <c r="G42" s="4"/>
      <c r="H42" s="4"/>
      <c r="I42" s="4"/>
      <c r="J42" s="4"/>
      <c r="K42" s="2">
        <v>32.5</v>
      </c>
      <c r="L42" s="2">
        <v>65</v>
      </c>
      <c r="M42" s="36" t="str">
        <f t="shared" si="4"/>
        <v xml:space="preserve"> </v>
      </c>
      <c r="N42" s="37" t="str">
        <f t="shared" si="5"/>
        <v xml:space="preserve"> </v>
      </c>
    </row>
    <row r="43" spans="1:14" ht="18.75">
      <c r="A43" s="97" t="s">
        <v>27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</row>
    <row r="44" spans="1:14">
      <c r="A44" s="1" t="s">
        <v>112</v>
      </c>
      <c r="B44" s="1" t="s">
        <v>113</v>
      </c>
      <c r="C44" s="4" t="s">
        <v>8</v>
      </c>
      <c r="D44" s="1" t="s">
        <v>59</v>
      </c>
      <c r="E44" s="4"/>
      <c r="F44" s="4"/>
      <c r="G44" s="4"/>
      <c r="H44" s="4"/>
      <c r="I44" s="4"/>
      <c r="J44" s="4"/>
      <c r="K44" s="2">
        <v>125</v>
      </c>
      <c r="L44" s="2">
        <v>240</v>
      </c>
      <c r="M44" s="36" t="str">
        <f>IF(F44+G44+H44+I44+J44&gt;0, F44+G44+H44+I44+J44," ")</f>
        <v xml:space="preserve"> </v>
      </c>
      <c r="N44" s="37" t="str">
        <f>IF(F44+G44+H44+I44+J44&gt;0, K44*M44, " ")</f>
        <v xml:space="preserve"> </v>
      </c>
    </row>
    <row r="45" spans="1:14">
      <c r="A45" s="1" t="s">
        <v>122</v>
      </c>
      <c r="B45" s="1" t="s">
        <v>113</v>
      </c>
      <c r="C45" s="4" t="s">
        <v>8</v>
      </c>
      <c r="D45" s="1" t="s">
        <v>38</v>
      </c>
      <c r="E45" s="4"/>
      <c r="F45" s="4"/>
      <c r="G45" s="4"/>
      <c r="H45" s="4"/>
      <c r="I45" s="6"/>
      <c r="J45" s="6"/>
      <c r="K45" s="2">
        <v>125</v>
      </c>
      <c r="L45" s="2">
        <v>240</v>
      </c>
      <c r="M45" s="36" t="str">
        <f>IF(F45+G45+H45+I45+J45&gt;0, F45+G45+H45+I45+J45," ")</f>
        <v xml:space="preserve"> </v>
      </c>
      <c r="N45" s="37" t="str">
        <f>IF(F45+G45+H45+I45+J45&gt;0, K45*M45, " ")</f>
        <v xml:space="preserve"> </v>
      </c>
    </row>
    <row r="46" spans="1:14">
      <c r="A46" s="1" t="s">
        <v>114</v>
      </c>
      <c r="B46" s="1" t="s">
        <v>113</v>
      </c>
      <c r="C46" s="4" t="s">
        <v>8</v>
      </c>
      <c r="D46" s="1" t="s">
        <v>115</v>
      </c>
      <c r="E46" s="6"/>
      <c r="F46" s="4"/>
      <c r="G46" s="4"/>
      <c r="H46" s="4"/>
      <c r="I46" s="6"/>
      <c r="J46" s="6"/>
      <c r="K46" s="2">
        <v>125</v>
      </c>
      <c r="L46" s="2">
        <v>240</v>
      </c>
      <c r="M46" s="36" t="str">
        <f>IF(F46+G46+H46+I46+J46&gt;0, F46+G46+H46+I46+J46," ")</f>
        <v xml:space="preserve"> </v>
      </c>
      <c r="N46" s="37" t="str">
        <f>IF(F46+G46+H46+I46+J46&gt;0, K46*M46, " ")</f>
        <v xml:space="preserve"> </v>
      </c>
    </row>
    <row r="47" spans="1:14">
      <c r="A47" s="1" t="s">
        <v>56</v>
      </c>
      <c r="B47" s="1" t="s">
        <v>57</v>
      </c>
      <c r="C47" s="33" t="s">
        <v>8</v>
      </c>
      <c r="D47" s="1" t="s">
        <v>58</v>
      </c>
      <c r="E47" s="6"/>
      <c r="F47" s="4"/>
      <c r="G47" s="4"/>
      <c r="H47" s="4"/>
      <c r="I47" s="4"/>
      <c r="J47" s="6"/>
      <c r="K47" s="2">
        <v>125</v>
      </c>
      <c r="L47" s="2">
        <v>240</v>
      </c>
      <c r="M47" s="36" t="str">
        <f>IF(F47+G47+H47+I47+J47&gt;0, F47+G47+H47+I47+J47," ")</f>
        <v xml:space="preserve"> </v>
      </c>
      <c r="N47" s="37" t="str">
        <f t="shared" ref="N47:N55" si="6">IF(F47+G47+H47+I47+J47&gt;0, K47*M47, " ")</f>
        <v xml:space="preserve"> </v>
      </c>
    </row>
    <row r="48" spans="1:14">
      <c r="A48" s="1" t="s">
        <v>130</v>
      </c>
      <c r="B48" s="1" t="s">
        <v>57</v>
      </c>
      <c r="C48" s="33" t="s">
        <v>8</v>
      </c>
      <c r="D48" s="1" t="s">
        <v>51</v>
      </c>
      <c r="E48" s="9"/>
      <c r="F48" s="4"/>
      <c r="G48" s="4"/>
      <c r="H48" s="4"/>
      <c r="I48" s="4"/>
      <c r="J48" s="9"/>
      <c r="K48" s="2">
        <v>125</v>
      </c>
      <c r="L48" s="2">
        <v>240</v>
      </c>
      <c r="M48" s="36" t="str">
        <f>IF(F48+G48+H48+I48+J48&gt;0, F48+G48+H48+I48+J48," ")</f>
        <v xml:space="preserve"> </v>
      </c>
      <c r="N48" s="37" t="str">
        <f t="shared" si="6"/>
        <v xml:space="preserve"> </v>
      </c>
    </row>
    <row r="49" spans="1:14">
      <c r="A49" s="1" t="s">
        <v>60</v>
      </c>
      <c r="B49" s="1" t="s">
        <v>57</v>
      </c>
      <c r="C49" s="33" t="s">
        <v>8</v>
      </c>
      <c r="D49" s="1" t="s">
        <v>42</v>
      </c>
      <c r="E49" s="6"/>
      <c r="F49" s="4"/>
      <c r="G49" s="4"/>
      <c r="H49" s="4"/>
      <c r="I49" s="4"/>
      <c r="J49" s="6"/>
      <c r="K49" s="2">
        <v>125</v>
      </c>
      <c r="L49" s="2">
        <v>240</v>
      </c>
      <c r="M49" s="36" t="str">
        <f t="shared" ref="M49:M55" si="7">IF(F49+G49+H49+I49+J49&gt;0, F49+G49+H49+I49+J49," ")</f>
        <v xml:space="preserve"> </v>
      </c>
      <c r="N49" s="37" t="str">
        <f t="shared" si="6"/>
        <v xml:space="preserve"> </v>
      </c>
    </row>
    <row r="50" spans="1:14">
      <c r="A50" s="1" t="s">
        <v>68</v>
      </c>
      <c r="B50" s="1" t="s">
        <v>135</v>
      </c>
      <c r="C50" s="4" t="s">
        <v>8</v>
      </c>
      <c r="D50" s="1" t="s">
        <v>69</v>
      </c>
      <c r="E50" s="6"/>
      <c r="F50" s="4"/>
      <c r="G50" s="4"/>
      <c r="H50" s="4"/>
      <c r="I50" s="4"/>
      <c r="J50" s="6"/>
      <c r="K50" s="2">
        <v>105</v>
      </c>
      <c r="L50" s="2">
        <v>200</v>
      </c>
      <c r="M50" s="36" t="str">
        <f t="shared" si="7"/>
        <v xml:space="preserve"> </v>
      </c>
      <c r="N50" s="37" t="str">
        <f t="shared" si="6"/>
        <v xml:space="preserve"> </v>
      </c>
    </row>
    <row r="51" spans="1:14">
      <c r="A51" s="1" t="s">
        <v>70</v>
      </c>
      <c r="B51" s="1" t="s">
        <v>71</v>
      </c>
      <c r="C51" s="33" t="s">
        <v>8</v>
      </c>
      <c r="D51" s="1" t="s">
        <v>26</v>
      </c>
      <c r="E51" s="4"/>
      <c r="F51" s="4"/>
      <c r="G51" s="4"/>
      <c r="H51" s="4"/>
      <c r="I51" s="4"/>
      <c r="J51" s="6"/>
      <c r="K51" s="2">
        <v>80</v>
      </c>
      <c r="L51" s="2">
        <v>160</v>
      </c>
      <c r="M51" s="36" t="str">
        <f t="shared" si="7"/>
        <v xml:space="preserve"> </v>
      </c>
      <c r="N51" s="37" t="str">
        <f t="shared" si="6"/>
        <v xml:space="preserve"> </v>
      </c>
    </row>
    <row r="52" spans="1:14">
      <c r="A52" s="1" t="s">
        <v>76</v>
      </c>
      <c r="B52" s="1" t="s">
        <v>77</v>
      </c>
      <c r="C52" s="33" t="s">
        <v>8</v>
      </c>
      <c r="D52" s="1" t="s">
        <v>42</v>
      </c>
      <c r="E52" s="6"/>
      <c r="F52" s="4"/>
      <c r="G52" s="4"/>
      <c r="H52" s="4"/>
      <c r="I52" s="4"/>
      <c r="J52" s="6"/>
      <c r="K52" s="2">
        <v>80</v>
      </c>
      <c r="L52" s="2">
        <v>160</v>
      </c>
      <c r="M52" s="36" t="str">
        <f t="shared" si="7"/>
        <v xml:space="preserve"> </v>
      </c>
      <c r="N52" s="37" t="str">
        <f t="shared" si="6"/>
        <v xml:space="preserve"> </v>
      </c>
    </row>
    <row r="53" spans="1:14">
      <c r="A53" s="1" t="s">
        <v>78</v>
      </c>
      <c r="B53" s="1" t="s">
        <v>77</v>
      </c>
      <c r="C53" s="33" t="s">
        <v>8</v>
      </c>
      <c r="D53" s="1" t="s">
        <v>44</v>
      </c>
      <c r="E53" s="6"/>
      <c r="F53" s="4"/>
      <c r="G53" s="4"/>
      <c r="H53" s="4"/>
      <c r="I53" s="4"/>
      <c r="J53" s="6"/>
      <c r="K53" s="2">
        <v>80</v>
      </c>
      <c r="L53" s="2">
        <v>160</v>
      </c>
      <c r="M53" s="36" t="str">
        <f t="shared" si="7"/>
        <v xml:space="preserve"> </v>
      </c>
      <c r="N53" s="37" t="str">
        <f t="shared" si="6"/>
        <v xml:space="preserve"> </v>
      </c>
    </row>
    <row r="54" spans="1:14">
      <c r="A54" s="1" t="s">
        <v>72</v>
      </c>
      <c r="B54" s="1" t="s">
        <v>73</v>
      </c>
      <c r="C54" s="4" t="s">
        <v>8</v>
      </c>
      <c r="D54" s="1" t="s">
        <v>32</v>
      </c>
      <c r="E54" s="6"/>
      <c r="F54" s="4"/>
      <c r="G54" s="4"/>
      <c r="H54" s="4"/>
      <c r="I54" s="4"/>
      <c r="J54" s="6"/>
      <c r="K54" s="2">
        <v>55</v>
      </c>
      <c r="L54" s="2">
        <v>110</v>
      </c>
      <c r="M54" s="36" t="str">
        <f t="shared" si="7"/>
        <v xml:space="preserve"> </v>
      </c>
      <c r="N54" s="37" t="str">
        <f t="shared" si="6"/>
        <v xml:space="preserve"> </v>
      </c>
    </row>
    <row r="55" spans="1:14">
      <c r="A55" s="1" t="s">
        <v>74</v>
      </c>
      <c r="B55" s="1" t="s">
        <v>73</v>
      </c>
      <c r="C55" s="4" t="s">
        <v>8</v>
      </c>
      <c r="D55" s="1" t="s">
        <v>75</v>
      </c>
      <c r="E55" s="6"/>
      <c r="F55" s="4"/>
      <c r="G55" s="4"/>
      <c r="H55" s="4"/>
      <c r="I55" s="4"/>
      <c r="J55" s="6"/>
      <c r="K55" s="2">
        <v>55</v>
      </c>
      <c r="L55" s="2">
        <v>110</v>
      </c>
      <c r="M55" s="36" t="str">
        <f t="shared" si="7"/>
        <v xml:space="preserve"> </v>
      </c>
      <c r="N55" s="37" t="str">
        <f t="shared" si="6"/>
        <v xml:space="preserve"> </v>
      </c>
    </row>
    <row r="56" spans="1:14" ht="18.75">
      <c r="A56" s="97" t="s">
        <v>2</v>
      </c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1:14">
      <c r="A57" s="1" t="s">
        <v>79</v>
      </c>
      <c r="B57" s="1" t="s">
        <v>136</v>
      </c>
      <c r="C57" s="4" t="s">
        <v>8</v>
      </c>
      <c r="D57" s="1" t="s">
        <v>16</v>
      </c>
      <c r="E57" s="4"/>
      <c r="F57" s="4"/>
      <c r="G57" s="4"/>
      <c r="H57" s="4"/>
      <c r="I57" s="4"/>
      <c r="J57" s="4"/>
      <c r="K57" s="2">
        <v>75</v>
      </c>
      <c r="L57" s="3">
        <v>150</v>
      </c>
      <c r="M57" s="36" t="str">
        <f>IF(F57+G57+H57+I57+J57&gt;0, F57+G57+H57+I57+J57," ")</f>
        <v xml:space="preserve"> </v>
      </c>
      <c r="N57" s="37" t="str">
        <f>IF(F57+G57+H57+I57+J57&gt;0, K57*M57, " ")</f>
        <v xml:space="preserve"> </v>
      </c>
    </row>
    <row r="58" spans="1:14">
      <c r="A58" s="1" t="s">
        <v>80</v>
      </c>
      <c r="B58" s="1" t="s">
        <v>137</v>
      </c>
      <c r="C58" s="4" t="s">
        <v>8</v>
      </c>
      <c r="D58" s="1" t="s">
        <v>32</v>
      </c>
      <c r="E58" s="6"/>
      <c r="F58" s="4"/>
      <c r="G58" s="4"/>
      <c r="H58" s="4"/>
      <c r="I58" s="4"/>
      <c r="J58" s="6"/>
      <c r="K58" s="2">
        <v>75</v>
      </c>
      <c r="L58" s="2">
        <v>150</v>
      </c>
      <c r="M58" s="36" t="str">
        <f>IF(F58+G58+H58+I58+J58&gt;0, F58+G58+H58+I58+J58," ")</f>
        <v xml:space="preserve"> </v>
      </c>
      <c r="N58" s="37" t="str">
        <f>IF(F58+G58+H58+I58+J58&gt;0, K58*M58, " ")</f>
        <v xml:space="preserve"> </v>
      </c>
    </row>
    <row r="59" spans="1:14" ht="18.75">
      <c r="A59" s="97" t="s">
        <v>93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1:14">
      <c r="A60" s="1" t="s">
        <v>3</v>
      </c>
      <c r="B60" s="1" t="s">
        <v>67</v>
      </c>
      <c r="C60" s="4" t="s">
        <v>8</v>
      </c>
      <c r="D60" s="1" t="s">
        <v>110</v>
      </c>
      <c r="E60" s="75"/>
      <c r="F60" s="75"/>
      <c r="G60" s="75"/>
      <c r="H60" s="75"/>
      <c r="I60" s="75"/>
      <c r="J60" s="75"/>
      <c r="K60" s="2">
        <v>20</v>
      </c>
      <c r="L60" s="2">
        <v>40</v>
      </c>
      <c r="M60" s="36"/>
      <c r="N60" s="37"/>
    </row>
    <row r="61" spans="1:14">
      <c r="A61" s="1" t="s">
        <v>66</v>
      </c>
      <c r="B61" s="1" t="s">
        <v>67</v>
      </c>
      <c r="C61" s="4" t="s">
        <v>8</v>
      </c>
      <c r="D61" s="1" t="s">
        <v>91</v>
      </c>
      <c r="E61" s="75"/>
      <c r="F61" s="75"/>
      <c r="G61" s="75"/>
      <c r="H61" s="75"/>
      <c r="I61" s="75"/>
      <c r="J61" s="75"/>
      <c r="K61" s="2">
        <v>20</v>
      </c>
      <c r="L61" s="2">
        <v>40</v>
      </c>
      <c r="M61" s="36"/>
      <c r="N61" s="37" t="str">
        <f t="shared" ref="N61:N68" si="8">IF(F61+G61+H61+I61+J61&gt;0, K61*M61, " ")</f>
        <v xml:space="preserve"> </v>
      </c>
    </row>
    <row r="62" spans="1:14">
      <c r="A62" s="1" t="s">
        <v>5</v>
      </c>
      <c r="B62" s="1" t="s">
        <v>7</v>
      </c>
      <c r="C62" s="33" t="s">
        <v>127</v>
      </c>
      <c r="D62" s="1" t="s">
        <v>16</v>
      </c>
      <c r="E62" s="71"/>
      <c r="F62" s="72"/>
      <c r="G62" s="72"/>
      <c r="H62" s="72"/>
      <c r="I62" s="72"/>
      <c r="J62" s="73"/>
      <c r="K62" s="2">
        <v>20</v>
      </c>
      <c r="L62" s="2">
        <v>40</v>
      </c>
      <c r="M62" s="36"/>
      <c r="N62" s="37" t="str">
        <f t="shared" si="8"/>
        <v xml:space="preserve"> </v>
      </c>
    </row>
    <row r="63" spans="1:14">
      <c r="A63" s="1" t="s">
        <v>87</v>
      </c>
      <c r="B63" s="1" t="s">
        <v>88</v>
      </c>
      <c r="C63" s="4" t="s">
        <v>8</v>
      </c>
      <c r="D63" s="1" t="s">
        <v>16</v>
      </c>
      <c r="E63" s="75"/>
      <c r="F63" s="75"/>
      <c r="G63" s="75"/>
      <c r="H63" s="75"/>
      <c r="I63" s="75"/>
      <c r="J63" s="75"/>
      <c r="K63" s="2">
        <v>20</v>
      </c>
      <c r="L63" s="2">
        <v>40</v>
      </c>
      <c r="M63" s="36"/>
      <c r="N63" s="37" t="str">
        <f t="shared" si="8"/>
        <v xml:space="preserve"> </v>
      </c>
    </row>
    <row r="64" spans="1:14">
      <c r="A64" s="1" t="s">
        <v>4</v>
      </c>
      <c r="B64" s="1" t="s">
        <v>88</v>
      </c>
      <c r="C64" s="33" t="s">
        <v>127</v>
      </c>
      <c r="D64" s="1" t="s">
        <v>32</v>
      </c>
      <c r="E64" s="71"/>
      <c r="F64" s="72"/>
      <c r="G64" s="72"/>
      <c r="H64" s="72"/>
      <c r="I64" s="72"/>
      <c r="J64" s="73"/>
      <c r="K64" s="2">
        <v>20</v>
      </c>
      <c r="L64" s="2">
        <v>40</v>
      </c>
      <c r="M64" s="36"/>
      <c r="N64" s="37" t="str">
        <f t="shared" si="8"/>
        <v xml:space="preserve"> </v>
      </c>
    </row>
    <row r="65" spans="1:18">
      <c r="A65" s="1" t="s">
        <v>81</v>
      </c>
      <c r="B65" s="1" t="s">
        <v>82</v>
      </c>
      <c r="C65" s="4" t="s">
        <v>8</v>
      </c>
      <c r="D65" s="1" t="s">
        <v>16</v>
      </c>
      <c r="E65" s="75"/>
      <c r="F65" s="75"/>
      <c r="G65" s="75"/>
      <c r="H65" s="75"/>
      <c r="I65" s="75"/>
      <c r="J65" s="75"/>
      <c r="K65" s="2">
        <v>12.5</v>
      </c>
      <c r="L65" s="2">
        <v>25</v>
      </c>
      <c r="M65" s="36"/>
      <c r="N65" s="37" t="str">
        <f t="shared" si="8"/>
        <v xml:space="preserve"> </v>
      </c>
    </row>
    <row r="66" spans="1:18">
      <c r="A66" s="1" t="s">
        <v>83</v>
      </c>
      <c r="B66" s="1" t="s">
        <v>84</v>
      </c>
      <c r="C66" s="4" t="s">
        <v>8</v>
      </c>
      <c r="D66" s="1" t="s">
        <v>16</v>
      </c>
      <c r="E66" s="4"/>
      <c r="F66" s="4"/>
      <c r="G66" s="4"/>
      <c r="H66" s="4"/>
      <c r="I66" s="4"/>
      <c r="J66" s="6"/>
      <c r="K66" s="2">
        <v>20</v>
      </c>
      <c r="L66" s="2">
        <v>40</v>
      </c>
      <c r="M66" s="36"/>
      <c r="N66" s="37" t="str">
        <f t="shared" si="8"/>
        <v xml:space="preserve"> </v>
      </c>
    </row>
    <row r="67" spans="1:18">
      <c r="A67" s="1" t="s">
        <v>85</v>
      </c>
      <c r="B67" s="1" t="s">
        <v>86</v>
      </c>
      <c r="C67" s="4" t="s">
        <v>8</v>
      </c>
      <c r="D67" s="1" t="s">
        <v>16</v>
      </c>
      <c r="E67" s="6"/>
      <c r="F67" s="6"/>
      <c r="G67" s="6"/>
      <c r="H67" s="4"/>
      <c r="I67" s="4"/>
      <c r="J67" s="6"/>
      <c r="K67" s="2">
        <v>12.5</v>
      </c>
      <c r="L67" s="2">
        <v>25</v>
      </c>
      <c r="M67" s="36"/>
      <c r="N67" s="37" t="str">
        <f t="shared" si="8"/>
        <v xml:space="preserve"> </v>
      </c>
    </row>
    <row r="68" spans="1:18">
      <c r="A68" s="1" t="s">
        <v>89</v>
      </c>
      <c r="B68" s="1" t="s">
        <v>90</v>
      </c>
      <c r="C68" s="4" t="s">
        <v>8</v>
      </c>
      <c r="D68" s="1" t="s">
        <v>16</v>
      </c>
      <c r="E68" s="75"/>
      <c r="F68" s="75"/>
      <c r="G68" s="75"/>
      <c r="H68" s="75"/>
      <c r="I68" s="75"/>
      <c r="J68" s="75"/>
      <c r="K68" s="2">
        <v>12.5</v>
      </c>
      <c r="L68" s="2">
        <v>25</v>
      </c>
      <c r="M68" s="36"/>
      <c r="N68" s="37" t="str">
        <f t="shared" si="8"/>
        <v xml:space="preserve"> </v>
      </c>
    </row>
    <row r="69" spans="1:18" ht="18.75">
      <c r="A69" s="74" t="s">
        <v>92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8">
      <c r="A70" s="1" t="s">
        <v>94</v>
      </c>
      <c r="B70" s="1" t="s">
        <v>47</v>
      </c>
      <c r="C70" s="4" t="s">
        <v>8</v>
      </c>
      <c r="D70" s="7" t="s">
        <v>16</v>
      </c>
      <c r="E70" s="70"/>
      <c r="F70" s="70"/>
      <c r="G70" s="70"/>
      <c r="H70" s="70"/>
      <c r="I70" s="70"/>
      <c r="J70" s="70"/>
      <c r="K70" s="2">
        <v>42</v>
      </c>
      <c r="L70" s="2">
        <v>80</v>
      </c>
      <c r="M70" s="36" t="str">
        <f>IF(F70+G70+H70+I70+J70&gt;0, F70+G70+H70+I70+J70," ")</f>
        <v xml:space="preserve"> </v>
      </c>
      <c r="N70" s="37" t="str">
        <f>IF(F70+G70+H70+I70+J70&gt;0, K70*M70, " ")</f>
        <v xml:space="preserve"> </v>
      </c>
    </row>
    <row r="71" spans="1:18">
      <c r="A71" s="1" t="s">
        <v>94</v>
      </c>
      <c r="B71" s="1" t="s">
        <v>152</v>
      </c>
      <c r="C71" s="4" t="s">
        <v>8</v>
      </c>
      <c r="D71" s="7" t="s">
        <v>16</v>
      </c>
      <c r="E71" s="70"/>
      <c r="F71" s="70"/>
      <c r="G71" s="70"/>
      <c r="H71" s="70"/>
      <c r="I71" s="70"/>
      <c r="J71" s="70"/>
      <c r="K71" s="2">
        <v>42</v>
      </c>
      <c r="L71" s="2">
        <v>80</v>
      </c>
      <c r="M71" s="36" t="str">
        <f>IF(F71+G71+H71+I71+J71&gt;0, F71+G71+H71+I71+J71," ")</f>
        <v xml:space="preserve"> </v>
      </c>
      <c r="N71" s="37" t="str">
        <f>IF(F71+G71+H71+I71+J71&gt;0, K71*M71, " ")</f>
        <v xml:space="preserve"> </v>
      </c>
    </row>
    <row r="72" spans="1:18">
      <c r="A72" s="1" t="s">
        <v>95</v>
      </c>
      <c r="B72" s="1" t="s">
        <v>96</v>
      </c>
      <c r="C72" s="4" t="s">
        <v>8</v>
      </c>
      <c r="D72" s="7" t="s">
        <v>16</v>
      </c>
      <c r="E72" s="70"/>
      <c r="F72" s="70"/>
      <c r="G72" s="70"/>
      <c r="H72" s="70"/>
      <c r="I72" s="70"/>
      <c r="J72" s="70"/>
      <c r="K72" s="2">
        <v>5</v>
      </c>
      <c r="L72" s="2">
        <v>10</v>
      </c>
      <c r="M72" s="36" t="str">
        <f>IF(F72+G72+H72+I72+J72&gt;0, F72+G72+H72+I72+J72," ")</f>
        <v xml:space="preserve"> </v>
      </c>
      <c r="N72" s="37" t="str">
        <f>IF(F72+G72+H72+I72+J72&gt;0, K72*M72, " ")</f>
        <v xml:space="preserve"> </v>
      </c>
    </row>
    <row r="73" spans="1:18">
      <c r="A73" s="1" t="s">
        <v>97</v>
      </c>
      <c r="B73" s="1" t="s">
        <v>98</v>
      </c>
      <c r="C73" s="4" t="s">
        <v>8</v>
      </c>
      <c r="D73" s="7" t="s">
        <v>106</v>
      </c>
      <c r="E73" s="70"/>
      <c r="F73" s="70"/>
      <c r="G73" s="70"/>
      <c r="H73" s="70"/>
      <c r="I73" s="70"/>
      <c r="J73" s="70"/>
      <c r="K73" s="2">
        <v>4.5</v>
      </c>
      <c r="L73" s="2">
        <v>9.5</v>
      </c>
      <c r="M73" s="36" t="str">
        <f>IF(F73+G73+H73+I73+J73&gt;0, F73+G73+H73+I73+J73," ")</f>
        <v xml:space="preserve"> </v>
      </c>
      <c r="N73" s="37" t="str">
        <f>IF(F73+G73+H73+I73+J73&gt;0, K73*M73, " ")</f>
        <v xml:space="preserve"> </v>
      </c>
    </row>
    <row r="74" spans="1:18" ht="15.75" thickBot="1">
      <c r="A74" s="1" t="s">
        <v>99</v>
      </c>
      <c r="B74" s="1" t="s">
        <v>48</v>
      </c>
      <c r="C74" s="4" t="s">
        <v>8</v>
      </c>
      <c r="D74" s="7" t="s">
        <v>107</v>
      </c>
      <c r="E74" s="70"/>
      <c r="F74" s="70"/>
      <c r="G74" s="70"/>
      <c r="H74" s="70"/>
      <c r="I74" s="70"/>
      <c r="J74" s="70"/>
      <c r="K74" s="2">
        <v>6</v>
      </c>
      <c r="L74" s="42">
        <v>12</v>
      </c>
      <c r="M74" s="39" t="str">
        <f>IF(F74+G74+H74+I74+J74&gt;0, F74+G74+H74+I74+J74," ")</f>
        <v xml:space="preserve"> </v>
      </c>
      <c r="N74" s="40" t="str">
        <f>IF(F74+G74+H74+I74+J74&gt;0, K74*M74, " ")</f>
        <v xml:space="preserve"> </v>
      </c>
    </row>
    <row r="75" spans="1:18" ht="15.75" thickBot="1">
      <c r="A75" s="85"/>
      <c r="B75" s="85"/>
      <c r="C75" s="85"/>
      <c r="D75" s="85"/>
      <c r="E75" s="10"/>
      <c r="F75" s="10"/>
      <c r="G75" s="10"/>
      <c r="H75" s="10"/>
      <c r="I75" s="10"/>
      <c r="J75" s="10"/>
      <c r="K75" s="32"/>
      <c r="L75" s="43" t="s">
        <v>139</v>
      </c>
      <c r="M75" s="44">
        <f>SUM(M40:M74)</f>
        <v>0</v>
      </c>
      <c r="N75" s="45">
        <f>SUM(N40:N74)+10.5</f>
        <v>10.5</v>
      </c>
    </row>
    <row r="76" spans="1:18" ht="29.25" customHeight="1">
      <c r="A76" s="11"/>
      <c r="B76" s="12"/>
      <c r="C76" s="13"/>
      <c r="D76" s="12"/>
      <c r="E76" s="14"/>
      <c r="F76" s="15"/>
      <c r="G76" s="29"/>
      <c r="H76" s="16"/>
      <c r="I76" s="16"/>
      <c r="J76" s="16"/>
      <c r="K76" s="16"/>
      <c r="L76" s="14"/>
      <c r="M76" s="15"/>
      <c r="N76" s="29"/>
      <c r="O76" s="16"/>
      <c r="P76" s="16"/>
      <c r="Q76" s="16"/>
      <c r="R76" s="16"/>
    </row>
    <row r="77" spans="1:18">
      <c r="A77" s="66" t="s">
        <v>157</v>
      </c>
      <c r="B77" s="66"/>
      <c r="C77" s="66"/>
      <c r="D77" s="66"/>
      <c r="E77" s="62"/>
      <c r="F77" s="63"/>
      <c r="G77" s="64"/>
      <c r="H77" s="65"/>
      <c r="I77" s="63"/>
      <c r="J77" s="63"/>
      <c r="K77" s="63"/>
      <c r="L77" s="62"/>
      <c r="M77" s="63"/>
      <c r="N77" s="30"/>
      <c r="O77" s="31"/>
      <c r="P77" s="29"/>
      <c r="Q77" s="29"/>
      <c r="R77" s="29"/>
    </row>
    <row r="78" spans="1:18">
      <c r="A78" s="69" t="s">
        <v>155</v>
      </c>
      <c r="B78" s="69"/>
      <c r="C78" s="69"/>
      <c r="D78" s="69"/>
      <c r="E78" s="67"/>
      <c r="F78" s="68"/>
      <c r="G78" s="68"/>
      <c r="H78" s="68"/>
      <c r="I78" s="68"/>
      <c r="J78" s="68"/>
      <c r="K78" s="68"/>
      <c r="L78" s="62"/>
      <c r="M78" s="63"/>
      <c r="N78" s="29"/>
      <c r="O78" s="29"/>
      <c r="P78" s="29"/>
      <c r="Q78" s="29"/>
      <c r="R78" s="29"/>
    </row>
    <row r="79" spans="1:18">
      <c r="A79" s="95"/>
      <c r="B79" s="96"/>
      <c r="C79" s="96"/>
      <c r="D79" s="96"/>
      <c r="E79" s="17"/>
      <c r="F79" s="17"/>
      <c r="G79" s="17"/>
      <c r="H79" s="17"/>
      <c r="I79" s="17"/>
      <c r="J79" s="17"/>
      <c r="K79" s="17"/>
      <c r="L79" s="18"/>
      <c r="M79" s="5"/>
    </row>
    <row r="80" spans="1:18">
      <c r="A80" s="96"/>
      <c r="B80" s="96"/>
      <c r="C80" s="96"/>
      <c r="D80" s="96"/>
      <c r="F80" s="18"/>
      <c r="G80" s="18"/>
      <c r="H80" s="18"/>
      <c r="I80" s="18"/>
      <c r="J80" s="18"/>
      <c r="K80" s="18"/>
      <c r="L80" s="18"/>
      <c r="M80" s="5"/>
    </row>
  </sheetData>
  <mergeCells count="30">
    <mergeCell ref="A79:D80"/>
    <mergeCell ref="A36:N36"/>
    <mergeCell ref="A43:N43"/>
    <mergeCell ref="A56:N56"/>
    <mergeCell ref="A59:N59"/>
    <mergeCell ref="E73:J73"/>
    <mergeCell ref="E71:J71"/>
    <mergeCell ref="E68:J68"/>
    <mergeCell ref="A75:D75"/>
    <mergeCell ref="B4:M4"/>
    <mergeCell ref="B5:M5"/>
    <mergeCell ref="B6:M6"/>
    <mergeCell ref="F7:G7"/>
    <mergeCell ref="H7:I7"/>
    <mergeCell ref="J7:M7"/>
    <mergeCell ref="A3:M3"/>
    <mergeCell ref="B9:I9"/>
    <mergeCell ref="L9:M9"/>
    <mergeCell ref="A11:N11"/>
    <mergeCell ref="F8:M8"/>
    <mergeCell ref="E74:J74"/>
    <mergeCell ref="E62:J62"/>
    <mergeCell ref="A69:N69"/>
    <mergeCell ref="E60:J60"/>
    <mergeCell ref="E61:J61"/>
    <mergeCell ref="E72:J72"/>
    <mergeCell ref="E65:J65"/>
    <mergeCell ref="E63:J63"/>
    <mergeCell ref="E70:J70"/>
    <mergeCell ref="E64:J64"/>
  </mergeCells>
  <phoneticPr fontId="9"/>
  <conditionalFormatting sqref="K75:N75 B9:E9">
    <cfRule type="cellIs" dxfId="1" priority="7" stopIfTrue="1" operator="equal">
      <formula>0</formula>
    </cfRule>
  </conditionalFormatting>
  <conditionalFormatting sqref="F9:I9">
    <cfRule type="cellIs" dxfId="0" priority="6" stopIfTrue="1" operator="greaterThan">
      <formula>0</formula>
    </cfRule>
  </conditionalFormatting>
  <printOptions horizontalCentered="1" verticalCentered="1"/>
  <pageMargins left="0.25" right="0.25" top="0.25" bottom="0.25" header="0.3" footer="0.3"/>
  <pageSetup scale="94" fitToWidth="2" fitToHeight="2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Ginzburg</dc:creator>
  <cp:lastModifiedBy>Carroll</cp:lastModifiedBy>
  <cp:lastPrinted>2013-01-05T05:04:15Z</cp:lastPrinted>
  <dcterms:created xsi:type="dcterms:W3CDTF">2012-03-06T23:39:53Z</dcterms:created>
  <dcterms:modified xsi:type="dcterms:W3CDTF">2013-01-05T05:12:53Z</dcterms:modified>
</cp:coreProperties>
</file>