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umar/Desktop/"/>
    </mc:Choice>
  </mc:AlternateContent>
  <xr:revisionPtr revIDLastSave="0" documentId="13_ncr:1_{13BC0517-6B6A-3F40-A2BC-221E7BABBB48}" xr6:coauthVersionLast="45" xr6:coauthVersionMax="45" xr10:uidLastSave="{00000000-0000-0000-0000-000000000000}"/>
  <bookViews>
    <workbookView xWindow="5180" yWindow="4540" windowWidth="23040" windowHeight="9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I20" i="1" s="1"/>
  <c r="E8" i="1" l="1"/>
  <c r="F8" i="1" s="1"/>
  <c r="F9" i="1" l="1"/>
  <c r="B19" i="1" l="1"/>
  <c r="F18" i="1"/>
  <c r="I18" i="1" s="1"/>
  <c r="F17" i="1"/>
  <c r="I17" i="1" s="1"/>
  <c r="F16" i="1"/>
  <c r="I16" i="1" s="1"/>
  <c r="F15" i="1"/>
  <c r="I15" i="1" s="1"/>
  <c r="F14" i="1"/>
  <c r="I14" i="1" s="1"/>
  <c r="F13" i="1"/>
  <c r="I13" i="1" s="1"/>
  <c r="F12" i="1"/>
  <c r="I12" i="1" s="1"/>
  <c r="F11" i="1"/>
  <c r="I11" i="1" s="1"/>
  <c r="F10" i="1"/>
  <c r="I10" i="1" s="1"/>
  <c r="I9" i="1"/>
  <c r="I8" i="1"/>
  <c r="J4" i="1"/>
  <c r="J5" i="1" l="1"/>
  <c r="J6" i="1"/>
  <c r="J7" i="1"/>
  <c r="K4" i="1"/>
  <c r="K7" i="1" l="1"/>
  <c r="L4" i="1"/>
  <c r="L7" i="1" l="1"/>
  <c r="M4" i="1"/>
  <c r="N4" i="1" l="1"/>
  <c r="M7" i="1"/>
  <c r="N7" i="1" l="1"/>
  <c r="O4" i="1"/>
  <c r="O7" i="1" l="1"/>
  <c r="P4" i="1"/>
  <c r="P7" i="1" l="1"/>
  <c r="Q4" i="1"/>
  <c r="Q6" i="1" s="1"/>
  <c r="Q7" i="1" l="1"/>
  <c r="R4" i="1"/>
  <c r="Q5" i="1"/>
  <c r="R7" i="1" l="1"/>
  <c r="S4" i="1"/>
  <c r="S7" i="1" l="1"/>
  <c r="T4" i="1"/>
  <c r="T7" i="1" l="1"/>
  <c r="U4" i="1"/>
  <c r="U7" i="1" l="1"/>
  <c r="V4" i="1"/>
  <c r="V7" i="1" l="1"/>
  <c r="W4" i="1"/>
  <c r="W7" i="1" l="1"/>
  <c r="X4" i="1"/>
  <c r="X7" i="1" l="1"/>
  <c r="X6" i="1"/>
  <c r="X5" i="1"/>
  <c r="Y4" i="1"/>
  <c r="Y7" i="1" l="1"/>
  <c r="Z4" i="1"/>
  <c r="Z7" i="1" l="1"/>
  <c r="AA4" i="1"/>
  <c r="AA7" i="1" l="1"/>
  <c r="AB4" i="1"/>
  <c r="AB7" i="1" l="1"/>
  <c r="AC4" i="1"/>
  <c r="AD4" i="1" l="1"/>
  <c r="AC7" i="1"/>
  <c r="AD7" i="1" l="1"/>
  <c r="AE4" i="1"/>
  <c r="AE7" i="1" l="1"/>
  <c r="AF4" i="1"/>
  <c r="AE5" i="1"/>
  <c r="AE6" i="1"/>
  <c r="AF7" i="1" l="1"/>
  <c r="AG4" i="1"/>
  <c r="AG7" i="1" l="1"/>
  <c r="AH4" i="1"/>
  <c r="AH7" i="1" l="1"/>
  <c r="AI4" i="1"/>
  <c r="AI7" i="1" l="1"/>
  <c r="AJ4" i="1"/>
  <c r="AJ7" i="1" l="1"/>
  <c r="AK4" i="1"/>
  <c r="AK7" i="1" l="1"/>
  <c r="AL4" i="1"/>
  <c r="AL7" i="1" l="1"/>
  <c r="AL6" i="1"/>
  <c r="AL5" i="1"/>
  <c r="AM4" i="1"/>
  <c r="AM7" i="1" l="1"/>
  <c r="AN4" i="1"/>
  <c r="AN7" i="1" l="1"/>
  <c r="AO4" i="1"/>
  <c r="AO7" i="1" l="1"/>
  <c r="AP4" i="1"/>
  <c r="AP7" i="1" l="1"/>
  <c r="AQ4" i="1"/>
  <c r="AQ7" i="1" l="1"/>
  <c r="AR4" i="1"/>
  <c r="AR7" i="1" l="1"/>
  <c r="AS4" i="1"/>
  <c r="AT4" i="1" l="1"/>
  <c r="AS6" i="1"/>
  <c r="AS5" i="1"/>
  <c r="AS7" i="1"/>
  <c r="AT7" i="1" l="1"/>
  <c r="AU4" i="1"/>
  <c r="AU7" i="1" l="1"/>
  <c r="AV4" i="1"/>
  <c r="AV7" i="1" l="1"/>
  <c r="AW4" i="1"/>
  <c r="AW7" i="1" l="1"/>
  <c r="AX4" i="1"/>
  <c r="AX7" i="1" l="1"/>
  <c r="AY4" i="1"/>
  <c r="AY7" i="1" l="1"/>
  <c r="AZ4" i="1"/>
  <c r="AZ7" i="1" l="1"/>
  <c r="AZ6" i="1"/>
  <c r="AZ5" i="1"/>
  <c r="BA4" i="1"/>
  <c r="BA7" i="1" l="1"/>
  <c r="BB4" i="1"/>
  <c r="BB7" i="1" l="1"/>
  <c r="BC4" i="1"/>
  <c r="BC7" i="1" l="1"/>
  <c r="BD4" i="1"/>
  <c r="BD7" i="1" l="1"/>
  <c r="BE4" i="1"/>
  <c r="BF4" i="1" l="1"/>
  <c r="BE7" i="1"/>
  <c r="BF7" i="1" l="1"/>
  <c r="BG4" i="1"/>
  <c r="BG5" i="1" l="1"/>
  <c r="BG7" i="1"/>
  <c r="BH4" i="1"/>
  <c r="BG6" i="1"/>
  <c r="BH7" i="1" l="1"/>
  <c r="BI4" i="1"/>
  <c r="BI7" i="1" l="1"/>
  <c r="BJ4" i="1"/>
  <c r="BJ7" i="1" l="1"/>
  <c r="BK4" i="1"/>
  <c r="BK7" i="1" l="1"/>
  <c r="BL4" i="1"/>
  <c r="BM4" i="1" s="1"/>
  <c r="BN4" i="1" s="1"/>
  <c r="BN7" i="1" l="1"/>
  <c r="BN6" i="1"/>
  <c r="BN5" i="1"/>
  <c r="BO4" i="1"/>
  <c r="BO7" i="1" s="1"/>
  <c r="BL7" i="1"/>
  <c r="BP4" i="1" l="1"/>
  <c r="BP7" i="1" s="1"/>
  <c r="BM7" i="1"/>
  <c r="BQ4" i="1" l="1"/>
  <c r="BQ7" i="1" s="1"/>
  <c r="BR4" i="1" l="1"/>
  <c r="BR7" i="1" s="1"/>
  <c r="BS4" i="1" l="1"/>
  <c r="BS7" i="1" s="1"/>
  <c r="BT4" i="1" l="1"/>
  <c r="BT7" i="1" s="1"/>
  <c r="BU4" i="1" l="1"/>
  <c r="BU7" i="1" l="1"/>
  <c r="BU6" i="1"/>
  <c r="BU5" i="1"/>
  <c r="BV4" i="1"/>
  <c r="BV7" i="1" s="1"/>
  <c r="BW4" i="1" l="1"/>
  <c r="BW7" i="1" s="1"/>
  <c r="BX4" i="1" l="1"/>
  <c r="BX7" i="1" s="1"/>
  <c r="BY4" i="1" l="1"/>
  <c r="BY7" i="1" s="1"/>
  <c r="BZ4" i="1" l="1"/>
  <c r="BZ7" i="1" s="1"/>
  <c r="CA4" i="1" l="1"/>
  <c r="CA7" i="1" s="1"/>
  <c r="CB4" i="1" l="1"/>
  <c r="CB6" i="1" l="1"/>
  <c r="CB5" i="1"/>
  <c r="CB7" i="1"/>
  <c r="CC4" i="1"/>
  <c r="CC7" i="1" s="1"/>
  <c r="CD4" i="1" l="1"/>
  <c r="CD7" i="1" s="1"/>
  <c r="CE4" i="1" l="1"/>
  <c r="CE7" i="1" s="1"/>
  <c r="CF4" i="1" l="1"/>
  <c r="CF7" i="1" s="1"/>
  <c r="CG4" i="1" l="1"/>
  <c r="CG7" i="1" s="1"/>
  <c r="CH4" i="1" l="1"/>
  <c r="CH7" i="1" s="1"/>
  <c r="CI4" i="1" l="1"/>
  <c r="CI5" i="1" l="1"/>
  <c r="CI7" i="1"/>
  <c r="CI6" i="1"/>
  <c r="CJ4" i="1"/>
  <c r="CJ7" i="1" s="1"/>
  <c r="CK4" i="1" l="1"/>
  <c r="CK7" i="1" s="1"/>
  <c r="CL4" i="1" l="1"/>
  <c r="CL7" i="1" s="1"/>
  <c r="CM4" i="1" l="1"/>
  <c r="CM7" i="1" s="1"/>
  <c r="CN4" i="1" l="1"/>
  <c r="CN7" i="1" s="1"/>
  <c r="CO4" i="1" l="1"/>
  <c r="CO7" i="1" s="1"/>
  <c r="CP4" i="1" l="1"/>
  <c r="CP7" i="1" l="1"/>
  <c r="CP6" i="1"/>
  <c r="CP5" i="1"/>
  <c r="CQ4" i="1"/>
  <c r="CQ7" i="1" s="1"/>
  <c r="CR4" i="1" l="1"/>
  <c r="CR7" i="1" s="1"/>
  <c r="CS4" i="1" l="1"/>
  <c r="CS7" i="1" s="1"/>
  <c r="CT4" i="1" l="1"/>
  <c r="CT7" i="1" s="1"/>
  <c r="CU4" i="1" l="1"/>
  <c r="CU7" i="1" s="1"/>
  <c r="CV4" i="1" l="1"/>
  <c r="CV7" i="1" s="1"/>
  <c r="CW4" i="1" l="1"/>
  <c r="CW7" i="1" l="1"/>
  <c r="CW6" i="1"/>
  <c r="CW5" i="1"/>
  <c r="CX4" i="1"/>
  <c r="CY4" i="1" l="1"/>
  <c r="CX7" i="1"/>
  <c r="CZ4" i="1" l="1"/>
  <c r="CY7" i="1"/>
  <c r="DA4" i="1" l="1"/>
  <c r="DA7" i="1" s="1"/>
  <c r="CZ7" i="1"/>
</calcChain>
</file>

<file path=xl/sharedStrings.xml><?xml version="1.0" encoding="utf-8"?>
<sst xmlns="http://schemas.openxmlformats.org/spreadsheetml/2006/main" count="46" uniqueCount="38">
  <si>
    <t>Make a plan</t>
  </si>
  <si>
    <t>Design GUI</t>
  </si>
  <si>
    <t>Project Start Date:</t>
  </si>
  <si>
    <t>WBS</t>
  </si>
  <si>
    <t>Task</t>
  </si>
  <si>
    <t>Prede
cessor</t>
  </si>
  <si>
    <t>Start</t>
  </si>
  <si>
    <t>End</t>
  </si>
  <si>
    <t>Cal. Days</t>
  </si>
  <si>
    <t>%
Done</t>
  </si>
  <si>
    <t>Work Days</t>
  </si>
  <si>
    <t>A</t>
  </si>
  <si>
    <t>Create Requirements Document</t>
  </si>
  <si>
    <t>B</t>
  </si>
  <si>
    <t>C</t>
  </si>
  <si>
    <t>Choose Environment</t>
  </si>
  <si>
    <t>D</t>
  </si>
  <si>
    <t>Design the Class Hierarchy</t>
  </si>
  <si>
    <t>E</t>
  </si>
  <si>
    <t>F</t>
  </si>
  <si>
    <t>Develop Core Functions</t>
  </si>
  <si>
    <t>C, D</t>
  </si>
  <si>
    <t>H</t>
  </si>
  <si>
    <t>I</t>
  </si>
  <si>
    <t>J</t>
  </si>
  <si>
    <t>K</t>
  </si>
  <si>
    <t>Develop GUI</t>
  </si>
  <si>
    <t>L</t>
  </si>
  <si>
    <t>Develop Testing Criteria</t>
  </si>
  <si>
    <t>J, K</t>
  </si>
  <si>
    <t>[Insert Rows above this one, then Hide or Delete this row]</t>
  </si>
  <si>
    <t xml:space="preserve">Define intelligent AI player </t>
  </si>
  <si>
    <t xml:space="preserve">Implement intelligent AI player </t>
  </si>
  <si>
    <t>E, H</t>
  </si>
  <si>
    <t>M</t>
  </si>
  <si>
    <t>Group Report</t>
  </si>
  <si>
    <t>Software Engineering Project Group 41</t>
  </si>
  <si>
    <t>Develop Client Tycoon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</si>
</sst>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\(dddd\)"/>
    <numFmt numFmtId="165" formatCode="m\ /\ d\ /\ 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4" tint="-0.499984740745262"/>
      <name val="Arial"/>
      <family val="2"/>
    </font>
    <font>
      <i/>
      <sz val="8"/>
      <color theme="0" tint="-0.24997711111789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color indexed="2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i/>
      <sz val="9"/>
      <name val="Arial"/>
      <family val="2"/>
    </font>
    <font>
      <i/>
      <sz val="9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rgb="FFD6F4D9"/>
      </patternFill>
    </fill>
    <fill>
      <patternFill patternType="solid">
        <fgColor theme="7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/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 style="thin">
        <color theme="0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2"/>
      </top>
      <bottom style="thin">
        <color theme="0" tint="-0.249977111117893"/>
      </bottom>
      <diagonal/>
    </border>
    <border>
      <left/>
      <right/>
      <top/>
      <bottom style="thin">
        <color rgb="FFEFEFEF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theme="0" tint="-0.249977111117893"/>
      </right>
      <top style="thin">
        <color indexed="22"/>
      </top>
      <bottom style="thin">
        <color indexed="2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2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22"/>
      </top>
      <bottom style="thin">
        <color indexed="22"/>
      </bottom>
      <diagonal/>
    </border>
    <border>
      <left/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499984740745262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3" fillId="2" borderId="0" xfId="0" applyNumberFormat="1" applyFont="1" applyFill="1" applyBorder="1" applyAlignment="1" applyProtection="1">
      <alignment vertical="center"/>
      <protection locked="0"/>
    </xf>
    <xf numFmtId="0" fontId="0" fillId="0" borderId="0" xfId="0" applyProtection="1"/>
    <xf numFmtId="0" fontId="4" fillId="0" borderId="0" xfId="0" applyFont="1" applyBorder="1" applyAlignment="1">
      <alignment vertical="center"/>
    </xf>
    <xf numFmtId="0" fontId="5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NumberFormat="1" applyFill="1" applyBorder="1" applyProtection="1"/>
    <xf numFmtId="0" fontId="0" fillId="0" borderId="0" xfId="0" applyFill="1" applyAlignment="1" applyProtection="1"/>
    <xf numFmtId="0" fontId="0" fillId="0" borderId="0" xfId="0" applyFill="1" applyProtection="1"/>
    <xf numFmtId="0" fontId="5" fillId="0" borderId="0" xfId="0" applyFont="1" applyProtection="1"/>
    <xf numFmtId="0" fontId="0" fillId="0" borderId="0" xfId="0" applyNumberFormat="1" applyProtection="1"/>
    <xf numFmtId="0" fontId="6" fillId="0" borderId="4" xfId="0" applyNumberFormat="1" applyFont="1" applyFill="1" applyBorder="1" applyAlignment="1" applyProtection="1">
      <alignment horizontal="center" shrinkToFit="1"/>
    </xf>
    <xf numFmtId="0" fontId="0" fillId="0" borderId="0" xfId="0" applyFill="1" applyBorder="1" applyAlignment="1" applyProtection="1"/>
    <xf numFmtId="0" fontId="6" fillId="0" borderId="5" xfId="0" applyFont="1" applyFill="1" applyBorder="1" applyProtection="1">
      <protection locked="0"/>
    </xf>
    <xf numFmtId="1" fontId="10" fillId="0" borderId="6" xfId="0" applyNumberFormat="1" applyFont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6" fillId="0" borderId="5" xfId="0" applyFont="1" applyBorder="1" applyProtection="1">
      <protection locked="0"/>
    </xf>
    <xf numFmtId="1" fontId="10" fillId="0" borderId="0" xfId="0" applyNumberFormat="1" applyFont="1" applyBorder="1" applyAlignment="1" applyProtection="1">
      <alignment horizontal="center"/>
      <protection locked="0"/>
    </xf>
    <xf numFmtId="0" fontId="6" fillId="0" borderId="8" xfId="0" applyNumberFormat="1" applyFont="1" applyFill="1" applyBorder="1" applyAlignment="1" applyProtection="1">
      <alignment horizontal="center" shrinkToFit="1"/>
    </xf>
    <xf numFmtId="0" fontId="6" fillId="0" borderId="9" xfId="0" applyNumberFormat="1" applyFont="1" applyFill="1" applyBorder="1" applyAlignment="1" applyProtection="1">
      <alignment horizontal="left"/>
      <protection locked="0"/>
    </xf>
    <xf numFmtId="0" fontId="11" fillId="0" borderId="9" xfId="0" applyFont="1" applyFill="1" applyBorder="1" applyAlignment="1" applyProtection="1">
      <protection locked="0"/>
    </xf>
    <xf numFmtId="0" fontId="6" fillId="0" borderId="9" xfId="0" applyNumberFormat="1" applyFont="1" applyFill="1" applyBorder="1" applyAlignment="1" applyProtection="1">
      <alignment horizontal="center"/>
      <protection locked="0"/>
    </xf>
    <xf numFmtId="0" fontId="12" fillId="0" borderId="9" xfId="0" applyFont="1" applyFill="1" applyBorder="1" applyAlignment="1" applyProtection="1">
      <protection locked="0"/>
    </xf>
    <xf numFmtId="1" fontId="6" fillId="0" borderId="9" xfId="1" applyNumberFormat="1" applyFont="1" applyFill="1" applyBorder="1" applyAlignment="1" applyProtection="1">
      <alignment horizontal="center"/>
      <protection locked="0"/>
    </xf>
    <xf numFmtId="9" fontId="6" fillId="0" borderId="9" xfId="1" applyFont="1" applyFill="1" applyBorder="1" applyAlignment="1" applyProtection="1">
      <alignment horizontal="center"/>
      <protection locked="0"/>
    </xf>
    <xf numFmtId="1" fontId="6" fillId="0" borderId="9" xfId="0" applyNumberFormat="1" applyFont="1" applyFill="1" applyBorder="1" applyAlignment="1" applyProtection="1">
      <alignment horizont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0" fontId="5" fillId="0" borderId="9" xfId="0" applyFont="1" applyFill="1" applyBorder="1" applyProtection="1">
      <protection locked="0"/>
    </xf>
    <xf numFmtId="0" fontId="6" fillId="0" borderId="9" xfId="0" applyFont="1" applyFill="1" applyBorder="1" applyProtection="1">
      <protection locked="0"/>
    </xf>
    <xf numFmtId="0" fontId="6" fillId="0" borderId="11" xfId="0" applyNumberFormat="1" applyFont="1" applyFill="1" applyBorder="1" applyAlignment="1" applyProtection="1">
      <alignment horizontal="center" shrinkToFit="1"/>
    </xf>
    <xf numFmtId="165" fontId="7" fillId="2" borderId="12" xfId="0" applyNumberFormat="1" applyFont="1" applyFill="1" applyBorder="1" applyAlignment="1" applyProtection="1">
      <alignment horizontal="center" vertical="center"/>
    </xf>
    <xf numFmtId="165" fontId="7" fillId="2" borderId="13" xfId="0" applyNumberFormat="1" applyFont="1" applyFill="1" applyBorder="1" applyAlignment="1" applyProtection="1">
      <alignment horizontal="center" vertical="center"/>
    </xf>
    <xf numFmtId="165" fontId="7" fillId="2" borderId="14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6" fillId="0" borderId="17" xfId="0" applyFont="1" applyFill="1" applyBorder="1" applyAlignment="1" applyProtection="1">
      <alignment horizontal="center" vertical="center"/>
      <protection locked="0"/>
    </xf>
    <xf numFmtId="0" fontId="0" fillId="0" borderId="17" xfId="0" applyBorder="1"/>
    <xf numFmtId="0" fontId="6" fillId="0" borderId="18" xfId="0" applyFont="1" applyFill="1" applyBorder="1" applyAlignment="1" applyProtection="1">
      <alignment horizontal="center" vertical="center"/>
      <protection locked="0"/>
    </xf>
    <xf numFmtId="0" fontId="0" fillId="0" borderId="18" xfId="0" applyBorder="1"/>
    <xf numFmtId="0" fontId="0" fillId="0" borderId="21" xfId="0" applyBorder="1"/>
    <xf numFmtId="0" fontId="0" fillId="0" borderId="0" xfId="0" applyBorder="1"/>
    <xf numFmtId="0" fontId="0" fillId="0" borderId="23" xfId="0" applyBorder="1"/>
    <xf numFmtId="0" fontId="6" fillId="0" borderId="21" xfId="0" applyFont="1" applyFill="1" applyBorder="1" applyAlignment="1" applyProtection="1">
      <alignment horizontal="center" vertical="center"/>
      <protection locked="0"/>
    </xf>
    <xf numFmtId="0" fontId="6" fillId="0" borderId="23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Protection="1">
      <protection locked="0"/>
    </xf>
    <xf numFmtId="0" fontId="0" fillId="0" borderId="25" xfId="0" applyBorder="1"/>
    <xf numFmtId="0" fontId="0" fillId="0" borderId="26" xfId="0" applyBorder="1"/>
    <xf numFmtId="0" fontId="0" fillId="0" borderId="7" xfId="0" applyBorder="1"/>
    <xf numFmtId="0" fontId="0" fillId="0" borderId="27" xfId="0" applyBorder="1"/>
    <xf numFmtId="0" fontId="0" fillId="0" borderId="28" xfId="0" applyBorder="1"/>
    <xf numFmtId="0" fontId="0" fillId="0" borderId="7" xfId="0" applyFill="1" applyBorder="1" applyAlignment="1" applyProtection="1"/>
    <xf numFmtId="0" fontId="8" fillId="0" borderId="29" xfId="0" applyFont="1" applyBorder="1" applyAlignment="1" applyProtection="1">
      <alignment horizontal="center" wrapText="1"/>
    </xf>
    <xf numFmtId="0" fontId="8" fillId="0" borderId="15" xfId="0" applyFont="1" applyBorder="1" applyAlignment="1" applyProtection="1">
      <alignment horizontal="center" wrapText="1"/>
    </xf>
    <xf numFmtId="0" fontId="6" fillId="0" borderId="30" xfId="0" applyFont="1" applyFill="1" applyBorder="1" applyAlignment="1" applyProtection="1">
      <alignment horizontal="center" vertical="center"/>
      <protection locked="0"/>
    </xf>
    <xf numFmtId="9" fontId="10" fillId="3" borderId="17" xfId="1" applyFont="1" applyFill="1" applyBorder="1" applyAlignment="1" applyProtection="1">
      <alignment horizontal="center"/>
      <protection locked="0"/>
    </xf>
    <xf numFmtId="9" fontId="10" fillId="3" borderId="18" xfId="1" applyFont="1" applyFill="1" applyBorder="1" applyAlignment="1" applyProtection="1">
      <alignment horizontal="center"/>
      <protection locked="0"/>
    </xf>
    <xf numFmtId="9" fontId="10" fillId="3" borderId="21" xfId="1" applyFont="1" applyFill="1" applyBorder="1" applyAlignment="1" applyProtection="1">
      <alignment horizontal="center"/>
      <protection locked="0"/>
    </xf>
    <xf numFmtId="9" fontId="10" fillId="3" borderId="20" xfId="1" applyFont="1" applyFill="1" applyBorder="1" applyAlignment="1" applyProtection="1">
      <alignment horizontal="center"/>
      <protection locked="0"/>
    </xf>
    <xf numFmtId="1" fontId="10" fillId="0" borderId="31" xfId="0" applyNumberFormat="1" applyFont="1" applyBorder="1" applyAlignment="1" applyProtection="1">
      <alignment horizontal="center"/>
      <protection locked="0"/>
    </xf>
    <xf numFmtId="9" fontId="10" fillId="3" borderId="23" xfId="1" applyFont="1" applyFill="1" applyBorder="1" applyAlignment="1" applyProtection="1">
      <alignment horizontal="center"/>
      <protection locked="0"/>
    </xf>
    <xf numFmtId="1" fontId="10" fillId="0" borderId="23" xfId="0" applyNumberFormat="1" applyFont="1" applyBorder="1" applyAlignment="1" applyProtection="1">
      <alignment horizontal="center"/>
      <protection locked="0"/>
    </xf>
    <xf numFmtId="0" fontId="8" fillId="0" borderId="32" xfId="0" applyNumberFormat="1" applyFont="1" applyFill="1" applyBorder="1" applyAlignment="1" applyProtection="1"/>
    <xf numFmtId="0" fontId="6" fillId="0" borderId="33" xfId="0" applyNumberFormat="1" applyFont="1" applyFill="1" applyBorder="1" applyAlignment="1" applyProtection="1">
      <alignment horizontal="left"/>
      <protection locked="0"/>
    </xf>
    <xf numFmtId="0" fontId="6" fillId="0" borderId="34" xfId="0" applyNumberFormat="1" applyFont="1" applyFill="1" applyBorder="1" applyAlignment="1" applyProtection="1">
      <alignment horizontal="left"/>
      <protection locked="0"/>
    </xf>
    <xf numFmtId="0" fontId="9" fillId="0" borderId="35" xfId="0" applyFont="1" applyBorder="1" applyAlignment="1" applyProtection="1">
      <alignment horizontal="left"/>
    </xf>
    <xf numFmtId="0" fontId="6" fillId="0" borderId="36" xfId="0" applyFont="1" applyFill="1" applyBorder="1" applyAlignment="1" applyProtection="1">
      <alignment wrapText="1"/>
      <protection locked="0"/>
    </xf>
    <xf numFmtId="0" fontId="6" fillId="0" borderId="37" xfId="0" applyFont="1" applyFill="1" applyBorder="1" applyAlignment="1" applyProtection="1">
      <alignment wrapText="1"/>
      <protection locked="0"/>
    </xf>
    <xf numFmtId="0" fontId="6" fillId="0" borderId="19" xfId="0" applyFont="1" applyFill="1" applyBorder="1" applyAlignment="1" applyProtection="1">
      <alignment wrapText="1"/>
      <protection locked="0"/>
    </xf>
    <xf numFmtId="0" fontId="6" fillId="0" borderId="38" xfId="0" applyFont="1" applyFill="1" applyBorder="1" applyAlignment="1" applyProtection="1">
      <alignment wrapText="1"/>
      <protection locked="0"/>
    </xf>
    <xf numFmtId="0" fontId="6" fillId="0" borderId="39" xfId="0" applyFont="1" applyFill="1" applyBorder="1" applyAlignment="1" applyProtection="1">
      <alignment wrapText="1"/>
      <protection locked="0"/>
    </xf>
    <xf numFmtId="0" fontId="6" fillId="0" borderId="40" xfId="0" applyNumberFormat="1" applyFont="1" applyBorder="1" applyAlignment="1" applyProtection="1">
      <alignment horizontal="center" wrapText="1"/>
    </xf>
    <xf numFmtId="0" fontId="10" fillId="0" borderId="41" xfId="0" quotePrefix="1" applyFont="1" applyBorder="1" applyAlignment="1" applyProtection="1">
      <alignment horizontal="center"/>
      <protection locked="0"/>
    </xf>
    <xf numFmtId="0" fontId="10" fillId="0" borderId="22" xfId="0" applyFont="1" applyBorder="1" applyAlignment="1" applyProtection="1">
      <alignment horizontal="center"/>
      <protection locked="0"/>
    </xf>
    <xf numFmtId="0" fontId="10" fillId="0" borderId="20" xfId="0" applyFont="1" applyBorder="1" applyAlignment="1" applyProtection="1">
      <alignment horizontal="center"/>
      <protection locked="0"/>
    </xf>
    <xf numFmtId="0" fontId="10" fillId="0" borderId="24" xfId="0" applyFont="1" applyBorder="1" applyAlignment="1" applyProtection="1">
      <alignment horizontal="center"/>
      <protection locked="0"/>
    </xf>
    <xf numFmtId="0" fontId="9" fillId="0" borderId="35" xfId="0" applyFont="1" applyBorder="1" applyAlignment="1" applyProtection="1">
      <alignment horizontal="center"/>
    </xf>
    <xf numFmtId="14" fontId="10" fillId="0" borderId="36" xfId="0" applyNumberFormat="1" applyFont="1" applyBorder="1" applyAlignment="1" applyProtection="1">
      <alignment horizontal="right"/>
      <protection locked="0"/>
    </xf>
    <xf numFmtId="14" fontId="10" fillId="0" borderId="42" xfId="0" applyNumberFormat="1" applyFont="1" applyBorder="1" applyAlignment="1" applyProtection="1">
      <alignment horizontal="right"/>
      <protection locked="0"/>
    </xf>
    <xf numFmtId="14" fontId="10" fillId="0" borderId="19" xfId="0" applyNumberFormat="1" applyFont="1" applyBorder="1" applyAlignment="1" applyProtection="1">
      <alignment horizontal="right"/>
      <protection locked="0"/>
    </xf>
    <xf numFmtId="14" fontId="10" fillId="0" borderId="43" xfId="0" applyNumberFormat="1" applyFont="1" applyBorder="1" applyAlignment="1" applyProtection="1">
      <alignment horizontal="right"/>
      <protection locked="0"/>
    </xf>
    <xf numFmtId="0" fontId="6" fillId="0" borderId="35" xfId="0" applyFont="1" applyBorder="1" applyAlignment="1" applyProtection="1">
      <alignment horizontal="center" wrapText="1"/>
    </xf>
    <xf numFmtId="0" fontId="0" fillId="0" borderId="44" xfId="0" applyBorder="1" applyAlignment="1" applyProtection="1">
      <alignment horizontal="center"/>
      <protection locked="0"/>
    </xf>
    <xf numFmtId="0" fontId="2" fillId="0" borderId="44" xfId="0" applyNumberFormat="1" applyFont="1" applyBorder="1" applyAlignment="1" applyProtection="1">
      <alignment horizontal="center"/>
      <protection locked="0"/>
    </xf>
    <xf numFmtId="14" fontId="10" fillId="4" borderId="36" xfId="0" applyNumberFormat="1" applyFont="1" applyFill="1" applyBorder="1" applyAlignment="1" applyProtection="1">
      <alignment horizontal="right"/>
      <protection locked="0"/>
    </xf>
    <xf numFmtId="14" fontId="10" fillId="4" borderId="42" xfId="0" applyNumberFormat="1" applyFont="1" applyFill="1" applyBorder="1" applyAlignment="1" applyProtection="1">
      <alignment horizontal="right"/>
      <protection locked="0"/>
    </xf>
    <xf numFmtId="14" fontId="10" fillId="4" borderId="19" xfId="0" applyNumberFormat="1" applyFont="1" applyFill="1" applyBorder="1" applyAlignment="1" applyProtection="1">
      <alignment horizontal="right"/>
      <protection locked="0"/>
    </xf>
    <xf numFmtId="1" fontId="10" fillId="5" borderId="36" xfId="0" applyNumberFormat="1" applyFont="1" applyFill="1" applyBorder="1" applyAlignment="1" applyProtection="1">
      <alignment horizontal="center"/>
      <protection locked="0"/>
    </xf>
    <xf numFmtId="1" fontId="10" fillId="5" borderId="42" xfId="0" applyNumberFormat="1" applyFont="1" applyFill="1" applyBorder="1" applyAlignment="1" applyProtection="1">
      <alignment horizontal="center"/>
      <protection locked="0"/>
    </xf>
    <xf numFmtId="1" fontId="10" fillId="5" borderId="19" xfId="0" applyNumberFormat="1" applyFont="1" applyFill="1" applyBorder="1" applyAlignment="1" applyProtection="1">
      <alignment horizontal="center"/>
      <protection locked="0"/>
    </xf>
    <xf numFmtId="1" fontId="10" fillId="5" borderId="43" xfId="0" applyNumberFormat="1" applyFont="1" applyFill="1" applyBorder="1" applyAlignment="1" applyProtection="1">
      <alignment horizontal="center"/>
      <protection locked="0"/>
    </xf>
    <xf numFmtId="0" fontId="6" fillId="0" borderId="3" xfId="0" applyNumberFormat="1" applyFont="1" applyFill="1" applyBorder="1" applyAlignment="1" applyProtection="1">
      <alignment horizontal="left" vertical="center"/>
    </xf>
    <xf numFmtId="0" fontId="0" fillId="0" borderId="0" xfId="0" applyFill="1" applyAlignment="1" applyProtection="1">
      <alignment horizontal="right" indent="1"/>
    </xf>
    <xf numFmtId="0" fontId="5" fillId="0" borderId="1" xfId="0" applyFont="1" applyFill="1" applyBorder="1" applyAlignment="1" applyProtection="1">
      <alignment horizontal="left"/>
      <protection locked="0"/>
    </xf>
    <xf numFmtId="164" fontId="5" fillId="0" borderId="2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Alignment="1" applyProtection="1">
      <alignment horizontal="right" indent="1"/>
    </xf>
    <xf numFmtId="0" fontId="6" fillId="0" borderId="10" xfId="0" applyNumberFormat="1" applyFont="1" applyFill="1" applyBorder="1" applyAlignment="1" applyProtection="1">
      <alignment horizontal="left" vertical="center"/>
    </xf>
    <xf numFmtId="165" fontId="6" fillId="0" borderId="10" xfId="0" applyNumberFormat="1" applyFont="1" applyFill="1" applyBorder="1" applyAlignment="1" applyProtection="1">
      <alignment horizontal="left" vertical="center"/>
    </xf>
    <xf numFmtId="165" fontId="6" fillId="0" borderId="3" xfId="0" applyNumberFormat="1" applyFont="1" applyFill="1" applyBorder="1" applyAlignment="1" applyProtection="1">
      <alignment horizontal="left" vertical="center"/>
    </xf>
    <xf numFmtId="0" fontId="6" fillId="0" borderId="16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6" fillId="0" borderId="7" xfId="0" applyNumberFormat="1" applyFont="1" applyFill="1" applyBorder="1" applyAlignment="1" applyProtection="1">
      <alignment horizontal="center" vertical="center"/>
    </xf>
    <xf numFmtId="165" fontId="6" fillId="0" borderId="16" xfId="0" applyNumberFormat="1" applyFont="1" applyFill="1" applyBorder="1" applyAlignment="1" applyProtection="1">
      <alignment horizontal="center" vertical="center"/>
    </xf>
    <xf numFmtId="165" fontId="6" fillId="0" borderId="0" xfId="0" applyNumberFormat="1" applyFont="1" applyFill="1" applyBorder="1" applyAlignment="1" applyProtection="1">
      <alignment horizontal="center" vertical="center"/>
    </xf>
    <xf numFmtId="165" fontId="6" fillId="0" borderId="7" xfId="0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Per cent" xfId="1" builtinId="5"/>
  </cellStyles>
  <dxfs count="12"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A23"/>
  <sheetViews>
    <sheetView showGridLines="0" tabSelected="1" topLeftCell="A8" workbookViewId="0">
      <selection activeCell="C14" sqref="C14"/>
    </sheetView>
  </sheetViews>
  <sheetFormatPr baseColWidth="10" defaultColWidth="9.1640625" defaultRowHeight="15" x14ac:dyDescent="0.2"/>
  <cols>
    <col min="1" max="1" width="9.1640625" style="5"/>
    <col min="2" max="2" width="6.83203125" style="6" customWidth="1"/>
    <col min="3" max="3" width="20.1640625" style="2" customWidth="1"/>
    <col min="4" max="4" width="7.1640625" style="10" customWidth="1"/>
    <col min="5" max="5" width="12.6640625" style="2" customWidth="1"/>
    <col min="6" max="6" width="12.1640625" style="2" customWidth="1"/>
    <col min="7" max="8" width="5.6640625" style="2" customWidth="1"/>
    <col min="9" max="9" width="5.6640625" style="2" hidden="1" customWidth="1"/>
    <col min="10" max="65" width="2.33203125" style="2" customWidth="1"/>
    <col min="66" max="66" width="2.33203125" style="4" customWidth="1"/>
    <col min="67" max="85" width="2.33203125" style="5" customWidth="1"/>
    <col min="86" max="86" width="2.33203125" style="4" customWidth="1"/>
    <col min="87" max="105" width="2.33203125" style="5" customWidth="1"/>
    <col min="106" max="106" width="2.33203125" style="4" customWidth="1"/>
    <col min="107" max="125" width="2.33203125" style="5" customWidth="1"/>
    <col min="126" max="16384" width="9.1640625" style="5"/>
  </cols>
  <sheetData>
    <row r="2" spans="1:157" ht="18" x14ac:dyDescent="0.2">
      <c r="B2" s="1" t="s">
        <v>36</v>
      </c>
      <c r="C2" s="1"/>
      <c r="D2" s="1"/>
      <c r="E2" s="1"/>
      <c r="F2" s="1"/>
      <c r="G2" s="1"/>
      <c r="J2" s="3"/>
    </row>
    <row r="3" spans="1:157" x14ac:dyDescent="0.2">
      <c r="C3" s="91"/>
      <c r="D3" s="91"/>
      <c r="E3" s="92"/>
      <c r="F3" s="92"/>
      <c r="G3" s="7"/>
      <c r="H3" s="7"/>
      <c r="I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</row>
    <row r="4" spans="1:157" x14ac:dyDescent="0.2">
      <c r="C4" s="91" t="s">
        <v>2</v>
      </c>
      <c r="D4" s="91"/>
      <c r="E4" s="93">
        <v>43885</v>
      </c>
      <c r="F4" s="93"/>
      <c r="J4" s="31">
        <f>E4-WEEKDAY(E4,1)+2+7*(E5-1)</f>
        <v>43885</v>
      </c>
      <c r="K4" s="32">
        <f>J4+1</f>
        <v>43886</v>
      </c>
      <c r="L4" s="32">
        <f t="shared" ref="L4:BL4" si="0">K4+1</f>
        <v>43887</v>
      </c>
      <c r="M4" s="32">
        <f t="shared" si="0"/>
        <v>43888</v>
      </c>
      <c r="N4" s="32">
        <f t="shared" si="0"/>
        <v>43889</v>
      </c>
      <c r="O4" s="32">
        <f t="shared" si="0"/>
        <v>43890</v>
      </c>
      <c r="P4" s="32">
        <f t="shared" si="0"/>
        <v>43891</v>
      </c>
      <c r="Q4" s="32">
        <f t="shared" si="0"/>
        <v>43892</v>
      </c>
      <c r="R4" s="32">
        <f t="shared" si="0"/>
        <v>43893</v>
      </c>
      <c r="S4" s="32">
        <f t="shared" si="0"/>
        <v>43894</v>
      </c>
      <c r="T4" s="32">
        <f t="shared" si="0"/>
        <v>43895</v>
      </c>
      <c r="U4" s="32">
        <f t="shared" si="0"/>
        <v>43896</v>
      </c>
      <c r="V4" s="32">
        <f t="shared" si="0"/>
        <v>43897</v>
      </c>
      <c r="W4" s="32">
        <f t="shared" si="0"/>
        <v>43898</v>
      </c>
      <c r="X4" s="32">
        <f t="shared" si="0"/>
        <v>43899</v>
      </c>
      <c r="Y4" s="32">
        <f t="shared" si="0"/>
        <v>43900</v>
      </c>
      <c r="Z4" s="32">
        <f t="shared" si="0"/>
        <v>43901</v>
      </c>
      <c r="AA4" s="32">
        <f t="shared" si="0"/>
        <v>43902</v>
      </c>
      <c r="AB4" s="32">
        <f t="shared" si="0"/>
        <v>43903</v>
      </c>
      <c r="AC4" s="32">
        <f t="shared" si="0"/>
        <v>43904</v>
      </c>
      <c r="AD4" s="32">
        <f t="shared" si="0"/>
        <v>43905</v>
      </c>
      <c r="AE4" s="32">
        <f t="shared" si="0"/>
        <v>43906</v>
      </c>
      <c r="AF4" s="32">
        <f t="shared" si="0"/>
        <v>43907</v>
      </c>
      <c r="AG4" s="32">
        <f t="shared" si="0"/>
        <v>43908</v>
      </c>
      <c r="AH4" s="32">
        <f t="shared" si="0"/>
        <v>43909</v>
      </c>
      <c r="AI4" s="32">
        <f t="shared" si="0"/>
        <v>43910</v>
      </c>
      <c r="AJ4" s="32">
        <f t="shared" si="0"/>
        <v>43911</v>
      </c>
      <c r="AK4" s="32">
        <f t="shared" si="0"/>
        <v>43912</v>
      </c>
      <c r="AL4" s="32">
        <f t="shared" si="0"/>
        <v>43913</v>
      </c>
      <c r="AM4" s="32">
        <f t="shared" si="0"/>
        <v>43914</v>
      </c>
      <c r="AN4" s="32">
        <f t="shared" si="0"/>
        <v>43915</v>
      </c>
      <c r="AO4" s="32">
        <f t="shared" si="0"/>
        <v>43916</v>
      </c>
      <c r="AP4" s="32">
        <f t="shared" si="0"/>
        <v>43917</v>
      </c>
      <c r="AQ4" s="32">
        <f t="shared" si="0"/>
        <v>43918</v>
      </c>
      <c r="AR4" s="32">
        <f t="shared" si="0"/>
        <v>43919</v>
      </c>
      <c r="AS4" s="32">
        <f t="shared" si="0"/>
        <v>43920</v>
      </c>
      <c r="AT4" s="32">
        <f t="shared" si="0"/>
        <v>43921</v>
      </c>
      <c r="AU4" s="32">
        <f t="shared" si="0"/>
        <v>43922</v>
      </c>
      <c r="AV4" s="32">
        <f t="shared" si="0"/>
        <v>43923</v>
      </c>
      <c r="AW4" s="32">
        <f t="shared" si="0"/>
        <v>43924</v>
      </c>
      <c r="AX4" s="32">
        <f t="shared" si="0"/>
        <v>43925</v>
      </c>
      <c r="AY4" s="32">
        <f t="shared" si="0"/>
        <v>43926</v>
      </c>
      <c r="AZ4" s="32">
        <f t="shared" si="0"/>
        <v>43927</v>
      </c>
      <c r="BA4" s="32">
        <f t="shared" si="0"/>
        <v>43928</v>
      </c>
      <c r="BB4" s="32">
        <f t="shared" si="0"/>
        <v>43929</v>
      </c>
      <c r="BC4" s="32">
        <f t="shared" si="0"/>
        <v>43930</v>
      </c>
      <c r="BD4" s="32">
        <f t="shared" si="0"/>
        <v>43931</v>
      </c>
      <c r="BE4" s="32">
        <f t="shared" si="0"/>
        <v>43932</v>
      </c>
      <c r="BF4" s="32">
        <f t="shared" si="0"/>
        <v>43933</v>
      </c>
      <c r="BG4" s="32">
        <f t="shared" si="0"/>
        <v>43934</v>
      </c>
      <c r="BH4" s="32">
        <f t="shared" si="0"/>
        <v>43935</v>
      </c>
      <c r="BI4" s="32">
        <f t="shared" si="0"/>
        <v>43936</v>
      </c>
      <c r="BJ4" s="32">
        <f t="shared" si="0"/>
        <v>43937</v>
      </c>
      <c r="BK4" s="32">
        <f t="shared" si="0"/>
        <v>43938</v>
      </c>
      <c r="BL4" s="32">
        <f t="shared" si="0"/>
        <v>43939</v>
      </c>
      <c r="BM4" s="32">
        <f t="shared" ref="BM4" si="1">BL4+1</f>
        <v>43940</v>
      </c>
      <c r="BN4" s="32">
        <f t="shared" ref="BN4" si="2">BM4+1</f>
        <v>43941</v>
      </c>
      <c r="BO4" s="32">
        <f t="shared" ref="BO4" si="3">BN4+1</f>
        <v>43942</v>
      </c>
      <c r="BP4" s="32">
        <f t="shared" ref="BP4" si="4">BO4+1</f>
        <v>43943</v>
      </c>
      <c r="BQ4" s="32">
        <f t="shared" ref="BQ4" si="5">BP4+1</f>
        <v>43944</v>
      </c>
      <c r="BR4" s="32">
        <f t="shared" ref="BR4" si="6">BQ4+1</f>
        <v>43945</v>
      </c>
      <c r="BS4" s="32">
        <f t="shared" ref="BS4" si="7">BR4+1</f>
        <v>43946</v>
      </c>
      <c r="BT4" s="32">
        <f t="shared" ref="BT4" si="8">BS4+1</f>
        <v>43947</v>
      </c>
      <c r="BU4" s="32">
        <f t="shared" ref="BU4" si="9">BT4+1</f>
        <v>43948</v>
      </c>
      <c r="BV4" s="32">
        <f t="shared" ref="BV4" si="10">BU4+1</f>
        <v>43949</v>
      </c>
      <c r="BW4" s="32">
        <f t="shared" ref="BW4" si="11">BV4+1</f>
        <v>43950</v>
      </c>
      <c r="BX4" s="32">
        <f t="shared" ref="BX4" si="12">BW4+1</f>
        <v>43951</v>
      </c>
      <c r="BY4" s="32">
        <f t="shared" ref="BY4" si="13">BX4+1</f>
        <v>43952</v>
      </c>
      <c r="BZ4" s="32">
        <f t="shared" ref="BZ4" si="14">BY4+1</f>
        <v>43953</v>
      </c>
      <c r="CA4" s="32">
        <f t="shared" ref="CA4" si="15">BZ4+1</f>
        <v>43954</v>
      </c>
      <c r="CB4" s="32">
        <f t="shared" ref="CB4" si="16">CA4+1</f>
        <v>43955</v>
      </c>
      <c r="CC4" s="32">
        <f t="shared" ref="CC4" si="17">CB4+1</f>
        <v>43956</v>
      </c>
      <c r="CD4" s="32">
        <f t="shared" ref="CD4" si="18">CC4+1</f>
        <v>43957</v>
      </c>
      <c r="CE4" s="32">
        <f t="shared" ref="CE4" si="19">CD4+1</f>
        <v>43958</v>
      </c>
      <c r="CF4" s="32">
        <f t="shared" ref="CF4" si="20">CE4+1</f>
        <v>43959</v>
      </c>
      <c r="CG4" s="32">
        <f t="shared" ref="CG4" si="21">CF4+1</f>
        <v>43960</v>
      </c>
      <c r="CH4" s="32">
        <f t="shared" ref="CH4" si="22">CG4+1</f>
        <v>43961</v>
      </c>
      <c r="CI4" s="32">
        <f t="shared" ref="CI4" si="23">CH4+1</f>
        <v>43962</v>
      </c>
      <c r="CJ4" s="32">
        <f t="shared" ref="CJ4" si="24">CI4+1</f>
        <v>43963</v>
      </c>
      <c r="CK4" s="32">
        <f t="shared" ref="CK4" si="25">CJ4+1</f>
        <v>43964</v>
      </c>
      <c r="CL4" s="32">
        <f t="shared" ref="CL4" si="26">CK4+1</f>
        <v>43965</v>
      </c>
      <c r="CM4" s="32">
        <f t="shared" ref="CM4" si="27">CL4+1</f>
        <v>43966</v>
      </c>
      <c r="CN4" s="32">
        <f t="shared" ref="CN4" si="28">CM4+1</f>
        <v>43967</v>
      </c>
      <c r="CO4" s="32">
        <f t="shared" ref="CO4" si="29">CN4+1</f>
        <v>43968</v>
      </c>
      <c r="CP4" s="32">
        <f t="shared" ref="CP4" si="30">CO4+1</f>
        <v>43969</v>
      </c>
      <c r="CQ4" s="32">
        <f t="shared" ref="CQ4" si="31">CP4+1</f>
        <v>43970</v>
      </c>
      <c r="CR4" s="32">
        <f t="shared" ref="CR4" si="32">CQ4+1</f>
        <v>43971</v>
      </c>
      <c r="CS4" s="32">
        <f t="shared" ref="CS4" si="33">CR4+1</f>
        <v>43972</v>
      </c>
      <c r="CT4" s="32">
        <f t="shared" ref="CT4" si="34">CS4+1</f>
        <v>43973</v>
      </c>
      <c r="CU4" s="32">
        <f t="shared" ref="CU4" si="35">CT4+1</f>
        <v>43974</v>
      </c>
      <c r="CV4" s="32">
        <f t="shared" ref="CV4" si="36">CU4+1</f>
        <v>43975</v>
      </c>
      <c r="CW4" s="32">
        <f t="shared" ref="CW4" si="37">CV4+1</f>
        <v>43976</v>
      </c>
      <c r="CX4" s="32">
        <f t="shared" ref="CX4" si="38">CW4+1</f>
        <v>43977</v>
      </c>
      <c r="CY4" s="32">
        <f t="shared" ref="CY4" si="39">CX4+1</f>
        <v>43978</v>
      </c>
      <c r="CZ4" s="32">
        <f t="shared" ref="CZ4:DA4" si="40">CY4+1</f>
        <v>43979</v>
      </c>
      <c r="DA4" s="33">
        <f t="shared" si="40"/>
        <v>43980</v>
      </c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</row>
    <row r="5" spans="1:157" x14ac:dyDescent="0.2">
      <c r="C5" s="94"/>
      <c r="D5" s="91"/>
      <c r="E5" s="82">
        <v>1</v>
      </c>
      <c r="F5" s="81"/>
      <c r="J5" s="95" t="str">
        <f>"Week "&amp;(J4-($E$4-WEEKDAY($E$4,1)+2))/7+1</f>
        <v>Week 1</v>
      </c>
      <c r="K5" s="90"/>
      <c r="L5" s="90"/>
      <c r="M5" s="90"/>
      <c r="N5" s="90"/>
      <c r="O5" s="90"/>
      <c r="P5" s="90"/>
      <c r="Q5" s="90" t="str">
        <f>"Week "&amp;(Q4-($E$4-WEEKDAY($E$4,1)+2))/7+1</f>
        <v>Week 2</v>
      </c>
      <c r="R5" s="90"/>
      <c r="S5" s="90"/>
      <c r="T5" s="90"/>
      <c r="U5" s="90"/>
      <c r="V5" s="90"/>
      <c r="W5" s="90"/>
      <c r="X5" s="90" t="str">
        <f>"Week "&amp;(X4-($E$4-WEEKDAY($E$4,1)+2))/7+1</f>
        <v>Week 3</v>
      </c>
      <c r="Y5" s="90"/>
      <c r="Z5" s="90"/>
      <c r="AA5" s="90"/>
      <c r="AB5" s="90"/>
      <c r="AC5" s="90"/>
      <c r="AD5" s="90"/>
      <c r="AE5" s="90" t="str">
        <f>"Week "&amp;(AE4-($E$4-WEEKDAY($E$4,1)+2))/7+1</f>
        <v>Week 4</v>
      </c>
      <c r="AF5" s="90"/>
      <c r="AG5" s="90"/>
      <c r="AH5" s="90"/>
      <c r="AI5" s="90"/>
      <c r="AJ5" s="90"/>
      <c r="AK5" s="90"/>
      <c r="AL5" s="90" t="str">
        <f>"Week "&amp;(AL4-($E$4-WEEKDAY($E$4,1)+2))/7+1</f>
        <v>Week 5</v>
      </c>
      <c r="AM5" s="90"/>
      <c r="AN5" s="90"/>
      <c r="AO5" s="90"/>
      <c r="AP5" s="90"/>
      <c r="AQ5" s="90"/>
      <c r="AR5" s="90"/>
      <c r="AS5" s="90" t="str">
        <f>"Week "&amp;(AS4-($E$4-WEEKDAY($E$4,1)+2))/7+1</f>
        <v>Week 6</v>
      </c>
      <c r="AT5" s="90"/>
      <c r="AU5" s="90"/>
      <c r="AV5" s="90"/>
      <c r="AW5" s="90"/>
      <c r="AX5" s="90"/>
      <c r="AY5" s="90"/>
      <c r="AZ5" s="90" t="str">
        <f>"Week "&amp;(AZ4-($E$4-WEEKDAY($E$4,1)+2))/7+1</f>
        <v>Week 7</v>
      </c>
      <c r="BA5" s="90"/>
      <c r="BB5" s="90"/>
      <c r="BC5" s="90"/>
      <c r="BD5" s="90"/>
      <c r="BE5" s="90"/>
      <c r="BF5" s="90"/>
      <c r="BG5" s="90" t="str">
        <f>"Week "&amp;(BG4-($E$4-WEEKDAY($E$4,1)+2))/7+1</f>
        <v>Week 8</v>
      </c>
      <c r="BH5" s="90"/>
      <c r="BI5" s="90"/>
      <c r="BJ5" s="90"/>
      <c r="BK5" s="90"/>
      <c r="BL5" s="90"/>
      <c r="BM5" s="90"/>
      <c r="BN5" s="90" t="str">
        <f>"Week "&amp;(BN4-($E$4-WEEKDAY($E$4,1)+2))/7+1</f>
        <v>Week 9</v>
      </c>
      <c r="BO5" s="90"/>
      <c r="BP5" s="90"/>
      <c r="BQ5" s="90"/>
      <c r="BR5" s="90"/>
      <c r="BS5" s="90"/>
      <c r="BT5" s="90"/>
      <c r="BU5" s="90" t="str">
        <f>"Week "&amp;(BU4-($E$4-WEEKDAY($E$4,1)+2))/7+1</f>
        <v>Week 10</v>
      </c>
      <c r="BV5" s="90"/>
      <c r="BW5" s="90"/>
      <c r="BX5" s="90"/>
      <c r="BY5" s="90"/>
      <c r="BZ5" s="90"/>
      <c r="CA5" s="90"/>
      <c r="CB5" s="90" t="str">
        <f>"Week "&amp;(CB4-($E$4-WEEKDAY($E$4,1)+2))/7+1</f>
        <v>Week 11</v>
      </c>
      <c r="CC5" s="90"/>
      <c r="CD5" s="90"/>
      <c r="CE5" s="90"/>
      <c r="CF5" s="90"/>
      <c r="CG5" s="90"/>
      <c r="CH5" s="90"/>
      <c r="CI5" s="90" t="str">
        <f>"Week "&amp;(CI4-($E$4-WEEKDAY($E$4,1)+2))/7+1</f>
        <v>Week 12</v>
      </c>
      <c r="CJ5" s="90"/>
      <c r="CK5" s="90"/>
      <c r="CL5" s="90"/>
      <c r="CM5" s="90"/>
      <c r="CN5" s="90"/>
      <c r="CO5" s="90"/>
      <c r="CP5" s="90" t="str">
        <f>"Week "&amp;(CP4-($E$4-WEEKDAY($E$4,1)+2))/7+1</f>
        <v>Week 13</v>
      </c>
      <c r="CQ5" s="90"/>
      <c r="CR5" s="90"/>
      <c r="CS5" s="90"/>
      <c r="CT5" s="90"/>
      <c r="CU5" s="90"/>
      <c r="CV5" s="90"/>
      <c r="CW5" s="98" t="str">
        <f>"Week "&amp;(CW4-($E$4-WEEKDAY($E$4,1)+2))/7+1</f>
        <v>Week 14</v>
      </c>
      <c r="CX5" s="99"/>
      <c r="CY5" s="99"/>
      <c r="CZ5" s="99"/>
      <c r="DA5" s="100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</row>
    <row r="6" spans="1:157" x14ac:dyDescent="0.2">
      <c r="C6" s="9"/>
      <c r="J6" s="96">
        <f>J4</f>
        <v>43885</v>
      </c>
      <c r="K6" s="97"/>
      <c r="L6" s="97"/>
      <c r="M6" s="97"/>
      <c r="N6" s="97"/>
      <c r="O6" s="97"/>
      <c r="P6" s="97"/>
      <c r="Q6" s="97">
        <f>Q4</f>
        <v>43892</v>
      </c>
      <c r="R6" s="97"/>
      <c r="S6" s="97"/>
      <c r="T6" s="97"/>
      <c r="U6" s="97"/>
      <c r="V6" s="97"/>
      <c r="W6" s="97"/>
      <c r="X6" s="97">
        <f>X4</f>
        <v>43899</v>
      </c>
      <c r="Y6" s="97"/>
      <c r="Z6" s="97"/>
      <c r="AA6" s="97"/>
      <c r="AB6" s="97"/>
      <c r="AC6" s="97"/>
      <c r="AD6" s="97"/>
      <c r="AE6" s="97">
        <f>AE4</f>
        <v>43906</v>
      </c>
      <c r="AF6" s="97"/>
      <c r="AG6" s="97"/>
      <c r="AH6" s="97"/>
      <c r="AI6" s="97"/>
      <c r="AJ6" s="97"/>
      <c r="AK6" s="97"/>
      <c r="AL6" s="97">
        <f>AL4</f>
        <v>43913</v>
      </c>
      <c r="AM6" s="97"/>
      <c r="AN6" s="97"/>
      <c r="AO6" s="97"/>
      <c r="AP6" s="97"/>
      <c r="AQ6" s="97"/>
      <c r="AR6" s="97"/>
      <c r="AS6" s="97">
        <f>AS4</f>
        <v>43920</v>
      </c>
      <c r="AT6" s="97"/>
      <c r="AU6" s="97"/>
      <c r="AV6" s="97"/>
      <c r="AW6" s="97"/>
      <c r="AX6" s="97"/>
      <c r="AY6" s="97"/>
      <c r="AZ6" s="97">
        <f>AZ4</f>
        <v>43927</v>
      </c>
      <c r="BA6" s="97"/>
      <c r="BB6" s="97"/>
      <c r="BC6" s="97"/>
      <c r="BD6" s="97"/>
      <c r="BE6" s="97"/>
      <c r="BF6" s="97"/>
      <c r="BG6" s="97">
        <f>BG4</f>
        <v>43934</v>
      </c>
      <c r="BH6" s="97"/>
      <c r="BI6" s="97"/>
      <c r="BJ6" s="97"/>
      <c r="BK6" s="97"/>
      <c r="BL6" s="97"/>
      <c r="BM6" s="97"/>
      <c r="BN6" s="97">
        <f>BN4</f>
        <v>43941</v>
      </c>
      <c r="BO6" s="97"/>
      <c r="BP6" s="97"/>
      <c r="BQ6" s="97"/>
      <c r="BR6" s="97"/>
      <c r="BS6" s="97"/>
      <c r="BT6" s="97"/>
      <c r="BU6" s="97">
        <f>BU4</f>
        <v>43948</v>
      </c>
      <c r="BV6" s="97"/>
      <c r="BW6" s="97"/>
      <c r="BX6" s="97"/>
      <c r="BY6" s="97"/>
      <c r="BZ6" s="97"/>
      <c r="CA6" s="97"/>
      <c r="CB6" s="97">
        <f>CB4</f>
        <v>43955</v>
      </c>
      <c r="CC6" s="97"/>
      <c r="CD6" s="97"/>
      <c r="CE6" s="97"/>
      <c r="CF6" s="97"/>
      <c r="CG6" s="97"/>
      <c r="CH6" s="97"/>
      <c r="CI6" s="97">
        <f>CI4</f>
        <v>43962</v>
      </c>
      <c r="CJ6" s="97"/>
      <c r="CK6" s="97"/>
      <c r="CL6" s="97"/>
      <c r="CM6" s="97"/>
      <c r="CN6" s="97"/>
      <c r="CO6" s="97"/>
      <c r="CP6" s="97">
        <f>CP4</f>
        <v>43969</v>
      </c>
      <c r="CQ6" s="97"/>
      <c r="CR6" s="97"/>
      <c r="CS6" s="97"/>
      <c r="CT6" s="97"/>
      <c r="CU6" s="97"/>
      <c r="CV6" s="97"/>
      <c r="CW6" s="101">
        <f>CW4</f>
        <v>43976</v>
      </c>
      <c r="CX6" s="102"/>
      <c r="CY6" s="102"/>
      <c r="CZ6" s="102"/>
      <c r="DA6" s="103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</row>
    <row r="7" spans="1:157" s="12" customFormat="1" ht="27" x14ac:dyDescent="0.2">
      <c r="A7" s="50"/>
      <c r="B7" s="61" t="s">
        <v>3</v>
      </c>
      <c r="C7" s="64" t="s">
        <v>4</v>
      </c>
      <c r="D7" s="70" t="s">
        <v>5</v>
      </c>
      <c r="E7" s="75" t="s">
        <v>6</v>
      </c>
      <c r="F7" s="75" t="s">
        <v>7</v>
      </c>
      <c r="G7" s="80" t="s">
        <v>8</v>
      </c>
      <c r="H7" s="51" t="s">
        <v>9</v>
      </c>
      <c r="I7" s="52" t="s">
        <v>10</v>
      </c>
      <c r="J7" s="30" t="str">
        <f>CHOOSE(WEEKDAY(J4,1),"S","M","T","W","T","F","S")</f>
        <v>M</v>
      </c>
      <c r="K7" s="11" t="str">
        <f t="shared" ref="K7:P7" si="41">CHOOSE(WEEKDAY(K4,1),"S","M","T","W","T","F","S")</f>
        <v>T</v>
      </c>
      <c r="L7" s="11" t="str">
        <f t="shared" si="41"/>
        <v>W</v>
      </c>
      <c r="M7" s="11" t="str">
        <f t="shared" si="41"/>
        <v>T</v>
      </c>
      <c r="N7" s="11" t="str">
        <f t="shared" si="41"/>
        <v>F</v>
      </c>
      <c r="O7" s="11" t="str">
        <f t="shared" si="41"/>
        <v>S</v>
      </c>
      <c r="P7" s="11" t="str">
        <f t="shared" si="41"/>
        <v>S</v>
      </c>
      <c r="Q7" s="11" t="str">
        <f>CHOOSE(WEEKDAY(Q4,1),"S","M","T","W","T","F","S")</f>
        <v>M</v>
      </c>
      <c r="R7" s="11" t="str">
        <f t="shared" ref="R7:W7" si="42">CHOOSE(WEEKDAY(R4,1),"S","M","T","W","T","F","S")</f>
        <v>T</v>
      </c>
      <c r="S7" s="11" t="str">
        <f t="shared" si="42"/>
        <v>W</v>
      </c>
      <c r="T7" s="11" t="str">
        <f t="shared" si="42"/>
        <v>T</v>
      </c>
      <c r="U7" s="11" t="str">
        <f t="shared" si="42"/>
        <v>F</v>
      </c>
      <c r="V7" s="11" t="str">
        <f t="shared" si="42"/>
        <v>S</v>
      </c>
      <c r="W7" s="11" t="str">
        <f t="shared" si="42"/>
        <v>S</v>
      </c>
      <c r="X7" s="11" t="str">
        <f>CHOOSE(WEEKDAY(X4,1),"S","M","T","W","T","F","S")</f>
        <v>M</v>
      </c>
      <c r="Y7" s="11" t="str">
        <f t="shared" ref="Y7:AD7" si="43">CHOOSE(WEEKDAY(Y4,1),"S","M","T","W","T","F","S")</f>
        <v>T</v>
      </c>
      <c r="Z7" s="11" t="str">
        <f t="shared" si="43"/>
        <v>W</v>
      </c>
      <c r="AA7" s="11" t="str">
        <f t="shared" si="43"/>
        <v>T</v>
      </c>
      <c r="AB7" s="11" t="str">
        <f t="shared" si="43"/>
        <v>F</v>
      </c>
      <c r="AC7" s="11" t="str">
        <f t="shared" si="43"/>
        <v>S</v>
      </c>
      <c r="AD7" s="11" t="str">
        <f t="shared" si="43"/>
        <v>S</v>
      </c>
      <c r="AE7" s="11" t="str">
        <f>CHOOSE(WEEKDAY(AE4,1),"S","M","T","W","T","F","S")</f>
        <v>M</v>
      </c>
      <c r="AF7" s="11" t="str">
        <f t="shared" ref="AF7:AK7" si="44">CHOOSE(WEEKDAY(AF4,1),"S","M","T","W","T","F","S")</f>
        <v>T</v>
      </c>
      <c r="AG7" s="11" t="str">
        <f t="shared" si="44"/>
        <v>W</v>
      </c>
      <c r="AH7" s="11" t="str">
        <f t="shared" si="44"/>
        <v>T</v>
      </c>
      <c r="AI7" s="11" t="str">
        <f t="shared" si="44"/>
        <v>F</v>
      </c>
      <c r="AJ7" s="11" t="str">
        <f t="shared" si="44"/>
        <v>S</v>
      </c>
      <c r="AK7" s="11" t="str">
        <f t="shared" si="44"/>
        <v>S</v>
      </c>
      <c r="AL7" s="11" t="str">
        <f>CHOOSE(WEEKDAY(AL4,1),"S","M","T","W","T","F","S")</f>
        <v>M</v>
      </c>
      <c r="AM7" s="11" t="str">
        <f t="shared" ref="AM7:AR7" si="45">CHOOSE(WEEKDAY(AM4,1),"S","M","T","W","T","F","S")</f>
        <v>T</v>
      </c>
      <c r="AN7" s="11" t="str">
        <f t="shared" si="45"/>
        <v>W</v>
      </c>
      <c r="AO7" s="11" t="str">
        <f t="shared" si="45"/>
        <v>T</v>
      </c>
      <c r="AP7" s="11" t="str">
        <f t="shared" si="45"/>
        <v>F</v>
      </c>
      <c r="AQ7" s="11" t="str">
        <f t="shared" si="45"/>
        <v>S</v>
      </c>
      <c r="AR7" s="11" t="str">
        <f t="shared" si="45"/>
        <v>S</v>
      </c>
      <c r="AS7" s="11" t="str">
        <f>CHOOSE(WEEKDAY(AS4,1),"S","M","T","W","T","F","S")</f>
        <v>M</v>
      </c>
      <c r="AT7" s="11" t="str">
        <f t="shared" ref="AT7:AY7" si="46">CHOOSE(WEEKDAY(AT4,1),"S","M","T","W","T","F","S")</f>
        <v>T</v>
      </c>
      <c r="AU7" s="11" t="str">
        <f t="shared" si="46"/>
        <v>W</v>
      </c>
      <c r="AV7" s="11" t="str">
        <f t="shared" si="46"/>
        <v>T</v>
      </c>
      <c r="AW7" s="11" t="str">
        <f t="shared" si="46"/>
        <v>F</v>
      </c>
      <c r="AX7" s="11" t="str">
        <f t="shared" si="46"/>
        <v>S</v>
      </c>
      <c r="AY7" s="11" t="str">
        <f t="shared" si="46"/>
        <v>S</v>
      </c>
      <c r="AZ7" s="11" t="str">
        <f>CHOOSE(WEEKDAY(AZ4,1),"S","M","T","W","T","F","S")</f>
        <v>M</v>
      </c>
      <c r="BA7" s="11" t="str">
        <f t="shared" ref="BA7:BF7" si="47">CHOOSE(WEEKDAY(BA4,1),"S","M","T","W","T","F","S")</f>
        <v>T</v>
      </c>
      <c r="BB7" s="11" t="str">
        <f t="shared" si="47"/>
        <v>W</v>
      </c>
      <c r="BC7" s="11" t="str">
        <f t="shared" si="47"/>
        <v>T</v>
      </c>
      <c r="BD7" s="11" t="str">
        <f t="shared" si="47"/>
        <v>F</v>
      </c>
      <c r="BE7" s="11" t="str">
        <f t="shared" si="47"/>
        <v>S</v>
      </c>
      <c r="BF7" s="11" t="str">
        <f t="shared" si="47"/>
        <v>S</v>
      </c>
      <c r="BG7" s="11" t="str">
        <f>CHOOSE(WEEKDAY(BG4,1),"S","M","T","W","T","F","S")</f>
        <v>M</v>
      </c>
      <c r="BH7" s="11" t="str">
        <f t="shared" ref="BH7:BM7" si="48">CHOOSE(WEEKDAY(BH4,1),"S","M","T","W","T","F","S")</f>
        <v>T</v>
      </c>
      <c r="BI7" s="11" t="str">
        <f t="shared" si="48"/>
        <v>W</v>
      </c>
      <c r="BJ7" s="11" t="str">
        <f t="shared" si="48"/>
        <v>T</v>
      </c>
      <c r="BK7" s="11" t="str">
        <f t="shared" si="48"/>
        <v>F</v>
      </c>
      <c r="BL7" s="11" t="str">
        <f t="shared" si="48"/>
        <v>S</v>
      </c>
      <c r="BM7" s="11" t="str">
        <f t="shared" si="48"/>
        <v>S</v>
      </c>
      <c r="BN7" s="11" t="str">
        <f>CHOOSE(WEEKDAY(BN4,1),"S","M","T","W","T","F","S")</f>
        <v>M</v>
      </c>
      <c r="BO7" s="11" t="str">
        <f t="shared" ref="BO7:BT7" si="49">CHOOSE(WEEKDAY(BO4,1),"S","M","T","W","T","F","S")</f>
        <v>T</v>
      </c>
      <c r="BP7" s="11" t="str">
        <f t="shared" si="49"/>
        <v>W</v>
      </c>
      <c r="BQ7" s="11" t="str">
        <f t="shared" si="49"/>
        <v>T</v>
      </c>
      <c r="BR7" s="11" t="str">
        <f t="shared" si="49"/>
        <v>F</v>
      </c>
      <c r="BS7" s="11" t="str">
        <f t="shared" si="49"/>
        <v>S</v>
      </c>
      <c r="BT7" s="11" t="str">
        <f t="shared" si="49"/>
        <v>S</v>
      </c>
      <c r="BU7" s="11" t="str">
        <f>CHOOSE(WEEKDAY(BU4,1),"S","M","T","W","T","F","S")</f>
        <v>M</v>
      </c>
      <c r="BV7" s="11" t="str">
        <f t="shared" ref="BV7:CA7" si="50">CHOOSE(WEEKDAY(BV4,1),"S","M","T","W","T","F","S")</f>
        <v>T</v>
      </c>
      <c r="BW7" s="11" t="str">
        <f t="shared" si="50"/>
        <v>W</v>
      </c>
      <c r="BX7" s="11" t="str">
        <f t="shared" si="50"/>
        <v>T</v>
      </c>
      <c r="BY7" s="11" t="str">
        <f t="shared" si="50"/>
        <v>F</v>
      </c>
      <c r="BZ7" s="11" t="str">
        <f t="shared" si="50"/>
        <v>S</v>
      </c>
      <c r="CA7" s="11" t="str">
        <f t="shared" si="50"/>
        <v>S</v>
      </c>
      <c r="CB7" s="11" t="str">
        <f>CHOOSE(WEEKDAY(CB4,1),"S","M","T","W","T","F","S")</f>
        <v>M</v>
      </c>
      <c r="CC7" s="11" t="str">
        <f t="shared" ref="CC7:CH7" si="51">CHOOSE(WEEKDAY(CC4,1),"S","M","T","W","T","F","S")</f>
        <v>T</v>
      </c>
      <c r="CD7" s="11" t="str">
        <f t="shared" si="51"/>
        <v>W</v>
      </c>
      <c r="CE7" s="11" t="str">
        <f t="shared" si="51"/>
        <v>T</v>
      </c>
      <c r="CF7" s="11" t="str">
        <f t="shared" si="51"/>
        <v>F</v>
      </c>
      <c r="CG7" s="11" t="str">
        <f t="shared" si="51"/>
        <v>S</v>
      </c>
      <c r="CH7" s="11" t="str">
        <f t="shared" si="51"/>
        <v>S</v>
      </c>
      <c r="CI7" s="11" t="str">
        <f>CHOOSE(WEEKDAY(CI4,1),"S","M","T","W","T","F","S")</f>
        <v>M</v>
      </c>
      <c r="CJ7" s="11" t="str">
        <f t="shared" ref="CJ7:CO7" si="52">CHOOSE(WEEKDAY(CJ4,1),"S","M","T","W","T","F","S")</f>
        <v>T</v>
      </c>
      <c r="CK7" s="11" t="str">
        <f t="shared" si="52"/>
        <v>W</v>
      </c>
      <c r="CL7" s="11" t="str">
        <f t="shared" si="52"/>
        <v>T</v>
      </c>
      <c r="CM7" s="11" t="str">
        <f t="shared" si="52"/>
        <v>F</v>
      </c>
      <c r="CN7" s="11" t="str">
        <f t="shared" si="52"/>
        <v>S</v>
      </c>
      <c r="CO7" s="11" t="str">
        <f t="shared" si="52"/>
        <v>S</v>
      </c>
      <c r="CP7" s="11" t="str">
        <f>CHOOSE(WEEKDAY(CP4,1),"S","M","T","W","T","F","S")</f>
        <v>M</v>
      </c>
      <c r="CQ7" s="11" t="str">
        <f t="shared" ref="CQ7:CV7" si="53">CHOOSE(WEEKDAY(CQ4,1),"S","M","T","W","T","F","S")</f>
        <v>T</v>
      </c>
      <c r="CR7" s="11" t="str">
        <f t="shared" si="53"/>
        <v>W</v>
      </c>
      <c r="CS7" s="11" t="str">
        <f t="shared" si="53"/>
        <v>T</v>
      </c>
      <c r="CT7" s="11" t="str">
        <f t="shared" si="53"/>
        <v>F</v>
      </c>
      <c r="CU7" s="11" t="str">
        <f t="shared" si="53"/>
        <v>S</v>
      </c>
      <c r="CV7" s="11" t="str">
        <f t="shared" si="53"/>
        <v>S</v>
      </c>
      <c r="CW7" s="11" t="str">
        <f>CHOOSE(WEEKDAY(CW4,1),"S","M","T","W","T","F","S")</f>
        <v>M</v>
      </c>
      <c r="CX7" s="11" t="str">
        <f t="shared" ref="CX7:DA7" si="54">CHOOSE(WEEKDAY(CX4,1),"S","M","T","W","T","F","S")</f>
        <v>T</v>
      </c>
      <c r="CY7" s="11" t="str">
        <f t="shared" si="54"/>
        <v>W</v>
      </c>
      <c r="CZ7" s="11" t="str">
        <f t="shared" si="54"/>
        <v>T</v>
      </c>
      <c r="DA7" s="19" t="str">
        <f t="shared" si="54"/>
        <v>F</v>
      </c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</row>
    <row r="8" spans="1:157" s="17" customFormat="1" ht="27" x14ac:dyDescent="0.2">
      <c r="A8"/>
      <c r="B8" s="62" t="s">
        <v>11</v>
      </c>
      <c r="C8" s="65" t="s">
        <v>12</v>
      </c>
      <c r="D8" s="71"/>
      <c r="E8" s="83">
        <f>E4</f>
        <v>43885</v>
      </c>
      <c r="F8" s="76">
        <f>IF(G8=0,E8,E8+G8-1)</f>
        <v>43898</v>
      </c>
      <c r="G8" s="86">
        <v>14</v>
      </c>
      <c r="H8" s="54">
        <v>1</v>
      </c>
      <c r="I8" s="14">
        <f t="shared" ref="I8:I13" si="55">IF(OR(F8=0,E8=0),0,NETWORKDAYS(E8,F8))</f>
        <v>10</v>
      </c>
      <c r="J8" s="15"/>
      <c r="K8" s="15"/>
      <c r="L8" s="15"/>
      <c r="M8" s="16"/>
      <c r="N8" s="16"/>
      <c r="O8" s="16"/>
      <c r="P8" s="16"/>
      <c r="Q8" s="16"/>
      <c r="R8" s="16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6"/>
      <c r="BR8" s="16"/>
      <c r="BS8" s="16"/>
      <c r="BT8" s="16"/>
      <c r="BU8" s="16"/>
      <c r="BV8" s="16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35"/>
      <c r="CX8" s="35"/>
      <c r="CY8" s="36"/>
      <c r="CZ8" s="36"/>
      <c r="DA8" s="45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</row>
    <row r="9" spans="1:157" s="17" customFormat="1" x14ac:dyDescent="0.2">
      <c r="A9"/>
      <c r="B9" s="63" t="s">
        <v>13</v>
      </c>
      <c r="C9" s="66" t="s">
        <v>0</v>
      </c>
      <c r="D9" s="72" t="s">
        <v>11</v>
      </c>
      <c r="E9" s="84">
        <v>43903</v>
      </c>
      <c r="F9" s="77">
        <f>IF(G9=0,E9,E9+G9-1)</f>
        <v>43916</v>
      </c>
      <c r="G9" s="87">
        <v>14</v>
      </c>
      <c r="H9" s="56">
        <v>1</v>
      </c>
      <c r="I9" s="14">
        <f t="shared" si="55"/>
        <v>10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27"/>
      <c r="CX9" s="37"/>
      <c r="CY9" s="38"/>
      <c r="CZ9" s="38"/>
      <c r="DA9" s="46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</row>
    <row r="10" spans="1:157" s="17" customFormat="1" x14ac:dyDescent="0.2">
      <c r="A10"/>
      <c r="B10" s="63" t="s">
        <v>14</v>
      </c>
      <c r="C10" s="67" t="s">
        <v>15</v>
      </c>
      <c r="D10" s="73" t="s">
        <v>11</v>
      </c>
      <c r="E10" s="85">
        <v>43910</v>
      </c>
      <c r="F10" s="78">
        <f t="shared" ref="F10:F18" si="56">IF(G10=0,E10,E10+G10-1)</f>
        <v>43910</v>
      </c>
      <c r="G10" s="88">
        <v>1</v>
      </c>
      <c r="H10" s="57">
        <v>1</v>
      </c>
      <c r="I10" s="14">
        <f t="shared" si="55"/>
        <v>1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34"/>
      <c r="CY10"/>
      <c r="CZ10"/>
      <c r="DA10" s="47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</row>
    <row r="11" spans="1:157" s="17" customFormat="1" x14ac:dyDescent="0.2">
      <c r="A11"/>
      <c r="B11" s="63" t="s">
        <v>16</v>
      </c>
      <c r="C11" s="67" t="s">
        <v>17</v>
      </c>
      <c r="D11" s="73" t="s">
        <v>13</v>
      </c>
      <c r="E11" s="85">
        <v>43917</v>
      </c>
      <c r="F11" s="78">
        <f t="shared" si="56"/>
        <v>43930</v>
      </c>
      <c r="G11" s="88">
        <v>14</v>
      </c>
      <c r="H11" s="55">
        <v>1</v>
      </c>
      <c r="I11" s="14">
        <f t="shared" si="55"/>
        <v>10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37"/>
      <c r="CY11" s="38"/>
      <c r="CZ11" s="38"/>
      <c r="DA11" s="46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</row>
    <row r="12" spans="1:157" s="17" customFormat="1" x14ac:dyDescent="0.2">
      <c r="A12"/>
      <c r="B12" s="63" t="s">
        <v>18</v>
      </c>
      <c r="C12" s="68" t="s">
        <v>1</v>
      </c>
      <c r="D12" s="73" t="s">
        <v>13</v>
      </c>
      <c r="E12" s="85">
        <v>43551</v>
      </c>
      <c r="F12" s="78">
        <f t="shared" si="56"/>
        <v>43558</v>
      </c>
      <c r="G12" s="88">
        <v>8</v>
      </c>
      <c r="H12" s="55">
        <v>1</v>
      </c>
      <c r="I12" s="14">
        <f t="shared" si="55"/>
        <v>6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34"/>
      <c r="CY12"/>
      <c r="CZ12"/>
      <c r="DA12" s="47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</row>
    <row r="13" spans="1:157" s="17" customFormat="1" x14ac:dyDescent="0.2">
      <c r="A13"/>
      <c r="B13" s="63" t="s">
        <v>19</v>
      </c>
      <c r="C13" s="69" t="s">
        <v>20</v>
      </c>
      <c r="D13" s="73" t="s">
        <v>21</v>
      </c>
      <c r="E13" s="85">
        <v>43918</v>
      </c>
      <c r="F13" s="78">
        <f t="shared" si="56"/>
        <v>43925</v>
      </c>
      <c r="G13" s="88">
        <v>8</v>
      </c>
      <c r="H13" s="55">
        <v>1</v>
      </c>
      <c r="I13" s="14">
        <f t="shared" si="55"/>
        <v>5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37"/>
      <c r="CY13" s="38"/>
      <c r="CZ13" s="38"/>
      <c r="DA13" s="46"/>
      <c r="DB13" s="40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</row>
    <row r="14" spans="1:157" s="17" customFormat="1" x14ac:dyDescent="0.2">
      <c r="A14"/>
      <c r="B14" s="63" t="s">
        <v>22</v>
      </c>
      <c r="C14" s="69" t="s">
        <v>37</v>
      </c>
      <c r="D14" s="73" t="s">
        <v>19</v>
      </c>
      <c r="E14" s="85">
        <v>43919</v>
      </c>
      <c r="F14" s="78">
        <f t="shared" si="56"/>
        <v>43926</v>
      </c>
      <c r="G14" s="88">
        <v>8</v>
      </c>
      <c r="H14" s="55">
        <v>1</v>
      </c>
      <c r="I14" s="58">
        <f t="shared" ref="I14:I18" si="57">IF(OR(F14=0,E14=0),0,NETWORKDAYS(E14,F14))</f>
        <v>5</v>
      </c>
      <c r="J14" s="15"/>
      <c r="K14" s="15"/>
      <c r="L14" s="15"/>
      <c r="M14" s="15"/>
      <c r="N14" s="15"/>
      <c r="O14" s="15"/>
      <c r="P14" s="15"/>
      <c r="Q14" s="15"/>
      <c r="R14" s="53"/>
      <c r="S14" s="53"/>
      <c r="T14" s="53"/>
      <c r="U14" s="53"/>
      <c r="V14" s="53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37"/>
      <c r="CY14" s="39"/>
      <c r="CZ14" s="39"/>
      <c r="DA14" s="48"/>
      <c r="DB14" s="40"/>
      <c r="DC14" s="40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</row>
    <row r="15" spans="1:157" s="17" customFormat="1" x14ac:dyDescent="0.2">
      <c r="A15"/>
      <c r="B15" s="63" t="s">
        <v>23</v>
      </c>
      <c r="C15" s="69" t="s">
        <v>31</v>
      </c>
      <c r="D15" s="73" t="s">
        <v>19</v>
      </c>
      <c r="E15" s="85">
        <v>43920</v>
      </c>
      <c r="F15" s="78">
        <f t="shared" si="56"/>
        <v>43927</v>
      </c>
      <c r="G15" s="88">
        <v>8</v>
      </c>
      <c r="H15" s="55">
        <v>1</v>
      </c>
      <c r="I15" s="18">
        <f t="shared" si="57"/>
        <v>6</v>
      </c>
      <c r="J15" s="15"/>
      <c r="K15" s="15"/>
      <c r="L15" s="15"/>
      <c r="M15" s="15"/>
      <c r="N15" s="15"/>
      <c r="O15" s="15"/>
      <c r="P15" s="15"/>
      <c r="Q15" s="15"/>
      <c r="R15" s="27"/>
      <c r="S15" s="27"/>
      <c r="T15" s="27"/>
      <c r="U15" s="27"/>
      <c r="V15" s="27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42"/>
      <c r="CY15" s="39"/>
      <c r="CZ15" s="39"/>
      <c r="DA15" s="48"/>
      <c r="DB15" s="40"/>
      <c r="DC15" s="40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</row>
    <row r="16" spans="1:157" s="17" customFormat="1" ht="27" x14ac:dyDescent="0.2">
      <c r="A16"/>
      <c r="B16" s="63" t="s">
        <v>24</v>
      </c>
      <c r="C16" s="69" t="s">
        <v>32</v>
      </c>
      <c r="D16" s="73" t="s">
        <v>23</v>
      </c>
      <c r="E16" s="85">
        <v>43921</v>
      </c>
      <c r="F16" s="78">
        <f t="shared" si="56"/>
        <v>43928</v>
      </c>
      <c r="G16" s="88">
        <v>8</v>
      </c>
      <c r="H16" s="55">
        <v>1</v>
      </c>
      <c r="I16" s="18">
        <f t="shared" si="57"/>
        <v>6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37"/>
      <c r="CY16" s="38"/>
      <c r="CZ16" s="38"/>
      <c r="DA16" s="46"/>
      <c r="DB16" s="40"/>
      <c r="DC16" s="40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</row>
    <row r="17" spans="1:157" s="17" customFormat="1" x14ac:dyDescent="0.2">
      <c r="A17"/>
      <c r="B17" s="63" t="s">
        <v>25</v>
      </c>
      <c r="C17" s="69" t="s">
        <v>26</v>
      </c>
      <c r="D17" s="73" t="s">
        <v>33</v>
      </c>
      <c r="E17" s="85">
        <v>43922</v>
      </c>
      <c r="F17" s="78">
        <f t="shared" si="56"/>
        <v>43927</v>
      </c>
      <c r="G17" s="88">
        <v>6</v>
      </c>
      <c r="H17" s="55">
        <v>1</v>
      </c>
      <c r="I17" s="18">
        <f t="shared" si="57"/>
        <v>4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43"/>
      <c r="CY17" s="41"/>
      <c r="CZ17" s="41"/>
      <c r="DA17" s="49"/>
      <c r="DB17" s="40"/>
      <c r="DC17" s="40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</row>
    <row r="18" spans="1:157" s="17" customFormat="1" x14ac:dyDescent="0.2">
      <c r="A18"/>
      <c r="B18" s="63" t="s">
        <v>27</v>
      </c>
      <c r="C18" s="69" t="s">
        <v>28</v>
      </c>
      <c r="D18" s="74" t="s">
        <v>29</v>
      </c>
      <c r="E18" s="85">
        <v>43557</v>
      </c>
      <c r="F18" s="79">
        <f t="shared" si="56"/>
        <v>43561</v>
      </c>
      <c r="G18" s="89">
        <v>5</v>
      </c>
      <c r="H18" s="59">
        <v>1</v>
      </c>
      <c r="I18" s="60">
        <f t="shared" si="57"/>
        <v>4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43"/>
      <c r="CY18" s="41"/>
      <c r="CZ18" s="41"/>
      <c r="DA18" s="49"/>
      <c r="DB18" s="40"/>
      <c r="DC18" s="40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</row>
    <row r="19" spans="1:157" s="13" customFormat="1" hidden="1" x14ac:dyDescent="0.2">
      <c r="A19" s="29"/>
      <c r="B19" s="20" t="str">
        <f t="shared" ref="B19" ca="1" si="58">IF(ISERROR(VALUE(SUBSTITUTE(OFFSET(B19,-1,0,1,1),".",""))),"0.1",IF(ISERROR(FIND("`",SUBSTITUTE(OFFSET(B19,-1,0,1,1),".","`",1))),OFFSET(B19,-1,0,1,1)&amp;".1",LEFT(OFFSET(B19,-1,0,1,1),FIND("`",SUBSTITUTE(OFFSET(B19,-1,0,1,1),".","`",1)))&amp;IF(ISERROR(FIND("`",SUBSTITUTE(OFFSET(B19,-1,0,1,1),".","`",2))),VALUE(RIGHT(OFFSET(B19,-1,0,1,1),LEN(OFFSET(B19,-1,0,1,1))-FIND("`",SUBSTITUTE(OFFSET(B19,-1,0,1,1),".","`",1))))+1,VALUE(MID(OFFSET(B19,-1,0,1,1),FIND("`",SUBSTITUTE(OFFSET(B19,-1,0,1,1),".","`",1))+1,(FIND("`",SUBSTITUTE(OFFSET(B19,-1,0,1,1),".","`",2))-FIND("`",SUBSTITUTE(OFFSET(B19,-1,0,1,1),".","`",1))-1)))+1)))</f>
        <v>0.1</v>
      </c>
      <c r="C19" s="21" t="s">
        <v>30</v>
      </c>
      <c r="D19" s="22"/>
      <c r="E19" s="23"/>
      <c r="F19" s="23"/>
      <c r="G19" s="24"/>
      <c r="H19" s="25"/>
      <c r="I19" s="26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8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8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44"/>
      <c r="CX19" s="44"/>
      <c r="CY19"/>
      <c r="CZ19"/>
      <c r="DA19" s="47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</row>
    <row r="20" spans="1:157" s="17" customFormat="1" x14ac:dyDescent="0.2">
      <c r="A20"/>
      <c r="B20" s="63" t="s">
        <v>34</v>
      </c>
      <c r="C20" s="69" t="s">
        <v>35</v>
      </c>
      <c r="D20" s="73" t="s">
        <v>27</v>
      </c>
      <c r="E20" s="85">
        <v>43956</v>
      </c>
      <c r="F20" s="78">
        <f>IF(G20=0,E20,E20+G20-1)</f>
        <v>43958</v>
      </c>
      <c r="G20" s="88">
        <v>3</v>
      </c>
      <c r="H20" s="55">
        <v>1</v>
      </c>
      <c r="I20" s="18">
        <f t="shared" ref="I20" si="59">IF(OR(F20=0,E20=0),0,NETWORKDAYS(E20,F20))</f>
        <v>3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43"/>
      <c r="CY20" s="41"/>
      <c r="CZ20" s="41"/>
      <c r="DA20" s="49"/>
      <c r="DB20" s="40"/>
      <c r="DC20" s="4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</row>
    <row r="21" spans="1:157" x14ac:dyDescent="0.2"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</row>
    <row r="22" spans="1:157" x14ac:dyDescent="0.2"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</row>
    <row r="23" spans="1:157" x14ac:dyDescent="0.2"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</row>
  </sheetData>
  <mergeCells count="33">
    <mergeCell ref="CI5:CO5"/>
    <mergeCell ref="CI6:CO6"/>
    <mergeCell ref="CP5:CV5"/>
    <mergeCell ref="CP6:CV6"/>
    <mergeCell ref="CW5:DA5"/>
    <mergeCell ref="CW6:DA6"/>
    <mergeCell ref="CB5:CH5"/>
    <mergeCell ref="CB6:CH6"/>
    <mergeCell ref="AS5:AY5"/>
    <mergeCell ref="AZ5:BF5"/>
    <mergeCell ref="BG5:BM5"/>
    <mergeCell ref="AS6:AY6"/>
    <mergeCell ref="AZ6:BF6"/>
    <mergeCell ref="BG6:BM6"/>
    <mergeCell ref="BN5:BT5"/>
    <mergeCell ref="BN6:BT6"/>
    <mergeCell ref="BU5:CA5"/>
    <mergeCell ref="BU6:CA6"/>
    <mergeCell ref="J6:P6"/>
    <mergeCell ref="Q6:W6"/>
    <mergeCell ref="X6:AD6"/>
    <mergeCell ref="AE6:AK6"/>
    <mergeCell ref="AL6:AR6"/>
    <mergeCell ref="AL5:AR5"/>
    <mergeCell ref="C3:D3"/>
    <mergeCell ref="E3:F3"/>
    <mergeCell ref="C4:D4"/>
    <mergeCell ref="E4:F4"/>
    <mergeCell ref="C5:D5"/>
    <mergeCell ref="J5:P5"/>
    <mergeCell ref="Q5:W5"/>
    <mergeCell ref="X5:AD5"/>
    <mergeCell ref="AE5:AK5"/>
  </mergeCells>
  <conditionalFormatting sqref="H8:H19">
    <cfRule type="dataBar" priority="16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{BB9DE765-697A-49B2-9CC5-4283FDFBDFBC}</x14:id>
        </ext>
      </extLst>
    </cfRule>
  </conditionalFormatting>
  <conditionalFormatting sqref="J7:BM7">
    <cfRule type="expression" dxfId="11" priority="17">
      <formula>AND(TODAY()&gt;=J4,TODAY()&lt;K4)</formula>
    </cfRule>
  </conditionalFormatting>
  <conditionalFormatting sqref="J19:BM19 J8:FA18">
    <cfRule type="expression" dxfId="10" priority="18">
      <formula>J$4=TODAY()</formula>
    </cfRule>
    <cfRule type="expression" dxfId="9" priority="19">
      <formula>AND($E8&lt;K$4,$F8&gt;=J$4)</formula>
    </cfRule>
  </conditionalFormatting>
  <conditionalFormatting sqref="DD7:DU7">
    <cfRule type="expression" dxfId="8" priority="14">
      <formula>AND(TODAY()&gt;=DD4,TODAY()&lt;DE4)</formula>
    </cfRule>
  </conditionalFormatting>
  <conditionalFormatting sqref="BN7:BT7">
    <cfRule type="expression" dxfId="7" priority="9">
      <formula>AND(TODAY()&gt;=BN4,TODAY()&lt;BO4)</formula>
    </cfRule>
  </conditionalFormatting>
  <conditionalFormatting sqref="BU7:CA7">
    <cfRule type="expression" dxfId="6" priority="8">
      <formula>AND(TODAY()&gt;=BU4,TODAY()&lt;BV4)</formula>
    </cfRule>
  </conditionalFormatting>
  <conditionalFormatting sqref="CB7:CH7">
    <cfRule type="expression" dxfId="5" priority="7">
      <formula>AND(TODAY()&gt;=CB4,TODAY()&lt;CC4)</formula>
    </cfRule>
  </conditionalFormatting>
  <conditionalFormatting sqref="CI7:CO7">
    <cfRule type="expression" dxfId="4" priority="6">
      <formula>AND(TODAY()&gt;=CI4,TODAY()&lt;CJ4)</formula>
    </cfRule>
  </conditionalFormatting>
  <conditionalFormatting sqref="CP7:CV7">
    <cfRule type="expression" dxfId="3" priority="5">
      <formula>AND(TODAY()&gt;=CP4,TODAY()&lt;CQ4)</formula>
    </cfRule>
  </conditionalFormatting>
  <conditionalFormatting sqref="CW7:DC7">
    <cfRule type="expression" dxfId="2" priority="4">
      <formula>AND(TODAY()&gt;=CW4,TODAY()&lt;CX4)</formula>
    </cfRule>
  </conditionalFormatting>
  <conditionalFormatting sqref="H20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{4C908332-2AD0-4447-84AB-7A6D0118D434}</x14:id>
        </ext>
      </extLst>
    </cfRule>
  </conditionalFormatting>
  <conditionalFormatting sqref="J20:FA20">
    <cfRule type="expression" dxfId="1" priority="2">
      <formula>J$4=TODAY()</formula>
    </cfRule>
    <cfRule type="expression" dxfId="0" priority="3">
      <formula>AND($E20&lt;K$4,$F20&gt;=J$4)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9DE765-697A-49B2-9CC5-4283FDFBDF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H8:H19</xm:sqref>
        </x14:conditionalFormatting>
        <x14:conditionalFormatting xmlns:xm="http://schemas.microsoft.com/office/excel/2006/main">
          <x14:cfRule type="dataBar" id="{4C908332-2AD0-4447-84AB-7A6D0118D4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Umar Shafii Ndayako</cp:lastModifiedBy>
  <dcterms:created xsi:type="dcterms:W3CDTF">2017-05-06T14:07:29Z</dcterms:created>
  <dcterms:modified xsi:type="dcterms:W3CDTF">2020-05-11T21:25:47Z</dcterms:modified>
</cp:coreProperties>
</file>