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650"/>
  </bookViews>
  <sheets>
    <sheet name="INSURANC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INSURANCE!$A$1:$H$7</definedName>
  </definedNames>
  <calcPr calcId="162913"/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<sst xmlns="http://schemas.openxmlformats.org/spreadsheetml/2006/main" count="38" uniqueCount="26">
  <si>
    <t>InsurancePolicyID</t>
  </si>
  <si>
    <t>AgentName</t>
  </si>
  <si>
    <t>AgentPhone</t>
  </si>
  <si>
    <t>AgentEmailAddress</t>
  </si>
  <si>
    <t>ShipmentID</t>
  </si>
  <si>
    <t>Floyd's of Falmouth</t>
  </si>
  <si>
    <t>Floyd.Tyran@Floyds.com</t>
  </si>
  <si>
    <t>Tyran, Floyd</t>
  </si>
  <si>
    <t>508-548-9605</t>
  </si>
  <si>
    <t>PolicyAmount</t>
  </si>
  <si>
    <t>ShippingValue</t>
  </si>
  <si>
    <t>InsuranceBrokerName</t>
  </si>
  <si>
    <t>Portland Maritime General</t>
  </si>
  <si>
    <t>Evans, Donna</t>
  </si>
  <si>
    <t>Donna.Evans@PMG.com</t>
  </si>
  <si>
    <t>503-659-0716</t>
  </si>
  <si>
    <t>Pacific Rim Maritime Insurance</t>
  </si>
  <si>
    <t>Wise, Larry</t>
  </si>
  <si>
    <t>Larry.Wise@PRMI.com</t>
  </si>
  <si>
    <t>206-524-1365</t>
  </si>
  <si>
    <t>MG2015STD00312</t>
  </si>
  <si>
    <t>MG2015STD00563</t>
  </si>
  <si>
    <t>FFM140000345</t>
  </si>
  <si>
    <t>FFM140000358</t>
  </si>
  <si>
    <t>15PRMG00778</t>
  </si>
  <si>
    <t>15PRMG01108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</si>
</sst>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onna.Evans@PMG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Floyd.Tyran@Floyds.com" TargetMode="External"/><Relationship Id="rId1" Type="http://schemas.openxmlformats.org/officeDocument/2006/relationships/hyperlink" Target="mailto:Floyd.Tyran@Floyds.com" TargetMode="External"/><Relationship Id="rId6" Type="http://schemas.openxmlformats.org/officeDocument/2006/relationships/hyperlink" Target="mailto:Larry.Wise@PRMI.com" TargetMode="External"/><Relationship Id="rId5" Type="http://schemas.openxmlformats.org/officeDocument/2006/relationships/hyperlink" Target="mailto:Larry.Wise@PRMI.com" TargetMode="External"/><Relationship Id="rId4" Type="http://schemas.openxmlformats.org/officeDocument/2006/relationships/hyperlink" Target="mailto:Donna.Evans@PM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J11" sqref="J11"/>
    </sheetView>
  </sheetViews>
  <sheetFormatPr defaultRowHeight="15" x14ac:dyDescent="0.25"/>
  <cols>
    <col min="1" max="1" width="23.7109375" customWidth="1"/>
    <col min="2" max="2" width="12.42578125" bestFit="1" customWidth="1"/>
    <col min="3" max="3" width="28.7109375" bestFit="1" customWidth="1"/>
    <col min="4" max="4" width="15.140625" customWidth="1"/>
    <col min="5" max="5" width="27.7109375" customWidth="1"/>
    <col min="6" max="8" width="20.7109375" customWidth="1"/>
  </cols>
  <sheetData>
    <row r="1" spans="1:8" ht="15.75" x14ac:dyDescent="0.25">
      <c r="A1" s="1" t="s">
        <v>0</v>
      </c>
      <c r="B1" s="1" t="s">
        <v>4</v>
      </c>
      <c r="C1" s="1" t="s">
        <v>11</v>
      </c>
      <c r="D1" s="1" t="s">
        <v>1</v>
      </c>
      <c r="E1" s="1" t="s">
        <v>3</v>
      </c>
      <c r="F1" s="1" t="s">
        <v>2</v>
      </c>
      <c r="G1" s="1" t="s">
        <v>10</v>
      </c>
      <c r="H1" s="1" t="s">
        <v>9</v>
      </c>
    </row>
    <row r="2" spans="1:8" x14ac:dyDescent="0.25">
      <c r="A2" s="3" t="s">
        <v>22</v>
      </c>
      <c r="B2" s="3">
        <v>100</v>
      </c>
      <c r="C2" s="2" t="s">
        <v>5</v>
      </c>
      <c r="D2" s="3" t="s">
        <v>7</v>
      </c>
      <c r="E2" s="3" t="s">
        <v>6</v>
      </c>
      <c r="F2" s="3" t="s">
        <v>8</v>
      </c>
      <c r="G2" s="4">
        <f>15000+15000</f>
        <v>30000</v>
      </c>
      <c r="H2" s="4">
        <v>50000</v>
      </c>
    </row>
    <row r="3" spans="1:8" x14ac:dyDescent="0.25">
      <c r="A3" s="3" t="s">
        <v>23</v>
      </c>
      <c r="B3" s="3">
        <v>101</v>
      </c>
      <c r="C3" s="2" t="s">
        <v>5</v>
      </c>
      <c r="D3" s="3" t="s">
        <v>7</v>
      </c>
      <c r="E3" s="3" t="s">
        <v>6</v>
      </c>
      <c r="F3" s="3" t="s">
        <v>8</v>
      </c>
      <c r="G3" s="4">
        <f>40000+3500</f>
        <v>43500</v>
      </c>
      <c r="H3" s="4">
        <v>50000</v>
      </c>
    </row>
    <row r="4" spans="1:8" x14ac:dyDescent="0.25">
      <c r="A4" s="3" t="s">
        <v>20</v>
      </c>
      <c r="B4" s="3">
        <v>102</v>
      </c>
      <c r="C4" s="2" t="s">
        <v>12</v>
      </c>
      <c r="D4" s="3" t="s">
        <v>13</v>
      </c>
      <c r="E4" s="3" t="s">
        <v>14</v>
      </c>
      <c r="F4" s="3" t="s">
        <v>15</v>
      </c>
      <c r="G4" s="4">
        <f>15000</f>
        <v>15000</v>
      </c>
      <c r="H4" s="4">
        <v>25000</v>
      </c>
    </row>
    <row r="5" spans="1:8" x14ac:dyDescent="0.25">
      <c r="A5" s="3" t="s">
        <v>24</v>
      </c>
      <c r="B5" s="3">
        <v>103</v>
      </c>
      <c r="C5" s="2" t="s">
        <v>16</v>
      </c>
      <c r="D5" s="3" t="s">
        <v>17</v>
      </c>
      <c r="E5" s="3" t="s">
        <v>18</v>
      </c>
      <c r="F5" s="3" t="s">
        <v>19</v>
      </c>
      <c r="G5" s="4">
        <f>90000+25000+150000+12500</f>
        <v>277500</v>
      </c>
      <c r="H5" s="4">
        <v>300000</v>
      </c>
    </row>
    <row r="6" spans="1:8" x14ac:dyDescent="0.25">
      <c r="A6" s="3" t="s">
        <v>21</v>
      </c>
      <c r="B6" s="3">
        <v>104</v>
      </c>
      <c r="C6" s="2" t="s">
        <v>12</v>
      </c>
      <c r="D6" s="3" t="s">
        <v>13</v>
      </c>
      <c r="E6" s="3" t="s">
        <v>14</v>
      </c>
      <c r="F6" s="3" t="s">
        <v>15</v>
      </c>
      <c r="G6" s="4">
        <f>12500+5500</f>
        <v>18000</v>
      </c>
      <c r="H6" s="4">
        <v>25000</v>
      </c>
    </row>
    <row r="7" spans="1:8" x14ac:dyDescent="0.25">
      <c r="A7" s="3" t="s">
        <v>25</v>
      </c>
      <c r="B7" s="3">
        <v>105</v>
      </c>
      <c r="C7" s="2" t="s">
        <v>16</v>
      </c>
      <c r="D7" s="3" t="s">
        <v>17</v>
      </c>
      <c r="E7" s="3" t="s">
        <v>18</v>
      </c>
      <c r="F7" s="3" t="s">
        <v>19</v>
      </c>
      <c r="G7" s="4">
        <f>4500+10000+1500</f>
        <v>16000</v>
      </c>
      <c r="H7" s="4">
        <v>25000</v>
      </c>
    </row>
  </sheetData>
  <hyperlinks>
    <hyperlink ref="E2" r:id="rId1"/>
    <hyperlink ref="E3" r:id="rId2"/>
    <hyperlink ref="E4" r:id="rId3"/>
    <hyperlink ref="E6" r:id="rId4"/>
    <hyperlink ref="E5" r:id="rId5"/>
    <hyperlink ref="E7" r:id="rId6"/>
  </hyperlinks>
  <pageMargins left="0.7" right="0.7" top="0.75" bottom="0.75" header="0.3" footer="0.3"/>
  <pageSetup scale="99" orientation="landscape" horizontalDpi="200" verticalDpi="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INSURANCE!Print_Area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2017-06-26T17:28:38Z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5d094361-f935-40d9-aacd-d4c5fab528d1</vt:lpwstr>
  </property>
</Properties>
</file>