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8610" activeTab="2"/>
  </bookViews>
  <sheets>
    <sheet name="Runs" sheetId="1" r:id="rId1"/>
    <sheet name="Skill" sheetId="2" r:id="rId2"/>
    <sheet name="Energy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2" i="3"/>
  <c r="F3" i="2"/>
  <c r="F4" i="2"/>
  <c r="F5" i="2"/>
  <c r="F6" i="2"/>
  <c r="F2" i="2"/>
  <c r="F2" i="1"/>
  <c r="D10" i="2"/>
  <c r="D15" i="2"/>
  <c r="C3" i="2"/>
  <c r="D11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C4" i="2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2" i="1"/>
  <c r="C5" i="2" l="1"/>
  <c r="D12" i="2"/>
  <c r="D13" i="2" l="1"/>
  <c r="D14" i="2"/>
</calcChain>
</file>

<file path=xl/sharedStrings.xml><?xml version="1.0" encoding="utf-8"?>
<sst xmlns="http://schemas.openxmlformats.org/spreadsheetml/2006/main" count="190" uniqueCount="98">
  <si>
    <t>Name of the run</t>
  </si>
  <si>
    <t>Difficulty 1 - 10</t>
  </si>
  <si>
    <t>Baldy</t>
  </si>
  <si>
    <t>Little Buller Spur</t>
  </si>
  <si>
    <t>Wombat</t>
  </si>
  <si>
    <t>Shakey Knees</t>
  </si>
  <si>
    <t>Cow Camp</t>
  </si>
  <si>
    <t>Summit</t>
  </si>
  <si>
    <t>Howqua</t>
  </si>
  <si>
    <t>Standard</t>
  </si>
  <si>
    <t>ID (name in lowercase letters only)</t>
  </si>
  <si>
    <t>JSON Data</t>
  </si>
  <si>
    <t>Wenzel Weave</t>
  </si>
  <si>
    <t>Vista</t>
  </si>
  <si>
    <t>Laycock's Lane</t>
  </si>
  <si>
    <t>Brumby</t>
  </si>
  <si>
    <t>Burnt Hut</t>
  </si>
  <si>
    <t>Colt</t>
  </si>
  <si>
    <t>Waler</t>
  </si>
  <si>
    <t>Funnel</t>
  </si>
  <si>
    <t>Plug Hole</t>
  </si>
  <si>
    <t>Sun Valley</t>
  </si>
  <si>
    <t>Wood Run</t>
  </si>
  <si>
    <t>Canyon Trail</t>
  </si>
  <si>
    <t>Cut 73</t>
  </si>
  <si>
    <t>Bloody Hell</t>
  </si>
  <si>
    <t>Boulders</t>
  </si>
  <si>
    <t>Federation</t>
  </si>
  <si>
    <t>Rough Cut</t>
  </si>
  <si>
    <t>Whiskey Creek Trail</t>
  </si>
  <si>
    <t>Run Name</t>
  </si>
  <si>
    <t>Comments (dont enter yet)</t>
  </si>
  <si>
    <t>Newbie</t>
  </si>
  <si>
    <t>Easy Rider</t>
  </si>
  <si>
    <t>Intermediate</t>
  </si>
  <si>
    <t>Sick</t>
  </si>
  <si>
    <t>Fully Sick</t>
  </si>
  <si>
    <t>Just getting started.</t>
  </si>
  <si>
    <t>Some experience.</t>
  </si>
  <si>
    <t>Getting there.</t>
  </si>
  <si>
    <t>Starting to get some style.</t>
  </si>
  <si>
    <t>Fit, experienced with daredevil attitude.</t>
  </si>
  <si>
    <t>Do I really need to go out?</t>
  </si>
  <si>
    <t>Chilled</t>
  </si>
  <si>
    <t>Pumped</t>
  </si>
  <si>
    <t>On Fire</t>
  </si>
  <si>
    <t>Tired</t>
  </si>
  <si>
    <t>Boggy Creek</t>
  </si>
  <si>
    <t>Boomerang</t>
  </si>
  <si>
    <t>Bourke St</t>
  </si>
  <si>
    <t>Bull Run</t>
  </si>
  <si>
    <t>Cattleman's Trail</t>
  </si>
  <si>
    <t>Chalet Creek</t>
  </si>
  <si>
    <t>Chamois</t>
  </si>
  <si>
    <t>Chute</t>
  </si>
  <si>
    <t>Cross Cut</t>
  </si>
  <si>
    <t>Dam Run</t>
  </si>
  <si>
    <t>Elephant Run</t>
  </si>
  <si>
    <t>Fall Line</t>
  </si>
  <si>
    <t>Family Run</t>
  </si>
  <si>
    <t>Fanny's Finish</t>
  </si>
  <si>
    <t>Fast One</t>
  </si>
  <si>
    <t>Hogg's Back</t>
  </si>
  <si>
    <t>McLaughlin's Shoulder</t>
  </si>
  <si>
    <t>Men's Downhill</t>
  </si>
  <si>
    <t>Outer Edge</t>
  </si>
  <si>
    <t>Playground</t>
  </si>
  <si>
    <t>Powder Keg</t>
  </si>
  <si>
    <t>Robin's</t>
  </si>
  <si>
    <t>SCV Hut Run</t>
  </si>
  <si>
    <t>Slalom Gully</t>
  </si>
  <si>
    <t>Summit Black</t>
  </si>
  <si>
    <t>Summit Slide</t>
  </si>
  <si>
    <t>Telecom</t>
  </si>
  <si>
    <t>Tirol</t>
  </si>
  <si>
    <t>Village</t>
  </si>
  <si>
    <t>Wombat Valley</t>
  </si>
  <si>
    <t>Yurredla</t>
  </si>
  <si>
    <t>Is visible in the app</t>
  </si>
  <si>
    <t>true</t>
  </si>
  <si>
    <t>false</t>
  </si>
  <si>
    <t>Taking it easy today.</t>
  </si>
  <si>
    <t>Let's GO!</t>
  </si>
  <si>
    <t>Full of beans.</t>
  </si>
  <si>
    <t>Woman's Downhill</t>
  </si>
  <si>
    <t>Zwier's Zig Zag</t>
  </si>
  <si>
    <t>AUTOMATIC ID (name in lowercase letters only)</t>
  </si>
  <si>
    <t>AUTOMATIC JSON Data</t>
  </si>
  <si>
    <t>Level</t>
  </si>
  <si>
    <t>Description</t>
  </si>
  <si>
    <t>Description (dont enter yet)</t>
  </si>
  <si>
    <t>Name</t>
  </si>
  <si>
    <t>low</t>
  </si>
  <si>
    <t>beginner</t>
  </si>
  <si>
    <t>middle</t>
  </si>
  <si>
    <t>high</t>
  </si>
  <si>
    <t>expert</t>
  </si>
  <si>
    <t>veryHigh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</si>
</sst>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ont="1" applyFill="1"/>
    <xf numFmtId="49" fontId="1" fillId="3" borderId="0" xfId="0" applyNumberFormat="1" applyFont="1" applyFill="1"/>
    <xf numFmtId="49" fontId="0" fillId="0" borderId="0" xfId="0" applyNumberFormat="1"/>
    <xf numFmtId="0" fontId="1" fillId="3" borderId="0" xfId="0" applyNumberFormat="1" applyFont="1" applyFill="1"/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>
      <selection activeCell="F2" sqref="F2"/>
    </sheetView>
  </sheetViews>
  <sheetFormatPr defaultRowHeight="15" x14ac:dyDescent="0.25"/>
  <cols>
    <col min="1" max="1" width="23.7109375" style="3" customWidth="1"/>
    <col min="2" max="2" width="18.140625" style="3" customWidth="1"/>
    <col min="3" max="3" width="39.42578125" style="3" customWidth="1"/>
    <col min="4" max="4" width="37.7109375" style="3" customWidth="1"/>
    <col min="5" max="5" width="31.140625" style="5" customWidth="1"/>
    <col min="6" max="6" width="63.85546875" style="5" customWidth="1"/>
    <col min="7" max="7" width="9.140625" style="5"/>
    <col min="8" max="16384" width="9.140625" style="3"/>
  </cols>
  <sheetData>
    <row r="1" spans="1:6" x14ac:dyDescent="0.25">
      <c r="A1" s="2" t="s">
        <v>0</v>
      </c>
      <c r="B1" s="2" t="s">
        <v>1</v>
      </c>
      <c r="C1" s="2" t="s">
        <v>90</v>
      </c>
      <c r="D1" s="2" t="s">
        <v>78</v>
      </c>
      <c r="E1" s="4" t="s">
        <v>86</v>
      </c>
      <c r="F1" s="4" t="s">
        <v>87</v>
      </c>
    </row>
    <row r="2" spans="1:6" x14ac:dyDescent="0.25">
      <c r="A2" s="3" t="s">
        <v>2</v>
      </c>
      <c r="B2" s="3">
        <v>2</v>
      </c>
      <c r="D2" s="3" t="s">
        <v>79</v>
      </c>
      <c r="E2" s="6" t="str">
        <f>SUBSTITUTE(SUBSTITUTE(LOWER(A2)," ",""),"'","")</f>
        <v>baldy</v>
      </c>
      <c r="F2" s="6" t="str">
        <f>IF(D2="true",","&amp;E2&amp;":"&amp;"&lt;TAB&gt;"&amp;IF(LEN(E2)&lt;6,"&lt;TAB&gt;","")&amp;IF(LEN(E2)&lt;10,"&lt;TAB&gt;","")&amp;IF(LEN(E2)&lt;14,"&lt;TAB&gt;","")&amp;"{name:"""&amp;A2&amp;""",difficulty:"&amp;B2&amp;"}","")</f>
        <v>,baldy:&lt;TAB&gt;&lt;TAB&gt;&lt;TAB&gt;&lt;TAB&gt;{name:"Baldy",difficulty:2}</v>
      </c>
    </row>
    <row r="3" spans="1:6" x14ac:dyDescent="0.25">
      <c r="A3" s="3" t="s">
        <v>25</v>
      </c>
      <c r="B3" s="3">
        <v>0</v>
      </c>
      <c r="D3" s="3" t="s">
        <v>79</v>
      </c>
      <c r="E3" s="6" t="str">
        <f>SUBSTITUTE(SUBSTITUTE(LOWER(A3)," ",""),"'","")</f>
        <v>bloodyhell</v>
      </c>
      <c r="F3" s="6" t="str">
        <f t="shared" ref="F3:F66" si="0">IF(D3="true",","&amp;E3&amp;":"&amp;"&lt;TAB&gt;"&amp;IF(LEN(E3)&lt;6,"&lt;TAB&gt;","")&amp;IF(LEN(E3)&lt;10,"&lt;TAB&gt;","")&amp;IF(LEN(E3)&lt;14,"&lt;TAB&gt;","")&amp;"{name:"""&amp;A3&amp;""",difficulty:"&amp;B3&amp;"}","")</f>
        <v>,bloodyhell:&lt;TAB&gt;&lt;TAB&gt;{name:"Bloody Hell",difficulty:0}</v>
      </c>
    </row>
    <row r="4" spans="1:6" x14ac:dyDescent="0.25">
      <c r="A4" s="3" t="s">
        <v>47</v>
      </c>
      <c r="B4" s="3">
        <v>0</v>
      </c>
      <c r="D4" s="3" t="s">
        <v>79</v>
      </c>
      <c r="E4" s="6" t="str">
        <f>SUBSTITUTE(SUBSTITUTE(LOWER(A4)," ",""),"'","")</f>
        <v>boggycreek</v>
      </c>
      <c r="F4" s="6" t="str">
        <f t="shared" si="0"/>
        <v>,boggycreek:&lt;TAB&gt;&lt;TAB&gt;{name:"Boggy Creek",difficulty:0}</v>
      </c>
    </row>
    <row r="5" spans="1:6" x14ac:dyDescent="0.25">
      <c r="A5" s="3" t="s">
        <v>48</v>
      </c>
      <c r="B5" s="3">
        <v>0</v>
      </c>
      <c r="D5" s="3" t="s">
        <v>79</v>
      </c>
      <c r="E5" s="6" t="str">
        <f>SUBSTITUTE(SUBSTITUTE(LOWER(A5)," ",""),"'","")</f>
        <v>boomerang</v>
      </c>
      <c r="F5" s="6" t="str">
        <f t="shared" si="0"/>
        <v>,boomerang:&lt;TAB&gt;&lt;TAB&gt;&lt;TAB&gt;{name:"Boomerang",difficulty:0}</v>
      </c>
    </row>
    <row r="6" spans="1:6" x14ac:dyDescent="0.25">
      <c r="A6" s="3" t="s">
        <v>26</v>
      </c>
      <c r="B6" s="3">
        <v>0</v>
      </c>
      <c r="D6" s="3" t="s">
        <v>79</v>
      </c>
      <c r="E6" s="6" t="str">
        <f>SUBSTITUTE(SUBSTITUTE(LOWER(A6)," ",""),"'","")</f>
        <v>boulders</v>
      </c>
      <c r="F6" s="6" t="str">
        <f t="shared" si="0"/>
        <v>,boulders:&lt;TAB&gt;&lt;TAB&gt;&lt;TAB&gt;{name:"Boulders",difficulty:0}</v>
      </c>
    </row>
    <row r="7" spans="1:6" x14ac:dyDescent="0.25">
      <c r="A7" s="3" t="s">
        <v>49</v>
      </c>
      <c r="B7" s="3">
        <v>1</v>
      </c>
      <c r="D7" s="3" t="s">
        <v>79</v>
      </c>
      <c r="E7" s="6" t="str">
        <f>SUBSTITUTE(SUBSTITUTE(LOWER(A7)," ",""),"'","")</f>
        <v>bourkest</v>
      </c>
      <c r="F7" s="6" t="str">
        <f t="shared" si="0"/>
        <v>,bourkest:&lt;TAB&gt;&lt;TAB&gt;&lt;TAB&gt;{name:"Bourke St",difficulty:1}</v>
      </c>
    </row>
    <row r="8" spans="1:6" x14ac:dyDescent="0.25">
      <c r="A8" s="3" t="s">
        <v>15</v>
      </c>
      <c r="B8" s="3">
        <v>0</v>
      </c>
      <c r="D8" s="3" t="s">
        <v>79</v>
      </c>
      <c r="E8" s="6" t="str">
        <f>SUBSTITUTE(SUBSTITUTE(LOWER(A8)," ",""),"'","")</f>
        <v>brumby</v>
      </c>
      <c r="F8" s="6" t="str">
        <f t="shared" si="0"/>
        <v>,brumby:&lt;TAB&gt;&lt;TAB&gt;&lt;TAB&gt;{name:"Brumby",difficulty:0}</v>
      </c>
    </row>
    <row r="9" spans="1:6" x14ac:dyDescent="0.25">
      <c r="A9" s="3" t="s">
        <v>50</v>
      </c>
      <c r="B9" s="3">
        <v>0</v>
      </c>
      <c r="D9" s="3" t="s">
        <v>79</v>
      </c>
      <c r="E9" s="6" t="str">
        <f>SUBSTITUTE(SUBSTITUTE(LOWER(A9)," ",""),"'","")</f>
        <v>bullrun</v>
      </c>
      <c r="F9" s="6" t="str">
        <f t="shared" si="0"/>
        <v>,bullrun:&lt;TAB&gt;&lt;TAB&gt;&lt;TAB&gt;{name:"Bull Run",difficulty:0}</v>
      </c>
    </row>
    <row r="10" spans="1:6" x14ac:dyDescent="0.25">
      <c r="A10" s="3" t="s">
        <v>16</v>
      </c>
      <c r="B10" s="3">
        <v>0</v>
      </c>
      <c r="D10" s="3" t="s">
        <v>79</v>
      </c>
      <c r="E10" s="6" t="str">
        <f>SUBSTITUTE(SUBSTITUTE(LOWER(A10)," ",""),"'","")</f>
        <v>burnthut</v>
      </c>
      <c r="F10" s="6" t="str">
        <f t="shared" si="0"/>
        <v>,burnthut:&lt;TAB&gt;&lt;TAB&gt;&lt;TAB&gt;{name:"Burnt Hut",difficulty:0}</v>
      </c>
    </row>
    <row r="11" spans="1:6" x14ac:dyDescent="0.25">
      <c r="A11" s="3" t="s">
        <v>23</v>
      </c>
      <c r="B11" s="3">
        <v>0</v>
      </c>
      <c r="D11" s="3" t="s">
        <v>79</v>
      </c>
      <c r="E11" s="6" t="str">
        <f>SUBSTITUTE(SUBSTITUTE(LOWER(A11)," ",""),"'","")</f>
        <v>canyontrail</v>
      </c>
      <c r="F11" s="6" t="str">
        <f t="shared" si="0"/>
        <v>,canyontrail:&lt;TAB&gt;&lt;TAB&gt;{name:"Canyon Trail",difficulty:0}</v>
      </c>
    </row>
    <row r="12" spans="1:6" x14ac:dyDescent="0.25">
      <c r="A12" s="3" t="s">
        <v>51</v>
      </c>
      <c r="B12" s="3">
        <v>0</v>
      </c>
      <c r="D12" s="3" t="s">
        <v>79</v>
      </c>
      <c r="E12" s="6" t="str">
        <f>SUBSTITUTE(SUBSTITUTE(LOWER(A12)," ",""),"'","")</f>
        <v>cattlemanstrail</v>
      </c>
      <c r="F12" s="6" t="str">
        <f t="shared" si="0"/>
        <v>,cattlemanstrail:&lt;TAB&gt;{name:"Cattleman's Trail",difficulty:0}</v>
      </c>
    </row>
    <row r="13" spans="1:6" x14ac:dyDescent="0.25">
      <c r="A13" s="3" t="s">
        <v>52</v>
      </c>
      <c r="B13" s="3">
        <v>0</v>
      </c>
      <c r="D13" s="3" t="s">
        <v>79</v>
      </c>
      <c r="E13" s="6" t="str">
        <f>SUBSTITUTE(SUBSTITUTE(LOWER(A13)," ",""),"'","")</f>
        <v>chaletcreek</v>
      </c>
      <c r="F13" s="6" t="str">
        <f t="shared" si="0"/>
        <v>,chaletcreek:&lt;TAB&gt;&lt;TAB&gt;{name:"Chalet Creek",difficulty:0}</v>
      </c>
    </row>
    <row r="14" spans="1:6" x14ac:dyDescent="0.25">
      <c r="A14" s="3" t="s">
        <v>53</v>
      </c>
      <c r="B14" s="3">
        <v>0</v>
      </c>
      <c r="D14" s="3" t="s">
        <v>79</v>
      </c>
      <c r="E14" s="6" t="str">
        <f>SUBSTITUTE(SUBSTITUTE(LOWER(A14)," ",""),"'","")</f>
        <v>chamois</v>
      </c>
      <c r="F14" s="6" t="str">
        <f t="shared" si="0"/>
        <v>,chamois:&lt;TAB&gt;&lt;TAB&gt;&lt;TAB&gt;{name:"Chamois",difficulty:0}</v>
      </c>
    </row>
    <row r="15" spans="1:6" x14ac:dyDescent="0.25">
      <c r="A15" s="3" t="s">
        <v>54</v>
      </c>
      <c r="B15" s="3">
        <v>0</v>
      </c>
      <c r="D15" s="3" t="s">
        <v>79</v>
      </c>
      <c r="E15" s="6" t="str">
        <f>SUBSTITUTE(SUBSTITUTE(LOWER(A15)," ",""),"'","")</f>
        <v>chute</v>
      </c>
      <c r="F15" s="6" t="str">
        <f t="shared" si="0"/>
        <v>,chute:&lt;TAB&gt;&lt;TAB&gt;&lt;TAB&gt;&lt;TAB&gt;{name:"Chute",difficulty:0}</v>
      </c>
    </row>
    <row r="16" spans="1:6" x14ac:dyDescent="0.25">
      <c r="A16" s="3" t="s">
        <v>17</v>
      </c>
      <c r="B16" s="3">
        <v>0</v>
      </c>
      <c r="D16" s="3" t="s">
        <v>79</v>
      </c>
      <c r="E16" s="6" t="str">
        <f>SUBSTITUTE(SUBSTITUTE(LOWER(A16)," ",""),"'","")</f>
        <v>colt</v>
      </c>
      <c r="F16" s="6" t="str">
        <f t="shared" si="0"/>
        <v>,colt:&lt;TAB&gt;&lt;TAB&gt;&lt;TAB&gt;&lt;TAB&gt;{name:"Colt",difficulty:0}</v>
      </c>
    </row>
    <row r="17" spans="1:6" x14ac:dyDescent="0.25">
      <c r="A17" s="3" t="s">
        <v>6</v>
      </c>
      <c r="B17" s="3">
        <v>8</v>
      </c>
      <c r="D17" s="3" t="s">
        <v>79</v>
      </c>
      <c r="E17" s="6" t="str">
        <f>SUBSTITUTE(SUBSTITUTE(LOWER(A17)," ",""),"'","")</f>
        <v>cowcamp</v>
      </c>
      <c r="F17" s="6" t="str">
        <f t="shared" si="0"/>
        <v>,cowcamp:&lt;TAB&gt;&lt;TAB&gt;&lt;TAB&gt;{name:"Cow Camp",difficulty:8}</v>
      </c>
    </row>
    <row r="18" spans="1:6" x14ac:dyDescent="0.25">
      <c r="A18" s="3" t="s">
        <v>55</v>
      </c>
      <c r="B18" s="3">
        <v>0</v>
      </c>
      <c r="D18" s="3" t="s">
        <v>79</v>
      </c>
      <c r="E18" s="6" t="str">
        <f>SUBSTITUTE(SUBSTITUTE(LOWER(A18)," ",""),"'","")</f>
        <v>crosscut</v>
      </c>
      <c r="F18" s="6" t="str">
        <f t="shared" si="0"/>
        <v>,crosscut:&lt;TAB&gt;&lt;TAB&gt;&lt;TAB&gt;{name:"Cross Cut",difficulty:0}</v>
      </c>
    </row>
    <row r="19" spans="1:6" x14ac:dyDescent="0.25">
      <c r="A19" s="3" t="s">
        <v>24</v>
      </c>
      <c r="B19" s="3">
        <v>0</v>
      </c>
      <c r="D19" s="3" t="s">
        <v>79</v>
      </c>
      <c r="E19" s="6" t="str">
        <f>SUBSTITUTE(SUBSTITUTE(LOWER(A19)," ",""),"'","")</f>
        <v>cut73</v>
      </c>
      <c r="F19" s="6" t="str">
        <f t="shared" si="0"/>
        <v>,cut73:&lt;TAB&gt;&lt;TAB&gt;&lt;TAB&gt;&lt;TAB&gt;{name:"Cut 73",difficulty:0}</v>
      </c>
    </row>
    <row r="20" spans="1:6" x14ac:dyDescent="0.25">
      <c r="A20" s="3" t="s">
        <v>56</v>
      </c>
      <c r="B20" s="3">
        <v>0</v>
      </c>
      <c r="D20" s="3" t="s">
        <v>79</v>
      </c>
      <c r="E20" s="6" t="str">
        <f>SUBSTITUTE(SUBSTITUTE(LOWER(A20)," ",""),"'","")</f>
        <v>damrun</v>
      </c>
      <c r="F20" s="6" t="str">
        <f t="shared" si="0"/>
        <v>,damrun:&lt;TAB&gt;&lt;TAB&gt;&lt;TAB&gt;{name:"Dam Run",difficulty:0}</v>
      </c>
    </row>
    <row r="21" spans="1:6" x14ac:dyDescent="0.25">
      <c r="A21" s="3" t="s">
        <v>57</v>
      </c>
      <c r="B21" s="3">
        <v>0</v>
      </c>
      <c r="D21" s="3" t="s">
        <v>79</v>
      </c>
      <c r="E21" s="6" t="str">
        <f>SUBSTITUTE(SUBSTITUTE(LOWER(A21)," ",""),"'","")</f>
        <v>elephantrun</v>
      </c>
      <c r="F21" s="6" t="str">
        <f t="shared" si="0"/>
        <v>,elephantrun:&lt;TAB&gt;&lt;TAB&gt;{name:"Elephant Run",difficulty:0}</v>
      </c>
    </row>
    <row r="22" spans="1:6" x14ac:dyDescent="0.25">
      <c r="A22" s="3" t="s">
        <v>58</v>
      </c>
      <c r="B22" s="3">
        <v>0</v>
      </c>
      <c r="D22" s="3" t="s">
        <v>79</v>
      </c>
      <c r="E22" s="6" t="str">
        <f>SUBSTITUTE(SUBSTITUTE(LOWER(A22)," ",""),"'","")</f>
        <v>fallline</v>
      </c>
      <c r="F22" s="6" t="str">
        <f t="shared" si="0"/>
        <v>,fallline:&lt;TAB&gt;&lt;TAB&gt;&lt;TAB&gt;{name:"Fall Line",difficulty:0}</v>
      </c>
    </row>
    <row r="23" spans="1:6" x14ac:dyDescent="0.25">
      <c r="A23" s="3" t="s">
        <v>59</v>
      </c>
      <c r="B23" s="3">
        <v>0</v>
      </c>
      <c r="D23" s="3" t="s">
        <v>79</v>
      </c>
      <c r="E23" s="6" t="str">
        <f>SUBSTITUTE(SUBSTITUTE(LOWER(A23)," ",""),"'","")</f>
        <v>familyrun</v>
      </c>
      <c r="F23" s="6" t="str">
        <f t="shared" si="0"/>
        <v>,familyrun:&lt;TAB&gt;&lt;TAB&gt;&lt;TAB&gt;{name:"Family Run",difficulty:0}</v>
      </c>
    </row>
    <row r="24" spans="1:6" x14ac:dyDescent="0.25">
      <c r="A24" s="3" t="s">
        <v>60</v>
      </c>
      <c r="B24" s="3">
        <v>10</v>
      </c>
      <c r="D24" s="3" t="s">
        <v>79</v>
      </c>
      <c r="E24" s="6" t="str">
        <f>SUBSTITUTE(SUBSTITUTE(LOWER(A24)," ",""),"'","")</f>
        <v>fannysfinish</v>
      </c>
      <c r="F24" s="6" t="str">
        <f t="shared" si="0"/>
        <v>,fannysfinish:&lt;TAB&gt;&lt;TAB&gt;{name:"Fanny's Finish",difficulty:10}</v>
      </c>
    </row>
    <row r="25" spans="1:6" x14ac:dyDescent="0.25">
      <c r="A25" s="3" t="s">
        <v>61</v>
      </c>
      <c r="B25" s="3">
        <v>0</v>
      </c>
      <c r="D25" s="3" t="s">
        <v>79</v>
      </c>
      <c r="E25" s="6" t="str">
        <f>SUBSTITUTE(SUBSTITUTE(LOWER(A25)," ",""),"'","")</f>
        <v>fastone</v>
      </c>
      <c r="F25" s="6" t="str">
        <f t="shared" si="0"/>
        <v>,fastone:&lt;TAB&gt;&lt;TAB&gt;&lt;TAB&gt;{name:"Fast One",difficulty:0}</v>
      </c>
    </row>
    <row r="26" spans="1:6" x14ac:dyDescent="0.25">
      <c r="A26" s="3" t="s">
        <v>27</v>
      </c>
      <c r="B26" s="3">
        <v>0</v>
      </c>
      <c r="D26" s="3" t="s">
        <v>79</v>
      </c>
      <c r="E26" s="6" t="str">
        <f>SUBSTITUTE(SUBSTITUTE(LOWER(A26)," ",""),"'","")</f>
        <v>federation</v>
      </c>
      <c r="F26" s="6" t="str">
        <f t="shared" si="0"/>
        <v>,federation:&lt;TAB&gt;&lt;TAB&gt;{name:"Federation",difficulty:0}</v>
      </c>
    </row>
    <row r="27" spans="1:6" x14ac:dyDescent="0.25">
      <c r="A27" s="3" t="s">
        <v>19</v>
      </c>
      <c r="B27" s="3">
        <v>0</v>
      </c>
      <c r="D27" s="3" t="s">
        <v>79</v>
      </c>
      <c r="E27" s="6" t="str">
        <f>SUBSTITUTE(SUBSTITUTE(LOWER(A27)," ",""),"'","")</f>
        <v>funnel</v>
      </c>
      <c r="F27" s="6" t="str">
        <f t="shared" si="0"/>
        <v>,funnel:&lt;TAB&gt;&lt;TAB&gt;&lt;TAB&gt;{name:"Funnel",difficulty:0}</v>
      </c>
    </row>
    <row r="28" spans="1:6" x14ac:dyDescent="0.25">
      <c r="A28" s="3" t="s">
        <v>62</v>
      </c>
      <c r="B28" s="3">
        <v>0</v>
      </c>
      <c r="D28" s="3" t="s">
        <v>79</v>
      </c>
      <c r="E28" s="6" t="str">
        <f>SUBSTITUTE(SUBSTITUTE(LOWER(A28)," ",""),"'","")</f>
        <v>hoggsback</v>
      </c>
      <c r="F28" s="6" t="str">
        <f t="shared" si="0"/>
        <v>,hoggsback:&lt;TAB&gt;&lt;TAB&gt;&lt;TAB&gt;{name:"Hogg's Back",difficulty:0}</v>
      </c>
    </row>
    <row r="29" spans="1:6" x14ac:dyDescent="0.25">
      <c r="A29" s="3" t="s">
        <v>8</v>
      </c>
      <c r="B29" s="3">
        <v>6</v>
      </c>
      <c r="D29" s="3" t="s">
        <v>79</v>
      </c>
      <c r="E29" s="6" t="str">
        <f>SUBSTITUTE(SUBSTITUTE(LOWER(A29)," ",""),"'","")</f>
        <v>howqua</v>
      </c>
      <c r="F29" s="6" t="str">
        <f t="shared" si="0"/>
        <v>,howqua:&lt;TAB&gt;&lt;TAB&gt;&lt;TAB&gt;{name:"Howqua",difficulty:6}</v>
      </c>
    </row>
    <row r="30" spans="1:6" x14ac:dyDescent="0.25">
      <c r="A30" s="3" t="s">
        <v>14</v>
      </c>
      <c r="B30" s="3">
        <v>0</v>
      </c>
      <c r="D30" s="3" t="s">
        <v>79</v>
      </c>
      <c r="E30" s="6" t="str">
        <f>SUBSTITUTE(SUBSTITUTE(LOWER(A30)," ",""),"'","")</f>
        <v>laycockslane</v>
      </c>
      <c r="F30" s="6" t="str">
        <f t="shared" si="0"/>
        <v>,laycockslane:&lt;TAB&gt;&lt;TAB&gt;{name:"Laycock's Lane",difficulty:0}</v>
      </c>
    </row>
    <row r="31" spans="1:6" x14ac:dyDescent="0.25">
      <c r="A31" s="3" t="s">
        <v>3</v>
      </c>
      <c r="B31" s="3">
        <v>4</v>
      </c>
      <c r="D31" s="3" t="s">
        <v>79</v>
      </c>
      <c r="E31" s="6" t="str">
        <f>SUBSTITUTE(SUBSTITUTE(LOWER(A31)," ",""),"'","")</f>
        <v>littlebullerspur</v>
      </c>
      <c r="F31" s="6" t="str">
        <f t="shared" si="0"/>
        <v>,littlebullerspur:&lt;TAB&gt;{name:"Little Buller Spur",difficulty:4}</v>
      </c>
    </row>
    <row r="32" spans="1:6" x14ac:dyDescent="0.25">
      <c r="A32" s="3" t="s">
        <v>63</v>
      </c>
      <c r="B32" s="3">
        <v>0</v>
      </c>
      <c r="D32" s="3" t="s">
        <v>79</v>
      </c>
      <c r="E32" s="6" t="str">
        <f>SUBSTITUTE(SUBSTITUTE(LOWER(A32)," ",""),"'","")</f>
        <v>mclaughlinsshoulder</v>
      </c>
      <c r="F32" s="6" t="str">
        <f t="shared" si="0"/>
        <v>,mclaughlinsshoulder:&lt;TAB&gt;{name:"McLaughlin's Shoulder",difficulty:0}</v>
      </c>
    </row>
    <row r="33" spans="1:6" x14ac:dyDescent="0.25">
      <c r="A33" s="3" t="s">
        <v>64</v>
      </c>
      <c r="B33" s="3">
        <v>7</v>
      </c>
      <c r="D33" s="3" t="s">
        <v>79</v>
      </c>
      <c r="E33" s="6" t="str">
        <f>SUBSTITUTE(SUBSTITUTE(LOWER(A33)," ",""),"'","")</f>
        <v>mensdownhill</v>
      </c>
      <c r="F33" s="6" t="str">
        <f t="shared" si="0"/>
        <v>,mensdownhill:&lt;TAB&gt;&lt;TAB&gt;{name:"Men's Downhill",difficulty:7}</v>
      </c>
    </row>
    <row r="34" spans="1:6" x14ac:dyDescent="0.25">
      <c r="A34" s="3" t="s">
        <v>65</v>
      </c>
      <c r="B34" s="3">
        <v>0</v>
      </c>
      <c r="D34" s="3" t="s">
        <v>79</v>
      </c>
      <c r="E34" s="6" t="str">
        <f>SUBSTITUTE(SUBSTITUTE(LOWER(A34)," ",""),"'","")</f>
        <v>outeredge</v>
      </c>
      <c r="F34" s="6" t="str">
        <f t="shared" si="0"/>
        <v>,outeredge:&lt;TAB&gt;&lt;TAB&gt;&lt;TAB&gt;{name:"Outer Edge",difficulty:0}</v>
      </c>
    </row>
    <row r="35" spans="1:6" x14ac:dyDescent="0.25">
      <c r="A35" s="3" t="s">
        <v>66</v>
      </c>
      <c r="B35" s="3">
        <v>0</v>
      </c>
      <c r="D35" s="3" t="s">
        <v>79</v>
      </c>
      <c r="E35" s="6" t="str">
        <f>SUBSTITUTE(SUBSTITUTE(LOWER(A35)," ",""),"'","")</f>
        <v>playground</v>
      </c>
      <c r="F35" s="6" t="str">
        <f t="shared" si="0"/>
        <v>,playground:&lt;TAB&gt;&lt;TAB&gt;{name:"Playground",difficulty:0}</v>
      </c>
    </row>
    <row r="36" spans="1:6" x14ac:dyDescent="0.25">
      <c r="A36" s="3" t="s">
        <v>20</v>
      </c>
      <c r="B36" s="3">
        <v>0</v>
      </c>
      <c r="D36" s="3" t="s">
        <v>79</v>
      </c>
      <c r="E36" s="6" t="str">
        <f>SUBSTITUTE(SUBSTITUTE(LOWER(A36)," ",""),"'","")</f>
        <v>plughole</v>
      </c>
      <c r="F36" s="6" t="str">
        <f t="shared" si="0"/>
        <v>,plughole:&lt;TAB&gt;&lt;TAB&gt;&lt;TAB&gt;{name:"Plug Hole",difficulty:0}</v>
      </c>
    </row>
    <row r="37" spans="1:6" x14ac:dyDescent="0.25">
      <c r="A37" s="3" t="s">
        <v>67</v>
      </c>
      <c r="B37" s="3">
        <v>0</v>
      </c>
      <c r="D37" s="3" t="s">
        <v>79</v>
      </c>
      <c r="E37" s="6" t="str">
        <f>SUBSTITUTE(SUBSTITUTE(LOWER(A37)," ",""),"'","")</f>
        <v>powderkeg</v>
      </c>
      <c r="F37" s="6" t="str">
        <f t="shared" si="0"/>
        <v>,powderkeg:&lt;TAB&gt;&lt;TAB&gt;&lt;TAB&gt;{name:"Powder Keg",difficulty:0}</v>
      </c>
    </row>
    <row r="38" spans="1:6" x14ac:dyDescent="0.25">
      <c r="A38" s="3" t="s">
        <v>68</v>
      </c>
      <c r="B38" s="3">
        <v>0</v>
      </c>
      <c r="D38" s="3" t="s">
        <v>79</v>
      </c>
      <c r="E38" s="6" t="str">
        <f>SUBSTITUTE(SUBSTITUTE(LOWER(A38)," ",""),"'","")</f>
        <v>robins</v>
      </c>
      <c r="F38" s="6" t="str">
        <f t="shared" si="0"/>
        <v>,robins:&lt;TAB&gt;&lt;TAB&gt;&lt;TAB&gt;{name:"Robin's",difficulty:0}</v>
      </c>
    </row>
    <row r="39" spans="1:6" x14ac:dyDescent="0.25">
      <c r="A39" s="3" t="s">
        <v>28</v>
      </c>
      <c r="B39" s="3">
        <v>0</v>
      </c>
      <c r="D39" s="3" t="s">
        <v>79</v>
      </c>
      <c r="E39" s="6" t="str">
        <f>SUBSTITUTE(SUBSTITUTE(LOWER(A39)," ",""),"'","")</f>
        <v>roughcut</v>
      </c>
      <c r="F39" s="6" t="str">
        <f t="shared" si="0"/>
        <v>,roughcut:&lt;TAB&gt;&lt;TAB&gt;&lt;TAB&gt;{name:"Rough Cut",difficulty:0}</v>
      </c>
    </row>
    <row r="40" spans="1:6" x14ac:dyDescent="0.25">
      <c r="A40" s="3" t="s">
        <v>69</v>
      </c>
      <c r="B40" s="3">
        <v>0</v>
      </c>
      <c r="D40" s="3" t="s">
        <v>79</v>
      </c>
      <c r="E40" s="6" t="str">
        <f>SUBSTITUTE(SUBSTITUTE(LOWER(A40)," ",""),"'","")</f>
        <v>scvhutrun</v>
      </c>
      <c r="F40" s="6" t="str">
        <f t="shared" si="0"/>
        <v>,scvhutrun:&lt;TAB&gt;&lt;TAB&gt;&lt;TAB&gt;{name:"SCV Hut Run",difficulty:0}</v>
      </c>
    </row>
    <row r="41" spans="1:6" x14ac:dyDescent="0.25">
      <c r="A41" s="3" t="s">
        <v>5</v>
      </c>
      <c r="B41" s="3">
        <v>4</v>
      </c>
      <c r="D41" s="3" t="s">
        <v>79</v>
      </c>
      <c r="E41" s="6" t="str">
        <f>SUBSTITUTE(SUBSTITUTE(LOWER(A41)," ",""),"'","")</f>
        <v>shakeyknees</v>
      </c>
      <c r="F41" s="6" t="str">
        <f t="shared" si="0"/>
        <v>,shakeyknees:&lt;TAB&gt;&lt;TAB&gt;{name:"Shakey Knees",difficulty:4}</v>
      </c>
    </row>
    <row r="42" spans="1:6" x14ac:dyDescent="0.25">
      <c r="A42" s="3" t="s">
        <v>70</v>
      </c>
      <c r="B42" s="3">
        <v>0</v>
      </c>
      <c r="D42" s="3" t="s">
        <v>79</v>
      </c>
      <c r="E42" s="6" t="str">
        <f>SUBSTITUTE(SUBSTITUTE(LOWER(A42)," ",""),"'","")</f>
        <v>slalomgully</v>
      </c>
      <c r="F42" s="6" t="str">
        <f t="shared" si="0"/>
        <v>,slalomgully:&lt;TAB&gt;&lt;TAB&gt;{name:"Slalom Gully",difficulty:0}</v>
      </c>
    </row>
    <row r="43" spans="1:6" x14ac:dyDescent="0.25">
      <c r="A43" s="3" t="s">
        <v>9</v>
      </c>
      <c r="B43" s="3">
        <v>4</v>
      </c>
      <c r="D43" s="3" t="s">
        <v>79</v>
      </c>
      <c r="E43" s="6" t="str">
        <f>SUBSTITUTE(SUBSTITUTE(LOWER(A43)," ",""),"'","")</f>
        <v>standard</v>
      </c>
      <c r="F43" s="6" t="str">
        <f t="shared" si="0"/>
        <v>,standard:&lt;TAB&gt;&lt;TAB&gt;&lt;TAB&gt;{name:"Standard",difficulty:4}</v>
      </c>
    </row>
    <row r="44" spans="1:6" x14ac:dyDescent="0.25">
      <c r="A44" s="3" t="s">
        <v>7</v>
      </c>
      <c r="B44" s="3">
        <v>5</v>
      </c>
      <c r="D44" s="3" t="s">
        <v>79</v>
      </c>
      <c r="E44" s="6" t="str">
        <f>SUBSTITUTE(SUBSTITUTE(LOWER(A44)," ",""),"'","")</f>
        <v>summit</v>
      </c>
      <c r="F44" s="6" t="str">
        <f t="shared" si="0"/>
        <v>,summit:&lt;TAB&gt;&lt;TAB&gt;&lt;TAB&gt;{name:"Summit",difficulty:5}</v>
      </c>
    </row>
    <row r="45" spans="1:6" x14ac:dyDescent="0.25">
      <c r="A45" s="3" t="s">
        <v>71</v>
      </c>
      <c r="B45" s="3">
        <v>0</v>
      </c>
      <c r="D45" s="3" t="s">
        <v>80</v>
      </c>
      <c r="E45" s="6" t="str">
        <f>SUBSTITUTE(SUBSTITUTE(LOWER(A45)," ",""),"'","")</f>
        <v>summitblack</v>
      </c>
      <c r="F45" s="6" t="str">
        <f t="shared" si="0"/>
        <v/>
      </c>
    </row>
    <row r="46" spans="1:6" x14ac:dyDescent="0.25">
      <c r="A46" s="3" t="s">
        <v>72</v>
      </c>
      <c r="B46" s="3">
        <v>0</v>
      </c>
      <c r="D46" s="3" t="s">
        <v>80</v>
      </c>
      <c r="E46" s="6" t="str">
        <f>SUBSTITUTE(SUBSTITUTE(LOWER(A46)," ",""),"'","")</f>
        <v>summitslide</v>
      </c>
      <c r="F46" s="6" t="str">
        <f t="shared" si="0"/>
        <v/>
      </c>
    </row>
    <row r="47" spans="1:6" x14ac:dyDescent="0.25">
      <c r="A47" s="3" t="s">
        <v>21</v>
      </c>
      <c r="B47" s="3">
        <v>0</v>
      </c>
      <c r="D47" s="3" t="s">
        <v>79</v>
      </c>
      <c r="E47" s="6" t="str">
        <f>SUBSTITUTE(SUBSTITUTE(LOWER(A47)," ",""),"'","")</f>
        <v>sunvalley</v>
      </c>
      <c r="F47" s="6" t="str">
        <f t="shared" si="0"/>
        <v>,sunvalley:&lt;TAB&gt;&lt;TAB&gt;&lt;TAB&gt;{name:"Sun Valley",difficulty:0}</v>
      </c>
    </row>
    <row r="48" spans="1:6" x14ac:dyDescent="0.25">
      <c r="A48" s="3" t="s">
        <v>73</v>
      </c>
      <c r="B48" s="3">
        <v>0</v>
      </c>
      <c r="D48" s="3" t="s">
        <v>79</v>
      </c>
      <c r="E48" s="6" t="str">
        <f>SUBSTITUTE(SUBSTITUTE(LOWER(A48)," ",""),"'","")</f>
        <v>telecom</v>
      </c>
      <c r="F48" s="6" t="str">
        <f t="shared" si="0"/>
        <v>,telecom:&lt;TAB&gt;&lt;TAB&gt;&lt;TAB&gt;{name:"Telecom",difficulty:0}</v>
      </c>
    </row>
    <row r="49" spans="1:6" x14ac:dyDescent="0.25">
      <c r="A49" s="3" t="s">
        <v>74</v>
      </c>
      <c r="B49" s="3">
        <v>0</v>
      </c>
      <c r="D49" s="3" t="s">
        <v>79</v>
      </c>
      <c r="E49" s="6" t="str">
        <f>SUBSTITUTE(SUBSTITUTE(LOWER(A49)," ",""),"'","")</f>
        <v>tirol</v>
      </c>
      <c r="F49" s="6" t="str">
        <f t="shared" si="0"/>
        <v>,tirol:&lt;TAB&gt;&lt;TAB&gt;&lt;TAB&gt;&lt;TAB&gt;{name:"Tirol",difficulty:0}</v>
      </c>
    </row>
    <row r="50" spans="1:6" x14ac:dyDescent="0.25">
      <c r="A50" s="3" t="s">
        <v>75</v>
      </c>
      <c r="B50" s="3">
        <v>0</v>
      </c>
      <c r="D50" s="3" t="s">
        <v>79</v>
      </c>
      <c r="E50" s="6" t="str">
        <f>SUBSTITUTE(SUBSTITUTE(LOWER(A50)," ",""),"'","")</f>
        <v>village</v>
      </c>
      <c r="F50" s="6" t="str">
        <f t="shared" si="0"/>
        <v>,village:&lt;TAB&gt;&lt;TAB&gt;&lt;TAB&gt;{name:"Village",difficulty:0}</v>
      </c>
    </row>
    <row r="51" spans="1:6" x14ac:dyDescent="0.25">
      <c r="A51" s="3" t="s">
        <v>13</v>
      </c>
      <c r="B51" s="3">
        <v>0</v>
      </c>
      <c r="D51" s="3" t="s">
        <v>79</v>
      </c>
      <c r="E51" s="6" t="str">
        <f>SUBSTITUTE(SUBSTITUTE(LOWER(A51)," ",""),"'","")</f>
        <v>vista</v>
      </c>
      <c r="F51" s="6" t="str">
        <f t="shared" si="0"/>
        <v>,vista:&lt;TAB&gt;&lt;TAB&gt;&lt;TAB&gt;&lt;TAB&gt;{name:"Vista",difficulty:0}</v>
      </c>
    </row>
    <row r="52" spans="1:6" x14ac:dyDescent="0.25">
      <c r="A52" s="3" t="s">
        <v>18</v>
      </c>
      <c r="B52" s="3">
        <v>0</v>
      </c>
      <c r="D52" s="3" t="s">
        <v>80</v>
      </c>
      <c r="E52" s="6" t="str">
        <f>SUBSTITUTE(SUBSTITUTE(LOWER(A52)," ",""),"'","")</f>
        <v>waler</v>
      </c>
      <c r="F52" s="6" t="str">
        <f t="shared" si="0"/>
        <v/>
      </c>
    </row>
    <row r="53" spans="1:6" x14ac:dyDescent="0.25">
      <c r="A53" s="3" t="s">
        <v>12</v>
      </c>
      <c r="B53" s="3">
        <v>0</v>
      </c>
      <c r="D53" s="3" t="s">
        <v>80</v>
      </c>
      <c r="E53" s="6" t="str">
        <f>SUBSTITUTE(SUBSTITUTE(LOWER(A53)," ",""),"'","")</f>
        <v>wenzelweave</v>
      </c>
      <c r="F53" s="6" t="str">
        <f t="shared" si="0"/>
        <v/>
      </c>
    </row>
    <row r="54" spans="1:6" x14ac:dyDescent="0.25">
      <c r="A54" s="3" t="s">
        <v>29</v>
      </c>
      <c r="B54" s="3">
        <v>0</v>
      </c>
      <c r="D54" s="3" t="s">
        <v>79</v>
      </c>
      <c r="E54" s="6" t="str">
        <f>SUBSTITUTE(SUBSTITUTE(LOWER(A54)," ",""),"'","")</f>
        <v>whiskeycreektrail</v>
      </c>
      <c r="F54" s="6" t="str">
        <f t="shared" si="0"/>
        <v>,whiskeycreektrail:&lt;TAB&gt;{name:"Whiskey Creek Trail",difficulty:0}</v>
      </c>
    </row>
    <row r="55" spans="1:6" x14ac:dyDescent="0.25">
      <c r="A55" s="3" t="s">
        <v>84</v>
      </c>
      <c r="B55" s="3">
        <v>7</v>
      </c>
      <c r="D55" s="3" t="s">
        <v>79</v>
      </c>
      <c r="E55" s="6" t="str">
        <f>SUBSTITUTE(SUBSTITUTE(LOWER(A55)," ",""),"'","")</f>
        <v>womansdownhill</v>
      </c>
      <c r="F55" s="6" t="str">
        <f t="shared" si="0"/>
        <v>,womansdownhill:&lt;TAB&gt;{name:"Woman's Downhill",difficulty:7}</v>
      </c>
    </row>
    <row r="56" spans="1:6" x14ac:dyDescent="0.25">
      <c r="A56" s="3" t="s">
        <v>4</v>
      </c>
      <c r="B56" s="3">
        <v>5</v>
      </c>
      <c r="D56" s="3" t="s">
        <v>79</v>
      </c>
      <c r="E56" s="6" t="str">
        <f>SUBSTITUTE(SUBSTITUTE(LOWER(A56)," ",""),"'","")</f>
        <v>wombat</v>
      </c>
      <c r="F56" s="6" t="str">
        <f t="shared" si="0"/>
        <v>,wombat:&lt;TAB&gt;&lt;TAB&gt;&lt;TAB&gt;{name:"Wombat",difficulty:5}</v>
      </c>
    </row>
    <row r="57" spans="1:6" x14ac:dyDescent="0.25">
      <c r="A57" s="3" t="s">
        <v>76</v>
      </c>
      <c r="B57" s="3">
        <v>0</v>
      </c>
      <c r="D57" s="3" t="s">
        <v>79</v>
      </c>
      <c r="E57" s="6" t="str">
        <f>SUBSTITUTE(SUBSTITUTE(LOWER(A57)," ",""),"'","")</f>
        <v>wombatvalley</v>
      </c>
      <c r="F57" s="6" t="str">
        <f t="shared" si="0"/>
        <v>,wombatvalley:&lt;TAB&gt;&lt;TAB&gt;{name:"Wombat Valley",difficulty:0}</v>
      </c>
    </row>
    <row r="58" spans="1:6" x14ac:dyDescent="0.25">
      <c r="A58" s="3" t="s">
        <v>22</v>
      </c>
      <c r="B58" s="3">
        <v>0</v>
      </c>
      <c r="D58" s="3" t="s">
        <v>79</v>
      </c>
      <c r="E58" s="6" t="str">
        <f>SUBSTITUTE(SUBSTITUTE(LOWER(A58)," ",""),"'","")</f>
        <v>woodrun</v>
      </c>
      <c r="F58" s="6" t="str">
        <f t="shared" si="0"/>
        <v>,woodrun:&lt;TAB&gt;&lt;TAB&gt;&lt;TAB&gt;{name:"Wood Run",difficulty:0}</v>
      </c>
    </row>
    <row r="59" spans="1:6" x14ac:dyDescent="0.25">
      <c r="A59" s="3" t="s">
        <v>77</v>
      </c>
      <c r="B59" s="3">
        <v>0</v>
      </c>
      <c r="D59" s="3" t="s">
        <v>80</v>
      </c>
      <c r="E59" s="6" t="str">
        <f>SUBSTITUTE(SUBSTITUTE(LOWER(A59)," ",""),"'","")</f>
        <v>yurredla</v>
      </c>
      <c r="F59" s="6" t="str">
        <f t="shared" si="0"/>
        <v/>
      </c>
    </row>
    <row r="60" spans="1:6" x14ac:dyDescent="0.25">
      <c r="A60" s="3" t="s">
        <v>85</v>
      </c>
      <c r="B60" s="3">
        <v>0</v>
      </c>
      <c r="D60" s="3" t="s">
        <v>80</v>
      </c>
      <c r="E60" s="6" t="str">
        <f>SUBSTITUTE(SUBSTITUTE(LOWER(A60)," ",""),"'","")</f>
        <v>zwierszigzag</v>
      </c>
      <c r="F60" s="6" t="str">
        <f t="shared" si="0"/>
        <v/>
      </c>
    </row>
    <row r="61" spans="1:6" x14ac:dyDescent="0.25">
      <c r="A61" s="3" t="s">
        <v>30</v>
      </c>
      <c r="B61" s="3">
        <v>0</v>
      </c>
      <c r="D61" s="3" t="s">
        <v>80</v>
      </c>
      <c r="E61" s="6" t="str">
        <f>SUBSTITUTE(SUBSTITUTE(LOWER(A61)," ",""),"'","")</f>
        <v>runname</v>
      </c>
      <c r="F61" s="6" t="str">
        <f t="shared" si="0"/>
        <v/>
      </c>
    </row>
    <row r="62" spans="1:6" x14ac:dyDescent="0.25">
      <c r="A62" s="3" t="s">
        <v>30</v>
      </c>
      <c r="B62" s="3">
        <v>0</v>
      </c>
      <c r="D62" s="3" t="s">
        <v>80</v>
      </c>
      <c r="E62" s="6" t="str">
        <f>SUBSTITUTE(SUBSTITUTE(LOWER(A62)," ",""),"'","")</f>
        <v>runname</v>
      </c>
      <c r="F62" s="6" t="str">
        <f t="shared" si="0"/>
        <v/>
      </c>
    </row>
    <row r="63" spans="1:6" x14ac:dyDescent="0.25">
      <c r="A63" s="3" t="s">
        <v>30</v>
      </c>
      <c r="B63" s="3">
        <v>0</v>
      </c>
      <c r="D63" s="3" t="s">
        <v>80</v>
      </c>
      <c r="E63" s="6" t="str">
        <f>SUBSTITUTE(SUBSTITUTE(LOWER(A63)," ",""),"'","")</f>
        <v>runname</v>
      </c>
      <c r="F63" s="6" t="str">
        <f t="shared" si="0"/>
        <v/>
      </c>
    </row>
    <row r="64" spans="1:6" x14ac:dyDescent="0.25">
      <c r="A64" s="3" t="s">
        <v>30</v>
      </c>
      <c r="B64" s="3">
        <v>0</v>
      </c>
      <c r="D64" s="3" t="s">
        <v>80</v>
      </c>
      <c r="E64" s="6" t="str">
        <f>SUBSTITUTE(SUBSTITUTE(LOWER(A64)," ",""),"'","")</f>
        <v>runname</v>
      </c>
      <c r="F64" s="6" t="str">
        <f t="shared" si="0"/>
        <v/>
      </c>
    </row>
    <row r="65" spans="1:6" x14ac:dyDescent="0.25">
      <c r="A65" s="3" t="s">
        <v>30</v>
      </c>
      <c r="B65" s="3">
        <v>0</v>
      </c>
      <c r="D65" s="3" t="s">
        <v>80</v>
      </c>
      <c r="E65" s="6" t="str">
        <f>SUBSTITUTE(SUBSTITUTE(LOWER(A65)," ",""),"'","")</f>
        <v>runname</v>
      </c>
      <c r="F65" s="6" t="str">
        <f t="shared" si="0"/>
        <v/>
      </c>
    </row>
    <row r="66" spans="1:6" x14ac:dyDescent="0.25">
      <c r="A66" s="3" t="s">
        <v>30</v>
      </c>
      <c r="B66" s="3">
        <v>0</v>
      </c>
      <c r="D66" s="3" t="s">
        <v>80</v>
      </c>
      <c r="E66" s="6" t="str">
        <f>SUBSTITUTE(SUBSTITUTE(LOWER(A66)," ",""),"'","")</f>
        <v>runname</v>
      </c>
      <c r="F66" s="6" t="str">
        <f t="shared" si="0"/>
        <v/>
      </c>
    </row>
    <row r="67" spans="1:6" x14ac:dyDescent="0.25">
      <c r="A67" s="3" t="s">
        <v>30</v>
      </c>
      <c r="B67" s="3">
        <v>0</v>
      </c>
      <c r="D67" s="3" t="s">
        <v>80</v>
      </c>
      <c r="E67" s="6" t="str">
        <f>SUBSTITUTE(SUBSTITUTE(LOWER(A67)," ",""),"'","")</f>
        <v>runname</v>
      </c>
      <c r="F67" s="6" t="str">
        <f t="shared" ref="F67:F75" si="1">IF(D67="true",","&amp;E67&amp;":"&amp;"&lt;TAB&gt;"&amp;IF(LEN(E67)&lt;6,"&lt;TAB&gt;","")&amp;IF(LEN(E67)&lt;10,"&lt;TAB&gt;","")&amp;IF(LEN(E67)&lt;14,"&lt;TAB&gt;","")&amp;"{name:"""&amp;A67&amp;""",difficulty:"&amp;B67&amp;"}","")</f>
        <v/>
      </c>
    </row>
    <row r="68" spans="1:6" x14ac:dyDescent="0.25">
      <c r="A68" s="3" t="s">
        <v>30</v>
      </c>
      <c r="B68" s="3">
        <v>0</v>
      </c>
      <c r="D68" s="3" t="s">
        <v>80</v>
      </c>
      <c r="E68" s="6" t="str">
        <f>SUBSTITUTE(SUBSTITUTE(LOWER(A68)," ",""),"'","")</f>
        <v>runname</v>
      </c>
      <c r="F68" s="6" t="str">
        <f t="shared" si="1"/>
        <v/>
      </c>
    </row>
    <row r="69" spans="1:6" x14ac:dyDescent="0.25">
      <c r="A69" s="3" t="s">
        <v>30</v>
      </c>
      <c r="B69" s="3">
        <v>0</v>
      </c>
      <c r="D69" s="3" t="s">
        <v>80</v>
      </c>
      <c r="E69" s="6" t="str">
        <f>SUBSTITUTE(SUBSTITUTE(LOWER(A69)," ",""),"'","")</f>
        <v>runname</v>
      </c>
      <c r="F69" s="6" t="str">
        <f t="shared" si="1"/>
        <v/>
      </c>
    </row>
    <row r="70" spans="1:6" x14ac:dyDescent="0.25">
      <c r="A70" s="3" t="s">
        <v>30</v>
      </c>
      <c r="B70" s="3">
        <v>0</v>
      </c>
      <c r="D70" s="3" t="s">
        <v>80</v>
      </c>
      <c r="E70" s="6" t="str">
        <f>SUBSTITUTE(SUBSTITUTE(LOWER(A70)," ",""),"'","")</f>
        <v>runname</v>
      </c>
      <c r="F70" s="6" t="str">
        <f t="shared" si="1"/>
        <v/>
      </c>
    </row>
    <row r="71" spans="1:6" x14ac:dyDescent="0.25">
      <c r="A71" s="3" t="s">
        <v>30</v>
      </c>
      <c r="B71" s="3">
        <v>0</v>
      </c>
      <c r="D71" s="3" t="s">
        <v>80</v>
      </c>
      <c r="E71" s="6" t="str">
        <f>SUBSTITUTE(SUBSTITUTE(LOWER(A71)," ",""),"'","")</f>
        <v>runname</v>
      </c>
      <c r="F71" s="6" t="str">
        <f t="shared" si="1"/>
        <v/>
      </c>
    </row>
    <row r="72" spans="1:6" x14ac:dyDescent="0.25">
      <c r="A72" s="3" t="s">
        <v>30</v>
      </c>
      <c r="B72" s="3">
        <v>0</v>
      </c>
      <c r="D72" s="3" t="s">
        <v>80</v>
      </c>
      <c r="E72" s="6" t="str">
        <f>SUBSTITUTE(SUBSTITUTE(LOWER(A72)," ",""),"'","")</f>
        <v>runname</v>
      </c>
      <c r="F72" s="6" t="str">
        <f t="shared" si="1"/>
        <v/>
      </c>
    </row>
    <row r="73" spans="1:6" x14ac:dyDescent="0.25">
      <c r="A73" s="3" t="s">
        <v>30</v>
      </c>
      <c r="B73" s="3">
        <v>0</v>
      </c>
      <c r="D73" s="3" t="s">
        <v>80</v>
      </c>
      <c r="E73" s="6" t="str">
        <f>SUBSTITUTE(SUBSTITUTE(LOWER(A73)," ",""),"'","")</f>
        <v>runname</v>
      </c>
      <c r="F73" s="6" t="str">
        <f t="shared" si="1"/>
        <v/>
      </c>
    </row>
    <row r="74" spans="1:6" x14ac:dyDescent="0.25">
      <c r="A74" s="3" t="s">
        <v>30</v>
      </c>
      <c r="B74" s="3">
        <v>0</v>
      </c>
      <c r="D74" s="3" t="s">
        <v>80</v>
      </c>
      <c r="E74" s="6" t="str">
        <f>SUBSTITUTE(SUBSTITUTE(LOWER(A74)," ",""),"'","")</f>
        <v>runname</v>
      </c>
      <c r="F74" s="6" t="str">
        <f t="shared" si="1"/>
        <v/>
      </c>
    </row>
    <row r="75" spans="1:6" x14ac:dyDescent="0.25">
      <c r="A75" s="3" t="s">
        <v>30</v>
      </c>
      <c r="B75" s="3">
        <v>0</v>
      </c>
      <c r="D75" s="3" t="s">
        <v>80</v>
      </c>
      <c r="E75" s="6" t="str">
        <f>SUBSTITUTE(SUBSTITUTE(LOWER(A75)," ",""),"'","")</f>
        <v>runname</v>
      </c>
      <c r="F75" s="6" t="str">
        <f t="shared" si="1"/>
        <v/>
      </c>
    </row>
  </sheetData>
  <sortState ref="A2:E63">
    <sortCondition ref="A2:A6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:F6"/>
    </sheetView>
  </sheetViews>
  <sheetFormatPr defaultRowHeight="15" x14ac:dyDescent="0.25"/>
  <cols>
    <col min="1" max="1" width="49.140625" customWidth="1"/>
    <col min="2" max="2" width="30.85546875" customWidth="1"/>
    <col min="4" max="4" width="33.7109375" customWidth="1"/>
    <col min="6" max="6" width="102.85546875" customWidth="1"/>
  </cols>
  <sheetData>
    <row r="1" spans="1:6" x14ac:dyDescent="0.25">
      <c r="A1" s="1" t="s">
        <v>10</v>
      </c>
      <c r="B1" s="1" t="s">
        <v>91</v>
      </c>
      <c r="C1" s="1" t="s">
        <v>88</v>
      </c>
      <c r="D1" s="1" t="s">
        <v>89</v>
      </c>
      <c r="E1" s="1"/>
      <c r="F1" s="1" t="s">
        <v>11</v>
      </c>
    </row>
    <row r="2" spans="1:6" x14ac:dyDescent="0.25">
      <c r="A2" t="s">
        <v>93</v>
      </c>
      <c r="B2" t="s">
        <v>32</v>
      </c>
      <c r="C2">
        <v>9</v>
      </c>
      <c r="D2" t="s">
        <v>37</v>
      </c>
      <c r="F2" t="str">
        <f>","&amp;A2&amp;":&lt;TAB&gt;"&amp;IF(LEN(A2)&lt;6,"&lt;TAB&gt;","")&amp;IF(LEN(A2)&lt;10,"&lt;TAB&gt;","")&amp;"{name:"""&amp;B2&amp;""", level:"&amp;C2&amp;", description:"""&amp;D2&amp;"""}"</f>
        <v>,beginner:&lt;TAB&gt;&lt;TAB&gt;{name:"Newbie", level:9, description:"Just getting started."}</v>
      </c>
    </row>
    <row r="3" spans="1:6" x14ac:dyDescent="0.25">
      <c r="A3" t="s">
        <v>92</v>
      </c>
      <c r="B3" t="s">
        <v>33</v>
      </c>
      <c r="C3">
        <f>C2+$C$11</f>
        <v>33</v>
      </c>
      <c r="D3" t="s">
        <v>38</v>
      </c>
      <c r="F3" t="str">
        <f t="shared" ref="F3:F6" si="0">","&amp;A3&amp;":&lt;TAB&gt;"&amp;IF(LEN(A3)&lt;6,"&lt;TAB&gt;","")&amp;IF(LEN(A3)&lt;10,"&lt;TAB&gt;","")&amp;"{name:"""&amp;B3&amp;""", level:"&amp;C3&amp;", description:"""&amp;D3&amp;"""}"</f>
        <v>,low:&lt;TAB&gt;&lt;TAB&gt;&lt;TAB&gt;{name:"Easy Rider", level:33, description:"Some experience."}</v>
      </c>
    </row>
    <row r="4" spans="1:6" x14ac:dyDescent="0.25">
      <c r="A4" t="s">
        <v>94</v>
      </c>
      <c r="B4" t="s">
        <v>34</v>
      </c>
      <c r="C4">
        <f t="shared" ref="C4:C5" si="1">C3+$C$11</f>
        <v>57</v>
      </c>
      <c r="D4" t="s">
        <v>39</v>
      </c>
      <c r="F4" t="str">
        <f t="shared" si="0"/>
        <v>,middle:&lt;TAB&gt;&lt;TAB&gt;{name:"Intermediate", level:57, description:"Getting there."}</v>
      </c>
    </row>
    <row r="5" spans="1:6" x14ac:dyDescent="0.25">
      <c r="A5" t="s">
        <v>95</v>
      </c>
      <c r="B5" t="s">
        <v>35</v>
      </c>
      <c r="C5">
        <f t="shared" si="1"/>
        <v>81</v>
      </c>
      <c r="D5" t="s">
        <v>40</v>
      </c>
      <c r="F5" t="str">
        <f t="shared" si="0"/>
        <v>,high:&lt;TAB&gt;&lt;TAB&gt;&lt;TAB&gt;{name:"Sick", level:81, description:"Starting to get some style."}</v>
      </c>
    </row>
    <row r="6" spans="1:6" x14ac:dyDescent="0.25">
      <c r="A6" t="s">
        <v>96</v>
      </c>
      <c r="B6" t="s">
        <v>36</v>
      </c>
      <c r="C6">
        <v>90</v>
      </c>
      <c r="D6" t="s">
        <v>41</v>
      </c>
      <c r="F6" t="str">
        <f t="shared" si="0"/>
        <v>,expert:&lt;TAB&gt;&lt;TAB&gt;{name:"Fully Sick", level:90, description:"Fit, experienced with daredevil attitude."}</v>
      </c>
    </row>
    <row r="10" spans="1:6" x14ac:dyDescent="0.25">
      <c r="D10">
        <f>C2</f>
        <v>9</v>
      </c>
    </row>
    <row r="11" spans="1:6" x14ac:dyDescent="0.25">
      <c r="C11">
        <v>24</v>
      </c>
      <c r="D11">
        <f>C3-C2</f>
        <v>24</v>
      </c>
    </row>
    <row r="12" spans="1:6" x14ac:dyDescent="0.25">
      <c r="D12">
        <f t="shared" ref="D12:D15" si="2">C4-C3</f>
        <v>24</v>
      </c>
    </row>
    <row r="13" spans="1:6" x14ac:dyDescent="0.25">
      <c r="D13">
        <f t="shared" si="2"/>
        <v>24</v>
      </c>
    </row>
    <row r="14" spans="1:6" x14ac:dyDescent="0.25">
      <c r="D14">
        <f t="shared" si="2"/>
        <v>9</v>
      </c>
    </row>
    <row r="15" spans="1:6" x14ac:dyDescent="0.25">
      <c r="D15">
        <f t="shared" si="2"/>
        <v>-90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2" sqref="E2:E5"/>
    </sheetView>
  </sheetViews>
  <sheetFormatPr defaultRowHeight="15" x14ac:dyDescent="0.25"/>
  <cols>
    <col min="1" max="1" width="32.5703125" bestFit="1" customWidth="1"/>
    <col min="2" max="2" width="15.5703125" bestFit="1" customWidth="1"/>
    <col min="3" max="3" width="37.7109375" bestFit="1" customWidth="1"/>
    <col min="5" max="5" width="96.140625" bestFit="1" customWidth="1"/>
  </cols>
  <sheetData>
    <row r="1" spans="1:5" x14ac:dyDescent="0.25">
      <c r="A1" s="1" t="s">
        <v>10</v>
      </c>
      <c r="B1" s="1" t="s">
        <v>0</v>
      </c>
      <c r="C1" s="1" t="s">
        <v>31</v>
      </c>
      <c r="D1" s="1"/>
      <c r="E1" s="1" t="s">
        <v>11</v>
      </c>
    </row>
    <row r="2" spans="1:5" x14ac:dyDescent="0.25">
      <c r="A2" t="s">
        <v>92</v>
      </c>
      <c r="B2" t="s">
        <v>46</v>
      </c>
      <c r="C2" t="s">
        <v>42</v>
      </c>
      <c r="E2" t="str">
        <f>","&amp;A2&amp;":&lt;TAB&gt;{name:"""&amp;B2&amp;""" ,description:"""&amp;C2&amp;"""}"</f>
        <v>,low:&lt;TAB&gt;{name:"Tired" ,description:"Do I really need to go out?"}</v>
      </c>
    </row>
    <row r="3" spans="1:5" x14ac:dyDescent="0.25">
      <c r="A3" t="s">
        <v>94</v>
      </c>
      <c r="B3" t="s">
        <v>43</v>
      </c>
      <c r="C3" t="s">
        <v>81</v>
      </c>
      <c r="E3" t="str">
        <f t="shared" ref="E3:E5" si="0">","&amp;A3&amp;":&lt;TAB&gt;{name:"""&amp;B3&amp;""" ,description:"""&amp;C3&amp;"""}"</f>
        <v>,middle:&lt;TAB&gt;{name:"Chilled" ,description:"Taking it easy today."}</v>
      </c>
    </row>
    <row r="4" spans="1:5" x14ac:dyDescent="0.25">
      <c r="A4" t="s">
        <v>95</v>
      </c>
      <c r="B4" t="s">
        <v>44</v>
      </c>
      <c r="C4" t="s">
        <v>83</v>
      </c>
      <c r="E4" t="str">
        <f t="shared" si="0"/>
        <v>,high:&lt;TAB&gt;{name:"Pumped" ,description:"Full of beans."}</v>
      </c>
    </row>
    <row r="5" spans="1:5" x14ac:dyDescent="0.25">
      <c r="A5" t="s">
        <v>97</v>
      </c>
      <c r="B5" t="s">
        <v>45</v>
      </c>
      <c r="C5" t="s">
        <v>82</v>
      </c>
      <c r="E5" t="str">
        <f t="shared" si="0"/>
        <v>,veryHigh:&lt;TAB&gt;{name:"On Fire" ,description:"Let's GO!"}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Runs</vt:lpstr>
      <vt:lpstr>Skill</vt:lpstr>
      <vt:lpstr>Energy</vt:lpstr>
    </vt:vector>
  </TitlesOfParts>
  <Company>Brighton Grammar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Wyss</dc:creator>
  <cp:lastModifiedBy>David Wyss</cp:lastModifiedBy>
  <dcterms:created xsi:type="dcterms:W3CDTF">2017-03-21T05:49:38Z</dcterms:created>
  <dcterms:modified xsi:type="dcterms:W3CDTF">2017-05-12T06:07:00Z</dcterms:modified>
</cp:coreProperties>
</file>