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annaputhucheary/Desktop/Digital Tech MT/Final Project Files/"/>
    </mc:Choice>
  </mc:AlternateContent>
  <xr:revisionPtr revIDLastSave="0" documentId="13_ncr:1_{F6840648-594B-BF47-B2DC-78D7C33FEE58}" xr6:coauthVersionLast="47" xr6:coauthVersionMax="47" xr10:uidLastSave="{00000000-0000-0000-0000-000000000000}"/>
  <bookViews>
    <workbookView xWindow="4060" yWindow="3160" windowWidth="27240" windowHeight="16440" xr2:uid="{CD108E48-354F-2345-BCB0-3F831EC276B4}"/>
  </bookViews>
  <sheets>
    <sheet name="ExcelSolver with XGBoost" sheetId="2" r:id="rId1"/>
  </sheets>
  <definedNames>
    <definedName name="solver_adj" localSheetId="0" hidden="1">'ExcelSolver with XGBoost'!$B$20:$B$30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'ExcelSolver with XGBoost'!$B$20:$B$30</definedName>
    <definedName name="solver_lhs2" localSheetId="0" hidden="1">'ExcelSolver with XGBoost'!$H$20</definedName>
    <definedName name="solver_lhs3" localSheetId="0" hidden="1">'ExcelSolver with XGBoost'!$H$21</definedName>
    <definedName name="solver_lhs4" localSheetId="0" hidden="1">'ExcelSolver with XGBoost'!$H$22</definedName>
    <definedName name="solver_lhs5" localSheetId="0" hidden="1">'ExcelSolver with XGBoost'!$H$23</definedName>
    <definedName name="solver_lhs6" localSheetId="0" hidden="1">'ExcelSolver with XGBoost'!$H$24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'ExcelSolver with XGBoost'!$C$34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hs1" localSheetId="0" hidden="1">"binary"</definedName>
    <definedName name="solver_rhs2" localSheetId="0" hidden="1">'ExcelSolver with XGBoost'!$J$20</definedName>
    <definedName name="solver_rhs3" localSheetId="0" hidden="1">'ExcelSolver with XGBoost'!$J$21</definedName>
    <definedName name="solver_rhs4" localSheetId="0" hidden="1">'ExcelSolver with XGBoost'!$J$22</definedName>
    <definedName name="solver_rhs5" localSheetId="0" hidden="1">'ExcelSolver with XGBoost'!$J$23</definedName>
    <definedName name="solver_rhs6" localSheetId="0" hidden="1">'ExcelSolver with XGBoost'!$J$24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2" l="1"/>
  <c r="H28" i="2" a="1"/>
  <c r="H28" i="2" s="1"/>
  <c r="G5" i="2"/>
  <c r="H5" i="2" s="1"/>
  <c r="G6" i="2"/>
  <c r="G7" i="2"/>
  <c r="H7" i="2" s="1"/>
  <c r="G8" i="2"/>
  <c r="H8" i="2" s="1"/>
  <c r="G9" i="2"/>
  <c r="H9" i="2" s="1"/>
  <c r="G10" i="2"/>
  <c r="H10" i="2" s="1"/>
  <c r="G11" i="2"/>
  <c r="H11" i="2" s="1"/>
  <c r="G12" i="2"/>
  <c r="G13" i="2"/>
  <c r="H13" i="2" s="1"/>
  <c r="G14" i="2"/>
  <c r="H14" i="2" s="1"/>
  <c r="G4" i="2"/>
  <c r="J24" i="2"/>
  <c r="J23" i="2"/>
  <c r="J22" i="2"/>
  <c r="H24" i="2" l="1"/>
  <c r="H22" i="2"/>
  <c r="H23" i="2"/>
  <c r="H21" i="2"/>
  <c r="H12" i="2"/>
  <c r="H6" i="2"/>
  <c r="H4" i="2"/>
  <c r="H2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<sst xmlns="http://schemas.openxmlformats.org/spreadsheetml/2006/main" count="46" uniqueCount="31">
  <si>
    <t>Department</t>
  </si>
  <si>
    <t>JobRole</t>
  </si>
  <si>
    <t>Num_Employees</t>
  </si>
  <si>
    <t>Avg_RCC_Probability</t>
  </si>
  <si>
    <t>Avg_Salary</t>
  </si>
  <si>
    <t>Human Resources</t>
  </si>
  <si>
    <t>Manager</t>
  </si>
  <si>
    <t>Research &amp; Development</t>
  </si>
  <si>
    <t>Healthcare Representative</t>
  </si>
  <si>
    <t>Laboratory Technician</t>
  </si>
  <si>
    <t>Manufacturing Director</t>
  </si>
  <si>
    <t>Research Director</t>
  </si>
  <si>
    <t>Research Scientist</t>
  </si>
  <si>
    <t>Sales</t>
  </si>
  <si>
    <t>Sales Executive</t>
  </si>
  <si>
    <t>Sales Representative</t>
  </si>
  <si>
    <t>Data</t>
  </si>
  <si>
    <t>Expected Leavers</t>
  </si>
  <si>
    <t>Expected Cost (Savings)</t>
  </si>
  <si>
    <t>Constraints</t>
  </si>
  <si>
    <t>Offer_RCC</t>
  </si>
  <si>
    <t>Savings on Salary</t>
  </si>
  <si>
    <t>&gt;=</t>
  </si>
  <si>
    <t>Sales Employee Count</t>
  </si>
  <si>
    <t>R&amp;D Employee Count</t>
  </si>
  <si>
    <t>HR Employee Count</t>
  </si>
  <si>
    <t>Objective</t>
  </si>
  <si>
    <t>Minimise severance cost</t>
  </si>
  <si>
    <t>Decision Variables</t>
  </si>
  <si>
    <t>&lt;=</t>
  </si>
  <si>
    <t>Groups to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</si>
</sst>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B7B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0" borderId="10">
      <alignment horizontal="center"/>
    </xf>
    <xf numFmtId="2" fontId="18" fillId="34" borderId="0"/>
    <xf numFmtId="0" fontId="18" fillId="35" borderId="0"/>
  </cellStyleXfs>
  <cellXfs count="1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2" fontId="18" fillId="0" borderId="0" xfId="43" applyFill="1"/>
    <xf numFmtId="2" fontId="18" fillId="35" borderId="0" xfId="44" applyNumberFormat="1"/>
    <xf numFmtId="0" fontId="18" fillId="35" borderId="0" xfId="44"/>
    <xf numFmtId="0" fontId="0" fillId="36" borderId="0" xfId="0" applyFill="1"/>
    <xf numFmtId="0" fontId="0" fillId="37" borderId="0" xfId="0" applyFill="1"/>
    <xf numFmtId="2" fontId="18" fillId="37" borderId="0" xfId="43" applyFill="1"/>
    <xf numFmtId="2" fontId="0" fillId="38" borderId="0" xfId="0" applyNumberFormat="1" applyFill="1"/>
    <xf numFmtId="0" fontId="19" fillId="0" borderId="0" xfId="0" applyFont="1"/>
    <xf numFmtId="0" fontId="16" fillId="0" borderId="0" xfId="42" applyBorder="1">
      <alignment horizontal="center"/>
    </xf>
    <xf numFmtId="0" fontId="0" fillId="0" borderId="10" xfId="0" applyBorder="1"/>
    <xf numFmtId="0" fontId="0" fillId="39" borderId="0" xfId="0" applyFill="1"/>
    <xf numFmtId="0" fontId="16" fillId="0" borderId="10" xfId="42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nstraints" xfId="44" xr:uid="{4CF8A4AB-8F94-B248-BCE5-F626FFEA5968}"/>
    <cellStyle name="Decision Vars" xfId="43" xr:uid="{9E6BF31C-741B-D743-8E6C-6B4327D46D21}"/>
    <cellStyle name="Explanatory Text" xfId="16" builtinId="53" customBuiltin="1"/>
    <cellStyle name="Good" xfId="6" builtinId="26" customBuiltin="1"/>
    <cellStyle name="Header" xfId="42" xr:uid="{1A8996F6-3241-0144-945B-9018CEC354FD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3BC4-52DD-474C-A14C-8878329F45F3}">
  <dimension ref="A2:J34"/>
  <sheetViews>
    <sheetView tabSelected="1" topLeftCell="A2" workbookViewId="0">
      <selection activeCell="E24" sqref="E24"/>
    </sheetView>
  </sheetViews>
  <sheetFormatPr baseColWidth="10" defaultRowHeight="16" x14ac:dyDescent="0.2"/>
  <cols>
    <col min="2" max="2" width="21.83203125" bestFit="1" customWidth="1"/>
    <col min="3" max="3" width="23.33203125" bestFit="1" customWidth="1"/>
    <col min="4" max="4" width="14.1640625" customWidth="1"/>
    <col min="5" max="5" width="17.6640625" customWidth="1"/>
    <col min="6" max="6" width="12.1640625" bestFit="1" customWidth="1"/>
    <col min="7" max="7" width="19.1640625" bestFit="1" customWidth="1"/>
    <col min="8" max="8" width="23.33203125" bestFit="1" customWidth="1"/>
  </cols>
  <sheetData>
    <row r="2" spans="1:8" x14ac:dyDescent="0.2">
      <c r="B2" s="14" t="s">
        <v>16</v>
      </c>
      <c r="C2" s="14"/>
      <c r="D2" s="14"/>
      <c r="E2" s="14"/>
      <c r="F2" s="14"/>
      <c r="G2" s="12"/>
      <c r="H2" s="12"/>
    </row>
    <row r="3" spans="1:8" ht="23" customHeight="1" x14ac:dyDescent="0.2">
      <c r="B3" s="1" t="s">
        <v>0</v>
      </c>
      <c r="C3" s="1" t="s">
        <v>1</v>
      </c>
      <c r="D3" s="2" t="s">
        <v>2</v>
      </c>
      <c r="E3" s="2" t="s">
        <v>3</v>
      </c>
      <c r="F3" s="1" t="s">
        <v>4</v>
      </c>
      <c r="G3" s="1" t="s">
        <v>17</v>
      </c>
      <c r="H3" s="1" t="s">
        <v>18</v>
      </c>
    </row>
    <row r="4" spans="1:8" x14ac:dyDescent="0.2">
      <c r="A4">
        <v>1</v>
      </c>
      <c r="B4" t="s">
        <v>5</v>
      </c>
      <c r="C4" t="s">
        <v>5</v>
      </c>
      <c r="D4">
        <v>18</v>
      </c>
      <c r="E4">
        <v>0.245435317673213</v>
      </c>
      <c r="F4">
        <v>193623.33333333299</v>
      </c>
      <c r="G4" s="7">
        <f>D4*E4*B20</f>
        <v>0</v>
      </c>
      <c r="H4" s="8">
        <f>G4*F4*B20</f>
        <v>0</v>
      </c>
    </row>
    <row r="5" spans="1:8" x14ac:dyDescent="0.2">
      <c r="A5">
        <v>2</v>
      </c>
      <c r="B5" t="s">
        <v>5</v>
      </c>
      <c r="C5" t="s">
        <v>6</v>
      </c>
      <c r="D5">
        <v>3</v>
      </c>
      <c r="E5">
        <v>0.31641623096023203</v>
      </c>
      <c r="F5">
        <v>183216</v>
      </c>
      <c r="G5" s="7">
        <f t="shared" ref="G5:G14" si="0">D5*E5*B21</f>
        <v>0</v>
      </c>
      <c r="H5" s="8">
        <f t="shared" ref="H5:H14" si="1">G5*F5*B21</f>
        <v>0</v>
      </c>
    </row>
    <row r="6" spans="1:8" x14ac:dyDescent="0.2">
      <c r="A6">
        <v>3</v>
      </c>
      <c r="B6" t="s">
        <v>7</v>
      </c>
      <c r="C6" t="s">
        <v>8</v>
      </c>
      <c r="D6">
        <v>42</v>
      </c>
      <c r="E6">
        <v>0.31443506497662999</v>
      </c>
      <c r="F6">
        <v>162919.714285714</v>
      </c>
      <c r="G6" s="7">
        <f t="shared" si="0"/>
        <v>13.20627272901846</v>
      </c>
      <c r="H6" s="8">
        <f t="shared" si="1"/>
        <v>2151562.1797909038</v>
      </c>
    </row>
    <row r="7" spans="1:8" x14ac:dyDescent="0.2">
      <c r="A7">
        <v>4</v>
      </c>
      <c r="B7" t="s">
        <v>7</v>
      </c>
      <c r="C7" t="s">
        <v>9</v>
      </c>
      <c r="D7">
        <v>80</v>
      </c>
      <c r="E7">
        <v>0.27841621491510798</v>
      </c>
      <c r="F7">
        <v>166944</v>
      </c>
      <c r="G7" s="7">
        <f t="shared" si="0"/>
        <v>0</v>
      </c>
      <c r="H7" s="8">
        <f t="shared" si="1"/>
        <v>0</v>
      </c>
    </row>
    <row r="8" spans="1:8" x14ac:dyDescent="0.2">
      <c r="A8">
        <v>5</v>
      </c>
      <c r="B8" t="s">
        <v>7</v>
      </c>
      <c r="C8" t="s">
        <v>6</v>
      </c>
      <c r="D8">
        <v>17</v>
      </c>
      <c r="E8">
        <v>0.29687285824033399</v>
      </c>
      <c r="F8">
        <v>182826.35294117601</v>
      </c>
      <c r="G8" s="7">
        <f t="shared" si="0"/>
        <v>5.0468385900856783</v>
      </c>
      <c r="H8" s="8">
        <f t="shared" si="1"/>
        <v>922695.09330815135</v>
      </c>
    </row>
    <row r="9" spans="1:8" x14ac:dyDescent="0.2">
      <c r="A9">
        <v>6</v>
      </c>
      <c r="B9" t="s">
        <v>7</v>
      </c>
      <c r="C9" t="s">
        <v>10</v>
      </c>
      <c r="D9">
        <v>50</v>
      </c>
      <c r="E9">
        <v>0.35125296563691299</v>
      </c>
      <c r="F9">
        <v>153138.23999999999</v>
      </c>
      <c r="G9" s="7">
        <f t="shared" si="0"/>
        <v>17.56264828184565</v>
      </c>
      <c r="H9" s="8">
        <f t="shared" si="1"/>
        <v>2689513.0476208664</v>
      </c>
    </row>
    <row r="10" spans="1:8" x14ac:dyDescent="0.2">
      <c r="A10">
        <v>7</v>
      </c>
      <c r="B10" t="s">
        <v>7</v>
      </c>
      <c r="C10" t="s">
        <v>11</v>
      </c>
      <c r="D10">
        <v>18</v>
      </c>
      <c r="E10">
        <v>0.30767799827978698</v>
      </c>
      <c r="F10">
        <v>184664.66666666599</v>
      </c>
      <c r="G10" s="7">
        <f t="shared" si="0"/>
        <v>0</v>
      </c>
      <c r="H10" s="8">
        <f t="shared" si="1"/>
        <v>0</v>
      </c>
    </row>
    <row r="11" spans="1:8" x14ac:dyDescent="0.2">
      <c r="A11">
        <v>8</v>
      </c>
      <c r="B11" t="s">
        <v>7</v>
      </c>
      <c r="C11" t="s">
        <v>12</v>
      </c>
      <c r="D11">
        <v>78</v>
      </c>
      <c r="E11">
        <v>0.26368623046337503</v>
      </c>
      <c r="F11">
        <v>172515.38461538401</v>
      </c>
      <c r="G11" s="7">
        <f t="shared" si="0"/>
        <v>0</v>
      </c>
      <c r="H11" s="8">
        <f t="shared" si="1"/>
        <v>0</v>
      </c>
    </row>
    <row r="12" spans="1:8" x14ac:dyDescent="0.2">
      <c r="A12">
        <v>9</v>
      </c>
      <c r="B12" t="s">
        <v>13</v>
      </c>
      <c r="C12" t="s">
        <v>6</v>
      </c>
      <c r="D12">
        <v>9</v>
      </c>
      <c r="E12">
        <v>0.30015598027532903</v>
      </c>
      <c r="F12">
        <v>202600</v>
      </c>
      <c r="G12" s="7">
        <f t="shared" si="0"/>
        <v>0</v>
      </c>
      <c r="H12" s="8">
        <f t="shared" si="1"/>
        <v>0</v>
      </c>
    </row>
    <row r="13" spans="1:8" x14ac:dyDescent="0.2">
      <c r="A13">
        <v>10</v>
      </c>
      <c r="B13" t="s">
        <v>13</v>
      </c>
      <c r="C13" t="s">
        <v>14</v>
      </c>
      <c r="D13">
        <v>109</v>
      </c>
      <c r="E13">
        <v>0.30304790489769901</v>
      </c>
      <c r="F13">
        <v>182561.944954128</v>
      </c>
      <c r="G13" s="7">
        <f t="shared" si="0"/>
        <v>0</v>
      </c>
      <c r="H13" s="8">
        <f t="shared" si="1"/>
        <v>0</v>
      </c>
    </row>
    <row r="14" spans="1:8" x14ac:dyDescent="0.2">
      <c r="A14">
        <v>11</v>
      </c>
      <c r="B14" t="s">
        <v>13</v>
      </c>
      <c r="C14" t="s">
        <v>15</v>
      </c>
      <c r="D14">
        <v>17</v>
      </c>
      <c r="E14">
        <v>0.26673897360851401</v>
      </c>
      <c r="F14">
        <v>177386.82352941099</v>
      </c>
      <c r="G14" s="7">
        <f t="shared" si="0"/>
        <v>4.5345625513447381</v>
      </c>
      <c r="H14" s="8">
        <f t="shared" si="1"/>
        <v>804371.64707846474</v>
      </c>
    </row>
    <row r="18" spans="1:10" x14ac:dyDescent="0.2">
      <c r="B18" s="14" t="s">
        <v>28</v>
      </c>
      <c r="C18" s="14"/>
      <c r="D18" s="14"/>
      <c r="E18" s="14"/>
      <c r="F18" s="11"/>
      <c r="H18" s="14" t="s">
        <v>19</v>
      </c>
      <c r="I18" s="14"/>
      <c r="J18" s="14"/>
    </row>
    <row r="19" spans="1:10" x14ac:dyDescent="0.2">
      <c r="B19" s="1" t="s">
        <v>20</v>
      </c>
    </row>
    <row r="20" spans="1:10" x14ac:dyDescent="0.2">
      <c r="A20">
        <v>1</v>
      </c>
      <c r="B20" s="6">
        <v>0</v>
      </c>
      <c r="C20" s="3"/>
      <c r="G20" s="10" t="s">
        <v>21</v>
      </c>
      <c r="H20" s="4">
        <f>SUMPRODUCT(H4:H14,B20:B30)</f>
        <v>6568141.9677983867</v>
      </c>
      <c r="I20" s="5" t="s">
        <v>22</v>
      </c>
      <c r="J20" s="5">
        <v>3000000</v>
      </c>
    </row>
    <row r="21" spans="1:10" x14ac:dyDescent="0.2">
      <c r="A21">
        <v>2</v>
      </c>
      <c r="B21" s="6">
        <v>0</v>
      </c>
      <c r="C21" s="3"/>
      <c r="G21" s="10" t="s">
        <v>17</v>
      </c>
      <c r="H21" s="4">
        <f>SUMPRODUCT(G4:G14,B20:B30)</f>
        <v>40.350322152294524</v>
      </c>
      <c r="I21" s="5" t="s">
        <v>22</v>
      </c>
      <c r="J21" s="5">
        <v>40</v>
      </c>
    </row>
    <row r="22" spans="1:10" x14ac:dyDescent="0.2">
      <c r="A22">
        <v>3</v>
      </c>
      <c r="B22" s="6">
        <v>1</v>
      </c>
      <c r="C22" s="3"/>
      <c r="G22" s="10" t="s">
        <v>23</v>
      </c>
      <c r="H22" s="5">
        <f>SUMPRODUCT(G12:G14,B28:B30)</f>
        <v>4.5345625513447381</v>
      </c>
      <c r="I22" s="5" t="s">
        <v>29</v>
      </c>
      <c r="J22" s="5">
        <f>0.2*SUM(D12:D14)</f>
        <v>27</v>
      </c>
    </row>
    <row r="23" spans="1:10" x14ac:dyDescent="0.2">
      <c r="A23">
        <v>4</v>
      </c>
      <c r="B23" s="6">
        <v>0</v>
      </c>
      <c r="C23" s="3"/>
      <c r="G23" s="10" t="s">
        <v>24</v>
      </c>
      <c r="H23" s="5">
        <f>SUMPRODUCT(G6:G11,B22:B27)</f>
        <v>35.815759600949789</v>
      </c>
      <c r="I23" s="5" t="s">
        <v>29</v>
      </c>
      <c r="J23" s="5">
        <f>0.2*SUM(D6:D11)</f>
        <v>57</v>
      </c>
    </row>
    <row r="24" spans="1:10" x14ac:dyDescent="0.2">
      <c r="A24">
        <v>5</v>
      </c>
      <c r="B24" s="6">
        <v>1</v>
      </c>
      <c r="C24" s="3"/>
      <c r="G24" s="10" t="s">
        <v>25</v>
      </c>
      <c r="H24" s="5">
        <f>SUMPRODUCT(G4:G5,B20:B21)</f>
        <v>0</v>
      </c>
      <c r="I24" s="5" t="s">
        <v>29</v>
      </c>
      <c r="J24" s="5">
        <f>0.2*SUM(D4:D5)</f>
        <v>4.2</v>
      </c>
    </row>
    <row r="25" spans="1:10" x14ac:dyDescent="0.2">
      <c r="A25">
        <v>6</v>
      </c>
      <c r="B25" s="6">
        <v>1</v>
      </c>
      <c r="C25" s="3"/>
    </row>
    <row r="26" spans="1:10" x14ac:dyDescent="0.2">
      <c r="A26">
        <v>7</v>
      </c>
      <c r="B26" s="6">
        <v>0</v>
      </c>
      <c r="C26" s="3"/>
    </row>
    <row r="27" spans="1:10" x14ac:dyDescent="0.2">
      <c r="A27">
        <v>8</v>
      </c>
      <c r="B27" s="6">
        <v>0</v>
      </c>
      <c r="C27" s="3"/>
      <c r="G27" s="10"/>
    </row>
    <row r="28" spans="1:10" x14ac:dyDescent="0.2">
      <c r="A28">
        <v>9</v>
      </c>
      <c r="B28" s="6">
        <v>0</v>
      </c>
      <c r="C28" s="3"/>
      <c r="G28" s="10" t="s">
        <v>30</v>
      </c>
      <c r="H28" s="13" t="str" cm="1">
        <f t="array" ref="H28:H31">_xlfn._xlws.FILTER(C4:C14,B20:B30=1)</f>
        <v>Healthcare Representative</v>
      </c>
    </row>
    <row r="29" spans="1:10" x14ac:dyDescent="0.2">
      <c r="A29">
        <v>10</v>
      </c>
      <c r="B29" s="6">
        <v>0</v>
      </c>
      <c r="C29" s="3"/>
      <c r="H29" s="13" t="str">
        <v>Manager</v>
      </c>
    </row>
    <row r="30" spans="1:10" x14ac:dyDescent="0.2">
      <c r="A30">
        <v>11</v>
      </c>
      <c r="B30" s="6">
        <v>1</v>
      </c>
      <c r="C30" s="3"/>
      <c r="H30" s="13" t="str">
        <v>Manufacturing Director</v>
      </c>
    </row>
    <row r="31" spans="1:10" x14ac:dyDescent="0.2">
      <c r="H31" s="13" t="str">
        <v>Sales Representative</v>
      </c>
    </row>
    <row r="33" spans="2:5" x14ac:dyDescent="0.2">
      <c r="B33" s="14" t="s">
        <v>26</v>
      </c>
      <c r="C33" s="14"/>
      <c r="D33" s="14"/>
      <c r="E33" s="14"/>
    </row>
    <row r="34" spans="2:5" x14ac:dyDescent="0.2">
      <c r="B34" t="s">
        <v>27</v>
      </c>
      <c r="C34" s="9">
        <f>SUMPRODUCT(H4:H14,B20:B30)</f>
        <v>6568141.9677983867</v>
      </c>
    </row>
  </sheetData>
  <mergeCells count="4">
    <mergeCell ref="B2:F2"/>
    <mergeCell ref="B18:E18"/>
    <mergeCell ref="H18:J18"/>
    <mergeCell ref="B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ExcelSolver with 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Teanna Puthucheary</dc:creator>
  <cp:lastModifiedBy>Teanna Puthucheary</cp:lastModifiedBy>
  <dcterms:created xsi:type="dcterms:W3CDTF">2025-04-04T10:15:24Z</dcterms:created>
  <dcterms:modified xsi:type="dcterms:W3CDTF">2025-04-07T15:05:34Z</dcterms:modified>
</cp:coreProperties>
</file>