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boho\Desktop\Teboho-Lekeno-EE-Stuff\Lab Project\Data\Panel Charging Data\"/>
    </mc:Choice>
  </mc:AlternateContent>
  <bookViews>
    <workbookView xWindow="0" yWindow="0" windowWidth="11670" windowHeight="4995" activeTab="2"/>
  </bookViews>
  <sheets>
    <sheet name="Day 1" sheetId="1" r:id="rId1"/>
    <sheet name="Day 2" sheetId="2" r:id="rId2"/>
    <sheet name="Current Sensor Sensitit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3" l="1"/>
  <c r="D4" i="3"/>
  <c r="D5" i="3"/>
  <c r="D2" i="3"/>
  <c r="B50" i="2"/>
  <c r="B51" i="2"/>
  <c r="B49" i="2"/>
  <c r="D50" i="2"/>
  <c r="D51" i="2"/>
  <c r="D49" i="2"/>
  <c r="C51" i="2"/>
  <c r="C50" i="2"/>
  <c r="C49" i="2"/>
  <c r="F49" i="2"/>
  <c r="G49" i="2" s="1"/>
  <c r="G52" i="2"/>
  <c r="F50" i="2"/>
  <c r="G50" i="2" s="1"/>
  <c r="F51" i="2"/>
  <c r="G51" i="2" s="1"/>
  <c r="F52" i="2"/>
  <c r="F48" i="2"/>
  <c r="G48" i="2" s="1"/>
  <c r="F47" i="2"/>
  <c r="G47" i="2" s="1"/>
  <c r="F46" i="2"/>
  <c r="G46" i="2" s="1"/>
  <c r="F45" i="2"/>
  <c r="G45" i="2" s="1"/>
  <c r="F44" i="2"/>
  <c r="G44" i="2" s="1"/>
  <c r="B18" i="2"/>
  <c r="B19" i="2"/>
  <c r="B20" i="2"/>
  <c r="B21" i="2"/>
  <c r="B22" i="2"/>
  <c r="B23" i="2"/>
  <c r="B24" i="2"/>
  <c r="B25" i="2"/>
  <c r="B17" i="2"/>
  <c r="B16" i="2"/>
  <c r="F43" i="2"/>
  <c r="G43" i="2" s="1"/>
  <c r="F42" i="2"/>
  <c r="G42" i="2"/>
  <c r="F41" i="2"/>
  <c r="G41" i="2" s="1"/>
  <c r="F40" i="2"/>
  <c r="G40" i="2" s="1"/>
  <c r="F39" i="2"/>
  <c r="G39" i="2" s="1"/>
  <c r="F38" i="2"/>
  <c r="G38" i="2" s="1"/>
  <c r="F37" i="2"/>
  <c r="G37" i="2" s="1"/>
  <c r="F36" i="2"/>
  <c r="G36" i="2"/>
  <c r="F35" i="2"/>
  <c r="G35" i="2" s="1"/>
  <c r="F34" i="2"/>
  <c r="G34" i="2" s="1"/>
  <c r="F33" i="2"/>
  <c r="G33" i="2" s="1"/>
  <c r="F32" i="2"/>
  <c r="G32" i="2"/>
  <c r="G26" i="2"/>
  <c r="G27" i="2"/>
  <c r="G28" i="2"/>
  <c r="G29" i="2"/>
  <c r="F20" i="2"/>
  <c r="G20" i="2" s="1"/>
  <c r="F21" i="2"/>
  <c r="G21" i="2" s="1"/>
  <c r="F22" i="2"/>
  <c r="G22" i="2" s="1"/>
  <c r="F23" i="2"/>
  <c r="G23" i="2" s="1"/>
  <c r="F24" i="2"/>
  <c r="G24" i="2" s="1"/>
  <c r="F25" i="2"/>
  <c r="G25" i="2" s="1"/>
  <c r="F26" i="2"/>
  <c r="F27" i="2"/>
  <c r="F28" i="2"/>
  <c r="F29" i="2"/>
  <c r="F30" i="2"/>
  <c r="G30" i="2" s="1"/>
  <c r="F31" i="2"/>
  <c r="G31" i="2" s="1"/>
  <c r="J2" i="2" l="1"/>
  <c r="G3" i="2"/>
  <c r="G5" i="2"/>
  <c r="G7" i="2"/>
  <c r="G9" i="2"/>
  <c r="F2" i="2"/>
  <c r="G2" i="2" s="1"/>
  <c r="F3" i="2"/>
  <c r="F4" i="2"/>
  <c r="G4" i="2" s="1"/>
  <c r="F5" i="2"/>
  <c r="F6" i="2"/>
  <c r="G6" i="2" s="1"/>
  <c r="F7" i="2"/>
  <c r="F8" i="2"/>
  <c r="G8" i="2" s="1"/>
  <c r="F9" i="2"/>
  <c r="F10" i="2"/>
  <c r="G10" i="2" s="1"/>
  <c r="F11" i="2"/>
  <c r="G11" i="2" s="1"/>
  <c r="F12" i="2"/>
  <c r="G12" i="2" s="1"/>
  <c r="F13" i="2"/>
  <c r="G13" i="2" s="1"/>
  <c r="F14" i="2"/>
  <c r="G14" i="2" s="1"/>
  <c r="F15" i="2"/>
  <c r="G15" i="2" s="1"/>
  <c r="F16" i="2"/>
  <c r="G16" i="2" s="1"/>
  <c r="F17" i="2"/>
  <c r="G17" i="2" s="1"/>
  <c r="F18" i="2"/>
  <c r="G18" i="2" s="1"/>
  <c r="F19" i="2"/>
  <c r="G19" i="2" s="1"/>
  <c r="J1" i="2" l="1"/>
  <c r="G31" i="1"/>
  <c r="G30" i="1"/>
  <c r="G29" i="1"/>
  <c r="F43" i="1"/>
  <c r="G43" i="1" s="1"/>
  <c r="F42" i="1"/>
  <c r="G42" i="1" s="1"/>
  <c r="F41" i="1"/>
  <c r="G41" i="1"/>
  <c r="G40" i="1"/>
  <c r="F40" i="1"/>
  <c r="G39" i="1"/>
  <c r="F39" i="1"/>
  <c r="G38" i="1"/>
  <c r="F38" i="1"/>
  <c r="G37" i="1"/>
  <c r="G32" i="1"/>
  <c r="F37" i="1"/>
  <c r="F32" i="1"/>
  <c r="G7" i="1"/>
  <c r="F6" i="1"/>
  <c r="G6" i="1" s="1"/>
  <c r="F7" i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F30" i="1"/>
  <c r="F31" i="1"/>
  <c r="F5" i="1"/>
  <c r="G5" i="1" s="1"/>
  <c r="F4" i="1"/>
  <c r="G4" i="1" s="1"/>
  <c r="J3" i="1" l="1"/>
</calcChain>
</file>

<file path=xl/sharedStrings.xml><?xml version="1.0" encoding="utf-8"?>
<sst xmlns="http://schemas.openxmlformats.org/spreadsheetml/2006/main" count="65" uniqueCount="61">
  <si>
    <t>10h25</t>
  </si>
  <si>
    <t>10h30</t>
  </si>
  <si>
    <t>10h35</t>
  </si>
  <si>
    <t>9h25</t>
  </si>
  <si>
    <t>9h30</t>
  </si>
  <si>
    <t>9h35</t>
  </si>
  <si>
    <t>9h40</t>
  </si>
  <si>
    <t>9h45</t>
  </si>
  <si>
    <t>9h50</t>
  </si>
  <si>
    <t>9h55</t>
  </si>
  <si>
    <t>10h00</t>
  </si>
  <si>
    <t>Total Enegy</t>
  </si>
  <si>
    <t>10h05</t>
  </si>
  <si>
    <t>10h10</t>
  </si>
  <si>
    <t>10h15</t>
  </si>
  <si>
    <t>10h20</t>
  </si>
  <si>
    <t>10h40</t>
  </si>
  <si>
    <t>10h45</t>
  </si>
  <si>
    <t>10h50</t>
  </si>
  <si>
    <t>10h55</t>
  </si>
  <si>
    <t>11h00</t>
  </si>
  <si>
    <t>Temperature</t>
  </si>
  <si>
    <t>11h05</t>
  </si>
  <si>
    <t>11h10</t>
  </si>
  <si>
    <t>11h15</t>
  </si>
  <si>
    <t>11h20</t>
  </si>
  <si>
    <t>11h25</t>
  </si>
  <si>
    <t>11h30</t>
  </si>
  <si>
    <t>11h35</t>
  </si>
  <si>
    <t>11h40</t>
  </si>
  <si>
    <t>11h45</t>
  </si>
  <si>
    <t xml:space="preserve"> </t>
  </si>
  <si>
    <t>CHARGING THE 12V 24AH BATTERY</t>
  </si>
  <si>
    <t>CHARGING THE 12V 7AH BATTERY</t>
  </si>
  <si>
    <t>12H05</t>
  </si>
  <si>
    <t>12H10</t>
  </si>
  <si>
    <t>12H15</t>
  </si>
  <si>
    <t>TIME</t>
  </si>
  <si>
    <t>BATTERY VOLTAGE</t>
  </si>
  <si>
    <t>CURRENT</t>
  </si>
  <si>
    <t>POWER</t>
  </si>
  <si>
    <t xml:space="preserve">ENERGY </t>
  </si>
  <si>
    <t xml:space="preserve">VOLTAGE PANEL </t>
  </si>
  <si>
    <t>VOLTAGE BATTERY</t>
  </si>
  <si>
    <t>ENERGY (WH)</t>
  </si>
  <si>
    <t>12H20</t>
  </si>
  <si>
    <t>12H25</t>
  </si>
  <si>
    <t>12H30</t>
  </si>
  <si>
    <t>12H35</t>
  </si>
  <si>
    <t>12H40</t>
  </si>
  <si>
    <t>Time</t>
  </si>
  <si>
    <t xml:space="preserve">Voltage Panel </t>
  </si>
  <si>
    <t>Voltage Battery</t>
  </si>
  <si>
    <t>Current</t>
  </si>
  <si>
    <t>Power</t>
  </si>
  <si>
    <t>Energy (Wh)</t>
  </si>
  <si>
    <t>Ampere hours</t>
  </si>
  <si>
    <t xml:space="preserve">Actual Current </t>
  </si>
  <si>
    <t>Sensitivity Current</t>
  </si>
  <si>
    <t>Sensitivity Calculated</t>
  </si>
  <si>
    <t>Zero Current Output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</si>
</sst>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164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12V</a:t>
            </a:r>
            <a:r>
              <a:rPr lang="en-US" baseline="0"/>
              <a:t> 24AH Battery Charging Characteristics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'Day 1'!$C$3</c:f>
              <c:strCache>
                <c:ptCount val="1"/>
                <c:pt idx="0">
                  <c:v>VOLTAGE BATTERY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'Day 1'!$A$4:$A$32</c:f>
              <c:strCache>
                <c:ptCount val="29"/>
                <c:pt idx="0">
                  <c:v>9h25</c:v>
                </c:pt>
                <c:pt idx="1">
                  <c:v>9h30</c:v>
                </c:pt>
                <c:pt idx="2">
                  <c:v>9h35</c:v>
                </c:pt>
                <c:pt idx="3">
                  <c:v>9h40</c:v>
                </c:pt>
                <c:pt idx="4">
                  <c:v>9h45</c:v>
                </c:pt>
                <c:pt idx="5">
                  <c:v>9h50</c:v>
                </c:pt>
                <c:pt idx="6">
                  <c:v>9h55</c:v>
                </c:pt>
                <c:pt idx="7">
                  <c:v>10h00</c:v>
                </c:pt>
                <c:pt idx="8">
                  <c:v>10h05</c:v>
                </c:pt>
                <c:pt idx="9">
                  <c:v>10h10</c:v>
                </c:pt>
                <c:pt idx="10">
                  <c:v>10h15</c:v>
                </c:pt>
                <c:pt idx="11">
                  <c:v>10h20</c:v>
                </c:pt>
                <c:pt idx="12">
                  <c:v>10h25</c:v>
                </c:pt>
                <c:pt idx="13">
                  <c:v>10h30</c:v>
                </c:pt>
                <c:pt idx="14">
                  <c:v>10h35</c:v>
                </c:pt>
                <c:pt idx="15">
                  <c:v>10h40</c:v>
                </c:pt>
                <c:pt idx="16">
                  <c:v>10h45</c:v>
                </c:pt>
                <c:pt idx="17">
                  <c:v>10h50</c:v>
                </c:pt>
                <c:pt idx="18">
                  <c:v>10h55</c:v>
                </c:pt>
                <c:pt idx="19">
                  <c:v>11h00</c:v>
                </c:pt>
                <c:pt idx="20">
                  <c:v>11h05</c:v>
                </c:pt>
                <c:pt idx="21">
                  <c:v>11h10</c:v>
                </c:pt>
                <c:pt idx="22">
                  <c:v>11h15</c:v>
                </c:pt>
                <c:pt idx="23">
                  <c:v>11h20</c:v>
                </c:pt>
                <c:pt idx="24">
                  <c:v>11h25</c:v>
                </c:pt>
                <c:pt idx="25">
                  <c:v>11h30</c:v>
                </c:pt>
                <c:pt idx="26">
                  <c:v>11h35</c:v>
                </c:pt>
                <c:pt idx="27">
                  <c:v>11h40</c:v>
                </c:pt>
                <c:pt idx="28">
                  <c:v>11h45</c:v>
                </c:pt>
              </c:strCache>
            </c:strRef>
          </c:xVal>
          <c:yVal>
            <c:numRef>
              <c:f>'Day 1'!$C$4:$C$32</c:f>
              <c:numCache>
                <c:formatCode>General</c:formatCode>
                <c:ptCount val="29"/>
                <c:pt idx="0">
                  <c:v>12.55</c:v>
                </c:pt>
                <c:pt idx="1">
                  <c:v>12.82</c:v>
                </c:pt>
                <c:pt idx="2">
                  <c:v>12.89</c:v>
                </c:pt>
                <c:pt idx="3">
                  <c:v>12.94</c:v>
                </c:pt>
                <c:pt idx="4">
                  <c:v>12.97</c:v>
                </c:pt>
                <c:pt idx="5">
                  <c:v>13</c:v>
                </c:pt>
                <c:pt idx="6">
                  <c:v>13.04</c:v>
                </c:pt>
                <c:pt idx="7">
                  <c:v>13.06</c:v>
                </c:pt>
                <c:pt idx="8">
                  <c:v>13.09</c:v>
                </c:pt>
                <c:pt idx="9">
                  <c:v>13.11</c:v>
                </c:pt>
                <c:pt idx="10">
                  <c:v>13.14</c:v>
                </c:pt>
                <c:pt idx="11">
                  <c:v>13.17</c:v>
                </c:pt>
                <c:pt idx="12">
                  <c:v>13.2</c:v>
                </c:pt>
                <c:pt idx="13">
                  <c:v>13.25</c:v>
                </c:pt>
                <c:pt idx="14">
                  <c:v>13.28</c:v>
                </c:pt>
                <c:pt idx="15">
                  <c:v>13.32</c:v>
                </c:pt>
                <c:pt idx="16">
                  <c:v>13.36</c:v>
                </c:pt>
                <c:pt idx="17">
                  <c:v>13.4</c:v>
                </c:pt>
                <c:pt idx="18">
                  <c:v>13.44</c:v>
                </c:pt>
                <c:pt idx="19">
                  <c:v>13.48</c:v>
                </c:pt>
                <c:pt idx="20">
                  <c:v>13.56</c:v>
                </c:pt>
                <c:pt idx="21">
                  <c:v>13.61</c:v>
                </c:pt>
                <c:pt idx="22">
                  <c:v>13.67</c:v>
                </c:pt>
                <c:pt idx="23">
                  <c:v>13.73</c:v>
                </c:pt>
                <c:pt idx="24">
                  <c:v>13.79</c:v>
                </c:pt>
                <c:pt idx="25">
                  <c:v>13.84</c:v>
                </c:pt>
                <c:pt idx="26">
                  <c:v>13.91</c:v>
                </c:pt>
                <c:pt idx="27">
                  <c:v>13.98</c:v>
                </c:pt>
                <c:pt idx="28">
                  <c:v>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D03-4F0D-B72F-D9FE9A76A2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9704032"/>
        <c:axId val="1929706944"/>
      </c:scatterChart>
      <c:scatterChart>
        <c:scatterStyle val="smoothMarker"/>
        <c:varyColors val="0"/>
        <c:ser>
          <c:idx val="1"/>
          <c:order val="1"/>
          <c:tx>
            <c:strRef>
              <c:f>'Day 1'!$D$3</c:f>
              <c:strCache>
                <c:ptCount val="1"/>
                <c:pt idx="0">
                  <c:v>CURRENT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'Day 1'!$A$4:$A$32</c:f>
              <c:strCache>
                <c:ptCount val="29"/>
                <c:pt idx="0">
                  <c:v>9h25</c:v>
                </c:pt>
                <c:pt idx="1">
                  <c:v>9h30</c:v>
                </c:pt>
                <c:pt idx="2">
                  <c:v>9h35</c:v>
                </c:pt>
                <c:pt idx="3">
                  <c:v>9h40</c:v>
                </c:pt>
                <c:pt idx="4">
                  <c:v>9h45</c:v>
                </c:pt>
                <c:pt idx="5">
                  <c:v>9h50</c:v>
                </c:pt>
                <c:pt idx="6">
                  <c:v>9h55</c:v>
                </c:pt>
                <c:pt idx="7">
                  <c:v>10h00</c:v>
                </c:pt>
                <c:pt idx="8">
                  <c:v>10h05</c:v>
                </c:pt>
                <c:pt idx="9">
                  <c:v>10h10</c:v>
                </c:pt>
                <c:pt idx="10">
                  <c:v>10h15</c:v>
                </c:pt>
                <c:pt idx="11">
                  <c:v>10h20</c:v>
                </c:pt>
                <c:pt idx="12">
                  <c:v>10h25</c:v>
                </c:pt>
                <c:pt idx="13">
                  <c:v>10h30</c:v>
                </c:pt>
                <c:pt idx="14">
                  <c:v>10h35</c:v>
                </c:pt>
                <c:pt idx="15">
                  <c:v>10h40</c:v>
                </c:pt>
                <c:pt idx="16">
                  <c:v>10h45</c:v>
                </c:pt>
                <c:pt idx="17">
                  <c:v>10h50</c:v>
                </c:pt>
                <c:pt idx="18">
                  <c:v>10h55</c:v>
                </c:pt>
                <c:pt idx="19">
                  <c:v>11h00</c:v>
                </c:pt>
                <c:pt idx="20">
                  <c:v>11h05</c:v>
                </c:pt>
                <c:pt idx="21">
                  <c:v>11h10</c:v>
                </c:pt>
                <c:pt idx="22">
                  <c:v>11h15</c:v>
                </c:pt>
                <c:pt idx="23">
                  <c:v>11h20</c:v>
                </c:pt>
                <c:pt idx="24">
                  <c:v>11h25</c:v>
                </c:pt>
                <c:pt idx="25">
                  <c:v>11h30</c:v>
                </c:pt>
                <c:pt idx="26">
                  <c:v>11h35</c:v>
                </c:pt>
                <c:pt idx="27">
                  <c:v>11h40</c:v>
                </c:pt>
                <c:pt idx="28">
                  <c:v>11h45</c:v>
                </c:pt>
              </c:strCache>
            </c:strRef>
          </c:xVal>
          <c:yVal>
            <c:numRef>
              <c:f>'Day 1'!$D$4:$D$32</c:f>
              <c:numCache>
                <c:formatCode>General</c:formatCode>
                <c:ptCount val="29"/>
                <c:pt idx="0">
                  <c:v>1.9410000000000001</c:v>
                </c:pt>
                <c:pt idx="1">
                  <c:v>1.984</c:v>
                </c:pt>
                <c:pt idx="2">
                  <c:v>2.0007000000000001</c:v>
                </c:pt>
                <c:pt idx="3">
                  <c:v>2.0369999999999999</c:v>
                </c:pt>
                <c:pt idx="4">
                  <c:v>2.125</c:v>
                </c:pt>
                <c:pt idx="5">
                  <c:v>2.2149999999999999</c:v>
                </c:pt>
                <c:pt idx="6">
                  <c:v>2.2599999999999998</c:v>
                </c:pt>
                <c:pt idx="7">
                  <c:v>2.262</c:v>
                </c:pt>
                <c:pt idx="8">
                  <c:v>2.2530000000000001</c:v>
                </c:pt>
                <c:pt idx="9">
                  <c:v>2.2679999999999998</c:v>
                </c:pt>
                <c:pt idx="10">
                  <c:v>2.2530000000000001</c:v>
                </c:pt>
                <c:pt idx="11">
                  <c:v>2.2610000000000001</c:v>
                </c:pt>
                <c:pt idx="12">
                  <c:v>2.2839999999999998</c:v>
                </c:pt>
                <c:pt idx="13">
                  <c:v>2.3519999999999999</c:v>
                </c:pt>
                <c:pt idx="14">
                  <c:v>2.3650000000000002</c:v>
                </c:pt>
                <c:pt idx="15">
                  <c:v>2.4510000000000001</c:v>
                </c:pt>
                <c:pt idx="16">
                  <c:v>2.4790000000000001</c:v>
                </c:pt>
                <c:pt idx="17">
                  <c:v>2.4830000000000001</c:v>
                </c:pt>
                <c:pt idx="18">
                  <c:v>2.4750000000000001</c:v>
                </c:pt>
                <c:pt idx="19">
                  <c:v>2.4900000000000002</c:v>
                </c:pt>
                <c:pt idx="20">
                  <c:v>2.5409999999999999</c:v>
                </c:pt>
                <c:pt idx="21">
                  <c:v>2.5659999999999998</c:v>
                </c:pt>
                <c:pt idx="22">
                  <c:v>2.5750000000000002</c:v>
                </c:pt>
                <c:pt idx="23">
                  <c:v>2.5870000000000002</c:v>
                </c:pt>
                <c:pt idx="24">
                  <c:v>2.5840000000000001</c:v>
                </c:pt>
                <c:pt idx="25">
                  <c:v>2.577</c:v>
                </c:pt>
                <c:pt idx="26">
                  <c:v>2.5670000000000002</c:v>
                </c:pt>
                <c:pt idx="27">
                  <c:v>2.548</c:v>
                </c:pt>
                <c:pt idx="28">
                  <c:v>2.532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D03-4F0D-B72F-D9FE9A76A2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9701952"/>
        <c:axId val="1929705696"/>
      </c:scatterChart>
      <c:valAx>
        <c:axId val="1929704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9706944"/>
        <c:crosses val="autoZero"/>
        <c:crossBetween val="midCat"/>
      </c:valAx>
      <c:valAx>
        <c:axId val="192970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9704032"/>
        <c:crosses val="autoZero"/>
        <c:crossBetween val="midCat"/>
      </c:valAx>
      <c:valAx>
        <c:axId val="192970569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9701952"/>
        <c:crosses val="max"/>
        <c:crossBetween val="midCat"/>
      </c:valAx>
      <c:valAx>
        <c:axId val="1929701952"/>
        <c:scaling>
          <c:orientation val="minMax"/>
        </c:scaling>
        <c:delete val="1"/>
        <c:axPos val="b"/>
        <c:majorTickMark val="out"/>
        <c:minorTickMark val="none"/>
        <c:tickLblPos val="nextTo"/>
        <c:crossAx val="1929705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600692752"/>
        <c:axId val="1600680272"/>
      </c:scatterChart>
      <c:valAx>
        <c:axId val="1600692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0680272"/>
        <c:crosses val="autoZero"/>
        <c:crossBetween val="midCat"/>
      </c:valAx>
      <c:valAx>
        <c:axId val="160068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0692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 </a:t>
            </a:r>
            <a:r>
              <a:rPr lang="en-US" baseline="0"/>
              <a:t>results for a charging battery (VI-relationship)</a:t>
            </a:r>
            <a:endParaRPr lang="en-US"/>
          </a:p>
        </c:rich>
      </c:tx>
      <c:layout>
        <c:manualLayout>
          <c:xMode val="edge"/>
          <c:yMode val="edge"/>
          <c:x val="1.1565221014039895E-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'Day 2'!$C$1</c:f>
              <c:strCache>
                <c:ptCount val="1"/>
                <c:pt idx="0">
                  <c:v>Voltage Battery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'Day 2'!$A$2:$A$52</c:f>
              <c:numCache>
                <c:formatCode>h:mm;@</c:formatCode>
                <c:ptCount val="51"/>
                <c:pt idx="0">
                  <c:v>0.38541666666666669</c:v>
                </c:pt>
                <c:pt idx="1">
                  <c:v>0.38888888888888901</c:v>
                </c:pt>
                <c:pt idx="2">
                  <c:v>0.39236111111111099</c:v>
                </c:pt>
                <c:pt idx="3">
                  <c:v>0.39583333333333398</c:v>
                </c:pt>
                <c:pt idx="4">
                  <c:v>0.39930555555555602</c:v>
                </c:pt>
                <c:pt idx="5">
                  <c:v>0.40277777777777801</c:v>
                </c:pt>
                <c:pt idx="6">
                  <c:v>0.40625</c:v>
                </c:pt>
                <c:pt idx="7">
                  <c:v>0.40972222222222299</c:v>
                </c:pt>
                <c:pt idx="8">
                  <c:v>0.41319444444444497</c:v>
                </c:pt>
                <c:pt idx="9">
                  <c:v>0.41666666666666702</c:v>
                </c:pt>
                <c:pt idx="10">
                  <c:v>0.42013888888888901</c:v>
                </c:pt>
                <c:pt idx="11">
                  <c:v>0.42361111111111199</c:v>
                </c:pt>
                <c:pt idx="12">
                  <c:v>0.42708333333333398</c:v>
                </c:pt>
                <c:pt idx="13">
                  <c:v>0.43055555555555602</c:v>
                </c:pt>
                <c:pt idx="14">
                  <c:v>0.43402777777777801</c:v>
                </c:pt>
                <c:pt idx="15">
                  <c:v>0.437500000000001</c:v>
                </c:pt>
                <c:pt idx="16">
                  <c:v>0.44097222222222227</c:v>
                </c:pt>
                <c:pt idx="17">
                  <c:v>0.44444444444444497</c:v>
                </c:pt>
                <c:pt idx="18">
                  <c:v>0.44791666666666902</c:v>
                </c:pt>
                <c:pt idx="19">
                  <c:v>0.451388888888891</c:v>
                </c:pt>
                <c:pt idx="20">
                  <c:v>0.45486111111111299</c:v>
                </c:pt>
                <c:pt idx="21">
                  <c:v>0.45833333333333498</c:v>
                </c:pt>
                <c:pt idx="22">
                  <c:v>0.46180555555555802</c:v>
                </c:pt>
                <c:pt idx="23">
                  <c:v>0.46527777777778001</c:v>
                </c:pt>
                <c:pt idx="24">
                  <c:v>0.468750000000002</c:v>
                </c:pt>
                <c:pt idx="25">
                  <c:v>0.47222222222222499</c:v>
                </c:pt>
                <c:pt idx="26">
                  <c:v>0.47569444444444797</c:v>
                </c:pt>
                <c:pt idx="27">
                  <c:v>0.47916666666667102</c:v>
                </c:pt>
                <c:pt idx="28">
                  <c:v>0.482638888888894</c:v>
                </c:pt>
                <c:pt idx="29">
                  <c:v>0.48611111111111699</c:v>
                </c:pt>
                <c:pt idx="30">
                  <c:v>0.48958333333333998</c:v>
                </c:pt>
                <c:pt idx="31">
                  <c:v>0.49305555555556302</c:v>
                </c:pt>
                <c:pt idx="32">
                  <c:v>0.49652777777778601</c:v>
                </c:pt>
                <c:pt idx="33">
                  <c:v>0.50000000000000899</c:v>
                </c:pt>
                <c:pt idx="34">
                  <c:v>0.50347222222223198</c:v>
                </c:pt>
                <c:pt idx="35">
                  <c:v>0.50694444444445497</c:v>
                </c:pt>
                <c:pt idx="36">
                  <c:v>0.51041666666667795</c:v>
                </c:pt>
                <c:pt idx="37">
                  <c:v>0.51388888888890105</c:v>
                </c:pt>
                <c:pt idx="38">
                  <c:v>0.51736111111112404</c:v>
                </c:pt>
                <c:pt idx="39">
                  <c:v>0.52083333333334703</c:v>
                </c:pt>
                <c:pt idx="40">
                  <c:v>0.52430555555557001</c:v>
                </c:pt>
                <c:pt idx="41">
                  <c:v>0.527777777777793</c:v>
                </c:pt>
                <c:pt idx="42">
                  <c:v>0.53333333333333333</c:v>
                </c:pt>
                <c:pt idx="43">
                  <c:v>0.53472222222223897</c:v>
                </c:pt>
                <c:pt idx="44">
                  <c:v>0.53819444444446196</c:v>
                </c:pt>
                <c:pt idx="45">
                  <c:v>0.54166666666668495</c:v>
                </c:pt>
                <c:pt idx="46">
                  <c:v>0.54513888888890805</c:v>
                </c:pt>
                <c:pt idx="47">
                  <c:v>0.54861111111113103</c:v>
                </c:pt>
                <c:pt idx="48">
                  <c:v>0.55208333333335402</c:v>
                </c:pt>
                <c:pt idx="49">
                  <c:v>0.55555555555557701</c:v>
                </c:pt>
                <c:pt idx="50">
                  <c:v>0.55902777777779999</c:v>
                </c:pt>
              </c:numCache>
            </c:numRef>
          </c:xVal>
          <c:yVal>
            <c:numRef>
              <c:f>'Day 2'!$C$2:$C$52</c:f>
              <c:numCache>
                <c:formatCode>General</c:formatCode>
                <c:ptCount val="51"/>
                <c:pt idx="0">
                  <c:v>12.78</c:v>
                </c:pt>
                <c:pt idx="1">
                  <c:v>12.89</c:v>
                </c:pt>
                <c:pt idx="2">
                  <c:v>12.93</c:v>
                </c:pt>
                <c:pt idx="3">
                  <c:v>12.97</c:v>
                </c:pt>
                <c:pt idx="4">
                  <c:v>13</c:v>
                </c:pt>
                <c:pt idx="5">
                  <c:v>13.02</c:v>
                </c:pt>
                <c:pt idx="6">
                  <c:v>13.05</c:v>
                </c:pt>
                <c:pt idx="7">
                  <c:v>13.08</c:v>
                </c:pt>
                <c:pt idx="8">
                  <c:v>13.1</c:v>
                </c:pt>
                <c:pt idx="9">
                  <c:v>13.12</c:v>
                </c:pt>
                <c:pt idx="10">
                  <c:v>13.14</c:v>
                </c:pt>
                <c:pt idx="11">
                  <c:v>13.17</c:v>
                </c:pt>
                <c:pt idx="12">
                  <c:v>13.19</c:v>
                </c:pt>
                <c:pt idx="13">
                  <c:v>13.21</c:v>
                </c:pt>
                <c:pt idx="14">
                  <c:v>13.26</c:v>
                </c:pt>
                <c:pt idx="15">
                  <c:v>13.315</c:v>
                </c:pt>
                <c:pt idx="16">
                  <c:v>13.37</c:v>
                </c:pt>
                <c:pt idx="17">
                  <c:v>13.42</c:v>
                </c:pt>
                <c:pt idx="18">
                  <c:v>13.455</c:v>
                </c:pt>
                <c:pt idx="19">
                  <c:v>13.49</c:v>
                </c:pt>
                <c:pt idx="20">
                  <c:v>13.532</c:v>
                </c:pt>
                <c:pt idx="21">
                  <c:v>13.577500000000001</c:v>
                </c:pt>
                <c:pt idx="22">
                  <c:v>13.6</c:v>
                </c:pt>
                <c:pt idx="23">
                  <c:v>13.64</c:v>
                </c:pt>
                <c:pt idx="24">
                  <c:v>13.7</c:v>
                </c:pt>
                <c:pt idx="25">
                  <c:v>13.72</c:v>
                </c:pt>
                <c:pt idx="26">
                  <c:v>13.72</c:v>
                </c:pt>
                <c:pt idx="27">
                  <c:v>13.76</c:v>
                </c:pt>
                <c:pt idx="28">
                  <c:v>13.81</c:v>
                </c:pt>
                <c:pt idx="29">
                  <c:v>13.86</c:v>
                </c:pt>
                <c:pt idx="30">
                  <c:v>13.92</c:v>
                </c:pt>
                <c:pt idx="31">
                  <c:v>13.95</c:v>
                </c:pt>
                <c:pt idx="32">
                  <c:v>14.04</c:v>
                </c:pt>
                <c:pt idx="33">
                  <c:v>14.08</c:v>
                </c:pt>
                <c:pt idx="34">
                  <c:v>14.18</c:v>
                </c:pt>
                <c:pt idx="35">
                  <c:v>14.25</c:v>
                </c:pt>
                <c:pt idx="36">
                  <c:v>14.32</c:v>
                </c:pt>
                <c:pt idx="37">
                  <c:v>14.37</c:v>
                </c:pt>
                <c:pt idx="38">
                  <c:v>14.43</c:v>
                </c:pt>
                <c:pt idx="39">
                  <c:v>14.47</c:v>
                </c:pt>
                <c:pt idx="40">
                  <c:v>14.52</c:v>
                </c:pt>
                <c:pt idx="41">
                  <c:v>14.56</c:v>
                </c:pt>
                <c:pt idx="42">
                  <c:v>14.61</c:v>
                </c:pt>
                <c:pt idx="43">
                  <c:v>14.62</c:v>
                </c:pt>
                <c:pt idx="44">
                  <c:v>14.68</c:v>
                </c:pt>
                <c:pt idx="45">
                  <c:v>14.72</c:v>
                </c:pt>
                <c:pt idx="46">
                  <c:v>14.77</c:v>
                </c:pt>
                <c:pt idx="47">
                  <c:v>14.812999999999999</c:v>
                </c:pt>
                <c:pt idx="48">
                  <c:v>14.855999999999998</c:v>
                </c:pt>
                <c:pt idx="49">
                  <c:v>14.898999999999997</c:v>
                </c:pt>
                <c:pt idx="50">
                  <c:v>14.9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62-4023-A784-6EB4E00B95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1553168"/>
        <c:axId val="1401555664"/>
      </c:scatterChart>
      <c:scatterChart>
        <c:scatterStyle val="lineMarker"/>
        <c:varyColors val="0"/>
        <c:ser>
          <c:idx val="1"/>
          <c:order val="1"/>
          <c:tx>
            <c:strRef>
              <c:f>'Day 2'!$D$1</c:f>
              <c:strCache>
                <c:ptCount val="1"/>
                <c:pt idx="0">
                  <c:v>Current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'Day 2'!$A$2:$A$52</c:f>
              <c:numCache>
                <c:formatCode>h:mm;@</c:formatCode>
                <c:ptCount val="51"/>
                <c:pt idx="0">
                  <c:v>0.38541666666666669</c:v>
                </c:pt>
                <c:pt idx="1">
                  <c:v>0.38888888888888901</c:v>
                </c:pt>
                <c:pt idx="2">
                  <c:v>0.39236111111111099</c:v>
                </c:pt>
                <c:pt idx="3">
                  <c:v>0.39583333333333398</c:v>
                </c:pt>
                <c:pt idx="4">
                  <c:v>0.39930555555555602</c:v>
                </c:pt>
                <c:pt idx="5">
                  <c:v>0.40277777777777801</c:v>
                </c:pt>
                <c:pt idx="6">
                  <c:v>0.40625</c:v>
                </c:pt>
                <c:pt idx="7">
                  <c:v>0.40972222222222299</c:v>
                </c:pt>
                <c:pt idx="8">
                  <c:v>0.41319444444444497</c:v>
                </c:pt>
                <c:pt idx="9">
                  <c:v>0.41666666666666702</c:v>
                </c:pt>
                <c:pt idx="10">
                  <c:v>0.42013888888888901</c:v>
                </c:pt>
                <c:pt idx="11">
                  <c:v>0.42361111111111199</c:v>
                </c:pt>
                <c:pt idx="12">
                  <c:v>0.42708333333333398</c:v>
                </c:pt>
                <c:pt idx="13">
                  <c:v>0.43055555555555602</c:v>
                </c:pt>
                <c:pt idx="14">
                  <c:v>0.43402777777777801</c:v>
                </c:pt>
                <c:pt idx="15">
                  <c:v>0.437500000000001</c:v>
                </c:pt>
                <c:pt idx="16">
                  <c:v>0.44097222222222227</c:v>
                </c:pt>
                <c:pt idx="17">
                  <c:v>0.44444444444444497</c:v>
                </c:pt>
                <c:pt idx="18">
                  <c:v>0.44791666666666902</c:v>
                </c:pt>
                <c:pt idx="19">
                  <c:v>0.451388888888891</c:v>
                </c:pt>
                <c:pt idx="20">
                  <c:v>0.45486111111111299</c:v>
                </c:pt>
                <c:pt idx="21">
                  <c:v>0.45833333333333498</c:v>
                </c:pt>
                <c:pt idx="22">
                  <c:v>0.46180555555555802</c:v>
                </c:pt>
                <c:pt idx="23">
                  <c:v>0.46527777777778001</c:v>
                </c:pt>
                <c:pt idx="24">
                  <c:v>0.468750000000002</c:v>
                </c:pt>
                <c:pt idx="25">
                  <c:v>0.47222222222222499</c:v>
                </c:pt>
                <c:pt idx="26">
                  <c:v>0.47569444444444797</c:v>
                </c:pt>
                <c:pt idx="27">
                  <c:v>0.47916666666667102</c:v>
                </c:pt>
                <c:pt idx="28">
                  <c:v>0.482638888888894</c:v>
                </c:pt>
                <c:pt idx="29">
                  <c:v>0.48611111111111699</c:v>
                </c:pt>
                <c:pt idx="30">
                  <c:v>0.48958333333333998</c:v>
                </c:pt>
                <c:pt idx="31">
                  <c:v>0.49305555555556302</c:v>
                </c:pt>
                <c:pt idx="32">
                  <c:v>0.49652777777778601</c:v>
                </c:pt>
                <c:pt idx="33">
                  <c:v>0.50000000000000899</c:v>
                </c:pt>
                <c:pt idx="34">
                  <c:v>0.50347222222223198</c:v>
                </c:pt>
                <c:pt idx="35">
                  <c:v>0.50694444444445497</c:v>
                </c:pt>
                <c:pt idx="36">
                  <c:v>0.51041666666667795</c:v>
                </c:pt>
                <c:pt idx="37">
                  <c:v>0.51388888888890105</c:v>
                </c:pt>
                <c:pt idx="38">
                  <c:v>0.51736111111112404</c:v>
                </c:pt>
                <c:pt idx="39">
                  <c:v>0.52083333333334703</c:v>
                </c:pt>
                <c:pt idx="40">
                  <c:v>0.52430555555557001</c:v>
                </c:pt>
                <c:pt idx="41">
                  <c:v>0.527777777777793</c:v>
                </c:pt>
                <c:pt idx="42">
                  <c:v>0.53333333333333333</c:v>
                </c:pt>
                <c:pt idx="43">
                  <c:v>0.53472222222223897</c:v>
                </c:pt>
                <c:pt idx="44">
                  <c:v>0.53819444444446196</c:v>
                </c:pt>
                <c:pt idx="45">
                  <c:v>0.54166666666668495</c:v>
                </c:pt>
                <c:pt idx="46">
                  <c:v>0.54513888888890805</c:v>
                </c:pt>
                <c:pt idx="47">
                  <c:v>0.54861111111113103</c:v>
                </c:pt>
                <c:pt idx="48">
                  <c:v>0.55208333333335402</c:v>
                </c:pt>
                <c:pt idx="49">
                  <c:v>0.55555555555557701</c:v>
                </c:pt>
                <c:pt idx="50">
                  <c:v>0.55902777777779999</c:v>
                </c:pt>
              </c:numCache>
            </c:numRef>
          </c:xVal>
          <c:yVal>
            <c:numRef>
              <c:f>'Day 2'!$D$2:$D$52</c:f>
              <c:numCache>
                <c:formatCode>General</c:formatCode>
                <c:ptCount val="51"/>
                <c:pt idx="0">
                  <c:v>1.698</c:v>
                </c:pt>
                <c:pt idx="1">
                  <c:v>1.744</c:v>
                </c:pt>
                <c:pt idx="2">
                  <c:v>1.7749999999999999</c:v>
                </c:pt>
                <c:pt idx="3">
                  <c:v>1.8</c:v>
                </c:pt>
                <c:pt idx="4">
                  <c:v>1.851</c:v>
                </c:pt>
                <c:pt idx="5">
                  <c:v>1.903</c:v>
                </c:pt>
                <c:pt idx="6">
                  <c:v>1.9570000000000001</c:v>
                </c:pt>
                <c:pt idx="7">
                  <c:v>1.9970000000000001</c:v>
                </c:pt>
                <c:pt idx="8">
                  <c:v>2.1</c:v>
                </c:pt>
                <c:pt idx="9">
                  <c:v>2.0840000000000001</c:v>
                </c:pt>
                <c:pt idx="10">
                  <c:v>2.0880000000000001</c:v>
                </c:pt>
                <c:pt idx="11">
                  <c:v>2.0990000000000002</c:v>
                </c:pt>
                <c:pt idx="12">
                  <c:v>2.1160000000000001</c:v>
                </c:pt>
                <c:pt idx="13">
                  <c:v>2.137</c:v>
                </c:pt>
                <c:pt idx="14">
                  <c:v>2.1579999999999999</c:v>
                </c:pt>
                <c:pt idx="15">
                  <c:v>2.2229999999999999</c:v>
                </c:pt>
                <c:pt idx="16">
                  <c:v>2.2879999999999998</c:v>
                </c:pt>
                <c:pt idx="17">
                  <c:v>2.343</c:v>
                </c:pt>
                <c:pt idx="18">
                  <c:v>2.4180000000000001</c:v>
                </c:pt>
                <c:pt idx="19">
                  <c:v>2.4620000000000002</c:v>
                </c:pt>
                <c:pt idx="20">
                  <c:v>2.5019999999999998</c:v>
                </c:pt>
                <c:pt idx="21">
                  <c:v>2.5579999999999998</c:v>
                </c:pt>
                <c:pt idx="22">
                  <c:v>2.5819999999999999</c:v>
                </c:pt>
                <c:pt idx="23">
                  <c:v>2.6110000000000002</c:v>
                </c:pt>
                <c:pt idx="24">
                  <c:v>2.698</c:v>
                </c:pt>
                <c:pt idx="25">
                  <c:v>2.6629999999999998</c:v>
                </c:pt>
                <c:pt idx="26">
                  <c:v>2.6509999999999998</c:v>
                </c:pt>
                <c:pt idx="27">
                  <c:v>2.6059999999999999</c:v>
                </c:pt>
                <c:pt idx="28">
                  <c:v>2.552</c:v>
                </c:pt>
                <c:pt idx="29">
                  <c:v>2.556</c:v>
                </c:pt>
                <c:pt idx="30">
                  <c:v>2.556</c:v>
                </c:pt>
                <c:pt idx="31">
                  <c:v>2.456</c:v>
                </c:pt>
                <c:pt idx="32">
                  <c:v>2.5230000000000001</c:v>
                </c:pt>
                <c:pt idx="33">
                  <c:v>2.4500000000000002</c:v>
                </c:pt>
                <c:pt idx="34">
                  <c:v>2.5249999999999999</c:v>
                </c:pt>
                <c:pt idx="35">
                  <c:v>2.508</c:v>
                </c:pt>
                <c:pt idx="36">
                  <c:v>2.4910000000000001</c:v>
                </c:pt>
                <c:pt idx="37">
                  <c:v>2.48</c:v>
                </c:pt>
                <c:pt idx="38">
                  <c:v>2.456</c:v>
                </c:pt>
                <c:pt idx="39">
                  <c:v>2.427</c:v>
                </c:pt>
                <c:pt idx="40">
                  <c:v>2.4129999999999998</c:v>
                </c:pt>
                <c:pt idx="41">
                  <c:v>2.38</c:v>
                </c:pt>
                <c:pt idx="42">
                  <c:v>2.3330000000000002</c:v>
                </c:pt>
                <c:pt idx="43">
                  <c:v>2.323</c:v>
                </c:pt>
                <c:pt idx="44">
                  <c:v>2.3029999999999999</c:v>
                </c:pt>
                <c:pt idx="45">
                  <c:v>2.286</c:v>
                </c:pt>
                <c:pt idx="46">
                  <c:v>2.2639999999999998</c:v>
                </c:pt>
                <c:pt idx="47">
                  <c:v>2.23</c:v>
                </c:pt>
                <c:pt idx="48">
                  <c:v>2.1960000000000002</c:v>
                </c:pt>
                <c:pt idx="49">
                  <c:v>2.1620000000000004</c:v>
                </c:pt>
                <c:pt idx="50">
                  <c:v>2.129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62-4023-A784-6EB4E00B95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1558576"/>
        <c:axId val="1132264624"/>
      </c:scatterChart>
      <c:valAx>
        <c:axId val="1401553168"/>
        <c:scaling>
          <c:orientation val="minMax"/>
          <c:max val="0.60000000000000009"/>
          <c:min val="0.3700000000000000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1555664"/>
        <c:crosses val="autoZero"/>
        <c:crossBetween val="midCat"/>
      </c:valAx>
      <c:valAx>
        <c:axId val="140155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1553168"/>
        <c:crosses val="autoZero"/>
        <c:crossBetween val="midCat"/>
      </c:valAx>
      <c:valAx>
        <c:axId val="113226462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1558576"/>
        <c:crosses val="max"/>
        <c:crossBetween val="midCat"/>
      </c:valAx>
      <c:valAx>
        <c:axId val="1401558576"/>
        <c:scaling>
          <c:orientation val="minMax"/>
        </c:scaling>
        <c:delete val="1"/>
        <c:axPos val="b"/>
        <c:numFmt formatCode="h:mm;@" sourceLinked="1"/>
        <c:majorTickMark val="out"/>
        <c:minorTickMark val="none"/>
        <c:tickLblPos val="nextTo"/>
        <c:crossAx val="1132264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257176</xdr:colOff>
      <xdr:row>1</xdr:row>
      <xdr:rowOff>61912</xdr:rowOff>
    </xdr:from>
    <xdr:to>
      <xdr:col>17</xdr:col>
      <xdr:colOff>9526</xdr:colOff>
      <xdr:row>15</xdr:row>
      <xdr:rowOff>138112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19050</xdr:colOff>
      <xdr:row>5</xdr:row>
      <xdr:rowOff>100012</xdr:rowOff>
    </xdr:from>
    <xdr:to>
      <xdr:col>11</xdr:col>
      <xdr:colOff>542925</xdr:colOff>
      <xdr:row>19</xdr:row>
      <xdr:rowOff>176212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2</xdr:row>
      <xdr:rowOff>109536</xdr:rowOff>
    </xdr:from>
    <xdr:to>
      <xdr:col>12</xdr:col>
      <xdr:colOff>485774</xdr:colOff>
      <xdr:row>17</xdr:row>
      <xdr:rowOff>95249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7" workbookViewId="0">
      <selection activeCell="D11" sqref="D11"/>
    </sheetView>
  </sheetViews>
  <sheetFormatPr defaultRowHeight="15" x14ac:dyDescent="0.25"/>
  <cols>
    <col min="2" max="2" width="15.28515625" customWidth="1"/>
    <col min="3" max="3" width="17.85546875" customWidth="1"/>
    <col min="7" max="7" width="13" customWidth="1"/>
    <col min="9" max="9" width="11.140625" customWidth="1"/>
  </cols>
  <sheetData>
    <row r="1" spans="1:12" x14ac:dyDescent="0.25">
      <c r="A1" t="s">
        <v>32</v>
      </c>
    </row>
    <row r="3" spans="1:12" x14ac:dyDescent="0.25">
      <c r="A3" t="s">
        <v>37</v>
      </c>
      <c r="B3" t="s">
        <v>42</v>
      </c>
      <c r="C3" t="s">
        <v>43</v>
      </c>
      <c r="D3" t="s">
        <v>39</v>
      </c>
      <c r="F3" t="s">
        <v>40</v>
      </c>
      <c r="G3" t="s">
        <v>44</v>
      </c>
      <c r="I3" s="1" t="s">
        <v>11</v>
      </c>
      <c r="J3">
        <f>SUM(G:G)</f>
        <v>95.699191083333318</v>
      </c>
      <c r="L3" t="s">
        <v>21</v>
      </c>
    </row>
    <row r="4" spans="1:12" x14ac:dyDescent="0.25">
      <c r="A4" s="2" t="s">
        <v>3</v>
      </c>
      <c r="B4">
        <v>14</v>
      </c>
      <c r="C4">
        <v>12.55</v>
      </c>
      <c r="D4">
        <v>1.9410000000000001</v>
      </c>
      <c r="F4">
        <f t="shared" ref="F4:F32" si="0">C4*D4</f>
        <v>24.359550000000002</v>
      </c>
      <c r="G4">
        <f t="shared" ref="G4:G32" si="1">(F4*5)/60</f>
        <v>2.0299625000000003</v>
      </c>
      <c r="L4">
        <v>20</v>
      </c>
    </row>
    <row r="5" spans="1:12" x14ac:dyDescent="0.25">
      <c r="A5" s="2" t="s">
        <v>4</v>
      </c>
      <c r="B5">
        <v>14.3</v>
      </c>
      <c r="C5">
        <v>12.82</v>
      </c>
      <c r="D5">
        <v>1.984</v>
      </c>
      <c r="F5">
        <f t="shared" si="0"/>
        <v>25.43488</v>
      </c>
      <c r="G5">
        <f t="shared" si="1"/>
        <v>2.1195733333333333</v>
      </c>
      <c r="L5">
        <v>20</v>
      </c>
    </row>
    <row r="6" spans="1:12" x14ac:dyDescent="0.25">
      <c r="A6" s="2" t="s">
        <v>5</v>
      </c>
      <c r="B6">
        <v>14.3</v>
      </c>
      <c r="C6">
        <v>12.89</v>
      </c>
      <c r="D6">
        <v>2.0007000000000001</v>
      </c>
      <c r="F6">
        <f t="shared" si="0"/>
        <v>25.789023000000004</v>
      </c>
      <c r="G6">
        <f t="shared" si="1"/>
        <v>2.1490852500000002</v>
      </c>
      <c r="L6">
        <v>20</v>
      </c>
    </row>
    <row r="7" spans="1:12" x14ac:dyDescent="0.25">
      <c r="A7" s="2" t="s">
        <v>6</v>
      </c>
      <c r="B7">
        <v>14.4</v>
      </c>
      <c r="C7">
        <v>12.94</v>
      </c>
      <c r="D7">
        <v>2.0369999999999999</v>
      </c>
      <c r="F7">
        <f t="shared" si="0"/>
        <v>26.358779999999999</v>
      </c>
      <c r="G7">
        <f t="shared" si="1"/>
        <v>2.1965650000000001</v>
      </c>
      <c r="L7">
        <v>20</v>
      </c>
    </row>
    <row r="8" spans="1:12" x14ac:dyDescent="0.25">
      <c r="A8" s="2" t="s">
        <v>7</v>
      </c>
      <c r="B8">
        <v>14.4</v>
      </c>
      <c r="C8">
        <v>12.97</v>
      </c>
      <c r="D8">
        <v>2.125</v>
      </c>
      <c r="F8">
        <f t="shared" si="0"/>
        <v>27.561250000000001</v>
      </c>
      <c r="G8">
        <f t="shared" si="1"/>
        <v>2.2967708333333334</v>
      </c>
      <c r="L8">
        <v>20</v>
      </c>
    </row>
    <row r="9" spans="1:12" x14ac:dyDescent="0.25">
      <c r="A9" s="2" t="s">
        <v>8</v>
      </c>
      <c r="B9">
        <v>14.4</v>
      </c>
      <c r="C9">
        <v>13</v>
      </c>
      <c r="D9">
        <v>2.2149999999999999</v>
      </c>
      <c r="F9">
        <f t="shared" si="0"/>
        <v>28.794999999999998</v>
      </c>
      <c r="G9">
        <f t="shared" si="1"/>
        <v>2.3995833333333332</v>
      </c>
      <c r="L9">
        <v>20</v>
      </c>
    </row>
    <row r="10" spans="1:12" x14ac:dyDescent="0.25">
      <c r="A10" s="2" t="s">
        <v>9</v>
      </c>
      <c r="B10">
        <v>14.5</v>
      </c>
      <c r="C10">
        <v>13.04</v>
      </c>
      <c r="D10">
        <v>2.2599999999999998</v>
      </c>
      <c r="F10">
        <f t="shared" si="0"/>
        <v>29.470399999999994</v>
      </c>
      <c r="G10">
        <f t="shared" si="1"/>
        <v>2.4558666666666662</v>
      </c>
      <c r="L10">
        <v>20</v>
      </c>
    </row>
    <row r="11" spans="1:12" x14ac:dyDescent="0.25">
      <c r="A11" s="2" t="s">
        <v>10</v>
      </c>
      <c r="B11">
        <v>14.5</v>
      </c>
      <c r="C11">
        <v>13.06</v>
      </c>
      <c r="D11">
        <v>2.262</v>
      </c>
      <c r="F11">
        <f t="shared" si="0"/>
        <v>29.541720000000002</v>
      </c>
      <c r="G11">
        <f t="shared" si="1"/>
        <v>2.4618100000000003</v>
      </c>
      <c r="L11">
        <v>21</v>
      </c>
    </row>
    <row r="12" spans="1:12" x14ac:dyDescent="0.25">
      <c r="A12" s="2" t="s">
        <v>12</v>
      </c>
      <c r="B12">
        <v>14.5</v>
      </c>
      <c r="C12">
        <v>13.09</v>
      </c>
      <c r="D12">
        <v>2.2530000000000001</v>
      </c>
      <c r="F12">
        <f t="shared" si="0"/>
        <v>29.491770000000002</v>
      </c>
      <c r="G12">
        <f t="shared" si="1"/>
        <v>2.4576475000000002</v>
      </c>
      <c r="L12">
        <v>21</v>
      </c>
    </row>
    <row r="13" spans="1:12" x14ac:dyDescent="0.25">
      <c r="A13" s="2" t="s">
        <v>13</v>
      </c>
      <c r="B13">
        <v>14.5</v>
      </c>
      <c r="C13">
        <v>13.11</v>
      </c>
      <c r="D13">
        <v>2.2679999999999998</v>
      </c>
      <c r="F13">
        <f t="shared" si="0"/>
        <v>29.733479999999997</v>
      </c>
      <c r="G13">
        <f t="shared" si="1"/>
        <v>2.4777899999999997</v>
      </c>
      <c r="L13">
        <v>20</v>
      </c>
    </row>
    <row r="14" spans="1:12" x14ac:dyDescent="0.25">
      <c r="A14" s="2" t="s">
        <v>14</v>
      </c>
      <c r="B14">
        <v>14.6</v>
      </c>
      <c r="C14">
        <v>13.14</v>
      </c>
      <c r="D14">
        <v>2.2530000000000001</v>
      </c>
      <c r="F14">
        <f t="shared" si="0"/>
        <v>29.604420000000001</v>
      </c>
      <c r="G14">
        <f t="shared" si="1"/>
        <v>2.4670350000000001</v>
      </c>
      <c r="L14">
        <v>20</v>
      </c>
    </row>
    <row r="15" spans="1:12" x14ac:dyDescent="0.25">
      <c r="A15" s="2" t="s">
        <v>15</v>
      </c>
      <c r="B15">
        <v>14.6</v>
      </c>
      <c r="C15">
        <v>13.17</v>
      </c>
      <c r="D15">
        <v>2.2610000000000001</v>
      </c>
      <c r="F15">
        <f t="shared" si="0"/>
        <v>29.777370000000001</v>
      </c>
      <c r="G15">
        <f t="shared" si="1"/>
        <v>2.4814475000000003</v>
      </c>
      <c r="L15">
        <v>20</v>
      </c>
    </row>
    <row r="16" spans="1:12" x14ac:dyDescent="0.25">
      <c r="A16" s="2" t="s">
        <v>0</v>
      </c>
      <c r="B16">
        <v>14.7</v>
      </c>
      <c r="C16">
        <v>13.2</v>
      </c>
      <c r="D16">
        <v>2.2839999999999998</v>
      </c>
      <c r="F16">
        <f t="shared" si="0"/>
        <v>30.148799999999994</v>
      </c>
      <c r="G16">
        <f t="shared" si="1"/>
        <v>2.5123999999999995</v>
      </c>
      <c r="L16">
        <v>20</v>
      </c>
    </row>
    <row r="17" spans="1:12" x14ac:dyDescent="0.25">
      <c r="A17" s="2" t="s">
        <v>1</v>
      </c>
      <c r="B17">
        <v>14.7</v>
      </c>
      <c r="C17">
        <v>13.25</v>
      </c>
      <c r="D17">
        <v>2.3519999999999999</v>
      </c>
      <c r="F17">
        <f t="shared" si="0"/>
        <v>31.163999999999998</v>
      </c>
      <c r="G17">
        <f t="shared" si="1"/>
        <v>2.597</v>
      </c>
      <c r="L17">
        <v>20</v>
      </c>
    </row>
    <row r="18" spans="1:12" x14ac:dyDescent="0.25">
      <c r="A18" s="2" t="s">
        <v>2</v>
      </c>
      <c r="B18">
        <v>14.8</v>
      </c>
      <c r="C18">
        <v>13.28</v>
      </c>
      <c r="D18">
        <v>2.3650000000000002</v>
      </c>
      <c r="F18">
        <f t="shared" si="0"/>
        <v>31.4072</v>
      </c>
      <c r="G18">
        <f t="shared" si="1"/>
        <v>2.6172666666666666</v>
      </c>
      <c r="L18">
        <v>20</v>
      </c>
    </row>
    <row r="19" spans="1:12" x14ac:dyDescent="0.25">
      <c r="A19" s="2" t="s">
        <v>16</v>
      </c>
      <c r="B19">
        <v>14.8</v>
      </c>
      <c r="C19">
        <v>13.32</v>
      </c>
      <c r="D19">
        <v>2.4510000000000001</v>
      </c>
      <c r="F19">
        <f t="shared" si="0"/>
        <v>32.647320000000001</v>
      </c>
      <c r="G19">
        <f t="shared" si="1"/>
        <v>2.7206100000000002</v>
      </c>
      <c r="L19">
        <v>20</v>
      </c>
    </row>
    <row r="20" spans="1:12" x14ac:dyDescent="0.25">
      <c r="A20" s="2" t="s">
        <v>17</v>
      </c>
      <c r="B20">
        <v>14.9</v>
      </c>
      <c r="C20">
        <v>13.36</v>
      </c>
      <c r="D20">
        <v>2.4790000000000001</v>
      </c>
      <c r="F20">
        <f t="shared" si="0"/>
        <v>33.119439999999997</v>
      </c>
      <c r="G20">
        <f t="shared" si="1"/>
        <v>2.7599533333333333</v>
      </c>
      <c r="L20">
        <v>20</v>
      </c>
    </row>
    <row r="21" spans="1:12" x14ac:dyDescent="0.25">
      <c r="A21" s="2" t="s">
        <v>18</v>
      </c>
      <c r="B21">
        <v>15</v>
      </c>
      <c r="C21">
        <v>13.4</v>
      </c>
      <c r="D21">
        <v>2.4830000000000001</v>
      </c>
      <c r="F21">
        <f t="shared" si="0"/>
        <v>33.272200000000005</v>
      </c>
      <c r="G21">
        <f t="shared" si="1"/>
        <v>2.7726833333333336</v>
      </c>
      <c r="L21">
        <v>20</v>
      </c>
    </row>
    <row r="22" spans="1:12" x14ac:dyDescent="0.25">
      <c r="A22" s="2" t="s">
        <v>19</v>
      </c>
      <c r="B22">
        <v>14.9</v>
      </c>
      <c r="C22">
        <v>13.44</v>
      </c>
      <c r="D22">
        <v>2.4750000000000001</v>
      </c>
      <c r="F22">
        <f t="shared" si="0"/>
        <v>33.264000000000003</v>
      </c>
      <c r="G22">
        <f t="shared" si="1"/>
        <v>2.7720000000000002</v>
      </c>
      <c r="L22">
        <v>20</v>
      </c>
    </row>
    <row r="23" spans="1:12" x14ac:dyDescent="0.25">
      <c r="A23" s="2" t="s">
        <v>20</v>
      </c>
      <c r="B23">
        <v>15</v>
      </c>
      <c r="C23">
        <v>13.48</v>
      </c>
      <c r="D23">
        <v>2.4900000000000002</v>
      </c>
      <c r="F23">
        <f t="shared" si="0"/>
        <v>33.565200000000004</v>
      </c>
      <c r="G23">
        <f t="shared" si="1"/>
        <v>2.7971000000000004</v>
      </c>
      <c r="L23">
        <v>20</v>
      </c>
    </row>
    <row r="24" spans="1:12" x14ac:dyDescent="0.25">
      <c r="A24" s="2" t="s">
        <v>22</v>
      </c>
      <c r="B24">
        <v>15.1</v>
      </c>
      <c r="C24">
        <v>13.56</v>
      </c>
      <c r="D24">
        <v>2.5409999999999999</v>
      </c>
      <c r="F24">
        <f t="shared" si="0"/>
        <v>34.455959999999997</v>
      </c>
      <c r="G24">
        <f t="shared" si="1"/>
        <v>2.8713299999999999</v>
      </c>
      <c r="L24">
        <v>20</v>
      </c>
    </row>
    <row r="25" spans="1:12" x14ac:dyDescent="0.25">
      <c r="A25" s="2" t="s">
        <v>23</v>
      </c>
      <c r="B25">
        <v>15.2</v>
      </c>
      <c r="C25">
        <v>13.61</v>
      </c>
      <c r="D25">
        <v>2.5659999999999998</v>
      </c>
      <c r="F25">
        <f t="shared" si="0"/>
        <v>34.923259999999999</v>
      </c>
      <c r="G25">
        <f t="shared" si="1"/>
        <v>2.9102716666666666</v>
      </c>
      <c r="L25">
        <v>21</v>
      </c>
    </row>
    <row r="26" spans="1:12" x14ac:dyDescent="0.25">
      <c r="A26" s="2" t="s">
        <v>24</v>
      </c>
      <c r="B26">
        <v>15.2</v>
      </c>
      <c r="C26">
        <v>13.67</v>
      </c>
      <c r="D26">
        <v>2.5750000000000002</v>
      </c>
      <c r="F26">
        <f t="shared" si="0"/>
        <v>35.200250000000004</v>
      </c>
      <c r="G26">
        <f t="shared" si="1"/>
        <v>2.9333541666666672</v>
      </c>
      <c r="L26">
        <v>22</v>
      </c>
    </row>
    <row r="27" spans="1:12" x14ac:dyDescent="0.25">
      <c r="A27" s="2" t="s">
        <v>25</v>
      </c>
      <c r="B27">
        <v>15.3</v>
      </c>
      <c r="C27">
        <v>13.73</v>
      </c>
      <c r="D27">
        <v>2.5870000000000002</v>
      </c>
      <c r="F27">
        <f t="shared" si="0"/>
        <v>35.519510000000004</v>
      </c>
      <c r="G27">
        <f t="shared" si="1"/>
        <v>2.9599591666666667</v>
      </c>
      <c r="L27">
        <v>23</v>
      </c>
    </row>
    <row r="28" spans="1:12" x14ac:dyDescent="0.25">
      <c r="A28" s="2" t="s">
        <v>26</v>
      </c>
      <c r="B28">
        <v>15.4</v>
      </c>
      <c r="C28">
        <v>13.79</v>
      </c>
      <c r="D28">
        <v>2.5840000000000001</v>
      </c>
      <c r="F28">
        <f t="shared" si="0"/>
        <v>35.633359999999996</v>
      </c>
      <c r="G28">
        <f t="shared" si="1"/>
        <v>2.9694466666666659</v>
      </c>
      <c r="L28">
        <v>24</v>
      </c>
    </row>
    <row r="29" spans="1:12" x14ac:dyDescent="0.25">
      <c r="A29" s="2" t="s">
        <v>27</v>
      </c>
      <c r="B29">
        <v>15.4</v>
      </c>
      <c r="C29">
        <v>13.84</v>
      </c>
      <c r="D29">
        <v>2.577</v>
      </c>
      <c r="F29">
        <f t="shared" si="0"/>
        <v>35.665680000000002</v>
      </c>
      <c r="G29">
        <f t="shared" si="1"/>
        <v>2.9721400000000004</v>
      </c>
      <c r="H29" t="s">
        <v>31</v>
      </c>
      <c r="L29">
        <v>24</v>
      </c>
    </row>
    <row r="30" spans="1:12" x14ac:dyDescent="0.25">
      <c r="A30" s="2" t="s">
        <v>28</v>
      </c>
      <c r="B30">
        <v>15.5</v>
      </c>
      <c r="C30">
        <v>13.91</v>
      </c>
      <c r="D30">
        <v>2.5670000000000002</v>
      </c>
      <c r="F30">
        <f t="shared" si="0"/>
        <v>35.706970000000005</v>
      </c>
      <c r="G30">
        <f t="shared" si="1"/>
        <v>2.9755808333333338</v>
      </c>
      <c r="L30">
        <v>24</v>
      </c>
    </row>
    <row r="31" spans="1:12" x14ac:dyDescent="0.25">
      <c r="A31" s="2" t="s">
        <v>29</v>
      </c>
      <c r="B31">
        <v>15.5</v>
      </c>
      <c r="C31">
        <v>13.98</v>
      </c>
      <c r="D31">
        <v>2.548</v>
      </c>
      <c r="F31">
        <f t="shared" si="0"/>
        <v>35.621040000000001</v>
      </c>
      <c r="G31">
        <f t="shared" si="1"/>
        <v>2.9684200000000001</v>
      </c>
      <c r="L31">
        <v>24</v>
      </c>
    </row>
    <row r="32" spans="1:12" x14ac:dyDescent="0.25">
      <c r="A32" s="2" t="s">
        <v>30</v>
      </c>
      <c r="C32">
        <v>14</v>
      </c>
      <c r="D32">
        <v>2.532</v>
      </c>
      <c r="F32">
        <f t="shared" si="0"/>
        <v>35.448</v>
      </c>
      <c r="G32">
        <f t="shared" si="1"/>
        <v>2.9540000000000002</v>
      </c>
      <c r="L32">
        <v>24</v>
      </c>
    </row>
    <row r="33" spans="1:12" x14ac:dyDescent="0.25">
      <c r="A33" s="2"/>
    </row>
    <row r="35" spans="1:12" x14ac:dyDescent="0.25">
      <c r="A35" s="2" t="s">
        <v>33</v>
      </c>
    </row>
    <row r="36" spans="1:12" x14ac:dyDescent="0.25">
      <c r="A36" s="2" t="s">
        <v>37</v>
      </c>
      <c r="C36" t="s">
        <v>38</v>
      </c>
      <c r="D36" t="s">
        <v>39</v>
      </c>
      <c r="F36" t="s">
        <v>40</v>
      </c>
      <c r="G36" t="s">
        <v>41</v>
      </c>
    </row>
    <row r="37" spans="1:12" x14ac:dyDescent="0.25">
      <c r="A37" s="2" t="s">
        <v>34</v>
      </c>
      <c r="C37">
        <v>13.21</v>
      </c>
      <c r="D37">
        <v>2.4790000000000001</v>
      </c>
      <c r="F37">
        <f t="shared" ref="F37:F43" si="2">C37*D37</f>
        <v>32.747590000000002</v>
      </c>
      <c r="G37">
        <f t="shared" ref="G37:G43" si="3">(F37*5)/60</f>
        <v>2.7289658333333335</v>
      </c>
      <c r="L37">
        <v>24</v>
      </c>
    </row>
    <row r="38" spans="1:12" x14ac:dyDescent="0.25">
      <c r="A38" t="s">
        <v>35</v>
      </c>
      <c r="C38">
        <v>13.58</v>
      </c>
      <c r="D38">
        <v>2.4609999999999999</v>
      </c>
      <c r="F38">
        <f t="shared" si="2"/>
        <v>33.420380000000002</v>
      </c>
      <c r="G38">
        <f t="shared" si="3"/>
        <v>2.7850316666666668</v>
      </c>
      <c r="L38">
        <v>24</v>
      </c>
    </row>
    <row r="39" spans="1:12" x14ac:dyDescent="0.25">
      <c r="A39" s="2" t="s">
        <v>36</v>
      </c>
      <c r="C39">
        <v>13.79</v>
      </c>
      <c r="D39">
        <v>2.4590000000000001</v>
      </c>
      <c r="F39">
        <f t="shared" si="2"/>
        <v>33.909610000000001</v>
      </c>
      <c r="G39">
        <f t="shared" si="3"/>
        <v>2.8258008333333331</v>
      </c>
      <c r="L39">
        <v>24</v>
      </c>
    </row>
    <row r="40" spans="1:12" x14ac:dyDescent="0.25">
      <c r="A40" t="s">
        <v>45</v>
      </c>
      <c r="C40">
        <v>13.92</v>
      </c>
      <c r="D40">
        <v>2.4359999999999999</v>
      </c>
      <c r="F40">
        <f t="shared" si="2"/>
        <v>33.909120000000001</v>
      </c>
      <c r="G40">
        <f t="shared" si="3"/>
        <v>2.8257600000000003</v>
      </c>
      <c r="L40">
        <v>24</v>
      </c>
    </row>
    <row r="41" spans="1:12" x14ac:dyDescent="0.25">
      <c r="A41" t="s">
        <v>46</v>
      </c>
      <c r="C41">
        <v>14.17</v>
      </c>
      <c r="D41">
        <v>2.4</v>
      </c>
      <c r="F41">
        <f t="shared" si="2"/>
        <v>34.007999999999996</v>
      </c>
      <c r="G41">
        <f t="shared" si="3"/>
        <v>2.8339999999999992</v>
      </c>
      <c r="L41">
        <v>24</v>
      </c>
    </row>
    <row r="42" spans="1:12" x14ac:dyDescent="0.25">
      <c r="A42" t="s">
        <v>47</v>
      </c>
      <c r="C42">
        <v>14.45</v>
      </c>
      <c r="D42">
        <v>2.3460000000000001</v>
      </c>
      <c r="F42">
        <f t="shared" si="2"/>
        <v>33.899700000000003</v>
      </c>
      <c r="G42">
        <f t="shared" si="3"/>
        <v>2.8249750000000002</v>
      </c>
      <c r="L42">
        <v>24</v>
      </c>
    </row>
    <row r="43" spans="1:12" x14ac:dyDescent="0.25">
      <c r="A43" s="2" t="s">
        <v>48</v>
      </c>
      <c r="C43">
        <v>14.62</v>
      </c>
      <c r="D43">
        <v>2.3130000000000002</v>
      </c>
      <c r="F43">
        <f t="shared" si="2"/>
        <v>33.81606</v>
      </c>
      <c r="G43">
        <f t="shared" si="3"/>
        <v>2.8180049999999999</v>
      </c>
      <c r="L43">
        <v>24</v>
      </c>
    </row>
    <row r="44" spans="1:12" x14ac:dyDescent="0.25">
      <c r="A44" t="s">
        <v>49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workbookViewId="0">
      <selection activeCell="A4" sqref="A4"/>
    </sheetView>
  </sheetViews>
  <sheetFormatPr defaultRowHeight="15" x14ac:dyDescent="0.25"/>
  <cols>
    <col min="2" max="2" width="13.28515625" customWidth="1"/>
    <col min="3" max="3" width="15.28515625" customWidth="1"/>
    <col min="7" max="7" width="12.7109375" customWidth="1"/>
    <col min="9" max="9" width="13.42578125" customWidth="1"/>
  </cols>
  <sheetData>
    <row r="1" spans="1:10" x14ac:dyDescent="0.25">
      <c r="A1" s="3" t="s">
        <v>50</v>
      </c>
      <c r="B1" s="4" t="s">
        <v>51</v>
      </c>
      <c r="C1" s="5" t="s">
        <v>52</v>
      </c>
      <c r="D1" s="7" t="s">
        <v>53</v>
      </c>
      <c r="F1" s="8" t="s">
        <v>54</v>
      </c>
      <c r="G1" s="6" t="s">
        <v>55</v>
      </c>
      <c r="I1" s="1" t="s">
        <v>11</v>
      </c>
      <c r="J1">
        <f>SUM(G:G)</f>
        <v>135.01291399999999</v>
      </c>
    </row>
    <row r="2" spans="1:10" x14ac:dyDescent="0.25">
      <c r="A2" s="2">
        <v>0.38541666666666669</v>
      </c>
      <c r="B2">
        <v>12.82</v>
      </c>
      <c r="C2">
        <v>12.78</v>
      </c>
      <c r="D2">
        <v>1.698</v>
      </c>
      <c r="F2">
        <f t="shared" ref="F2:F53" si="0">C2*D2</f>
        <v>21.700439999999997</v>
      </c>
      <c r="G2">
        <f t="shared" ref="G2:G53" si="1">(F2*5)/60</f>
        <v>1.8083699999999998</v>
      </c>
      <c r="I2" s="9" t="s">
        <v>56</v>
      </c>
      <c r="J2">
        <f>SUM(D:D)*5/60</f>
        <v>9.7592500000000015</v>
      </c>
    </row>
    <row r="3" spans="1:10" x14ac:dyDescent="0.25">
      <c r="A3" s="2">
        <v>0.38888888888888901</v>
      </c>
      <c r="B3">
        <v>12.92</v>
      </c>
      <c r="C3">
        <v>12.89</v>
      </c>
      <c r="D3">
        <v>1.744</v>
      </c>
      <c r="F3">
        <f t="shared" si="0"/>
        <v>22.480160000000001</v>
      </c>
      <c r="G3">
        <f t="shared" si="1"/>
        <v>1.8733466666666667</v>
      </c>
    </row>
    <row r="4" spans="1:10" x14ac:dyDescent="0.25">
      <c r="A4" s="2">
        <v>0.39236111111111099</v>
      </c>
      <c r="B4">
        <v>12.96</v>
      </c>
      <c r="C4">
        <v>12.93</v>
      </c>
      <c r="D4">
        <v>1.7749999999999999</v>
      </c>
      <c r="F4">
        <f t="shared" si="0"/>
        <v>22.950749999999999</v>
      </c>
      <c r="G4">
        <f t="shared" si="1"/>
        <v>1.9125624999999999</v>
      </c>
    </row>
    <row r="5" spans="1:10" x14ac:dyDescent="0.25">
      <c r="A5" s="2">
        <v>0.39583333333333398</v>
      </c>
      <c r="B5">
        <v>13</v>
      </c>
      <c r="C5">
        <v>12.97</v>
      </c>
      <c r="D5">
        <v>1.8</v>
      </c>
      <c r="F5">
        <f t="shared" si="0"/>
        <v>23.346</v>
      </c>
      <c r="G5">
        <f t="shared" si="1"/>
        <v>1.9455</v>
      </c>
    </row>
    <row r="6" spans="1:10" x14ac:dyDescent="0.25">
      <c r="A6" s="2">
        <v>0.39930555555555602</v>
      </c>
      <c r="B6">
        <v>13.03</v>
      </c>
      <c r="C6">
        <v>13</v>
      </c>
      <c r="D6">
        <v>1.851</v>
      </c>
      <c r="F6">
        <f t="shared" si="0"/>
        <v>24.062999999999999</v>
      </c>
      <c r="G6">
        <f t="shared" si="1"/>
        <v>2.0052499999999998</v>
      </c>
    </row>
    <row r="7" spans="1:10" x14ac:dyDescent="0.25">
      <c r="A7" s="2">
        <v>0.40277777777777801</v>
      </c>
      <c r="B7">
        <v>13.06</v>
      </c>
      <c r="C7">
        <v>13.02</v>
      </c>
      <c r="D7">
        <v>1.903</v>
      </c>
      <c r="F7">
        <f t="shared" si="0"/>
        <v>24.777059999999999</v>
      </c>
      <c r="G7">
        <f t="shared" si="1"/>
        <v>2.0647549999999999</v>
      </c>
    </row>
    <row r="8" spans="1:10" x14ac:dyDescent="0.25">
      <c r="A8" s="2">
        <v>0.40625</v>
      </c>
      <c r="B8">
        <v>13.08</v>
      </c>
      <c r="C8">
        <v>13.05</v>
      </c>
      <c r="D8">
        <v>1.9570000000000001</v>
      </c>
      <c r="F8">
        <f t="shared" si="0"/>
        <v>25.538850000000004</v>
      </c>
      <c r="G8">
        <f t="shared" si="1"/>
        <v>2.1282375</v>
      </c>
    </row>
    <row r="9" spans="1:10" x14ac:dyDescent="0.25">
      <c r="A9" s="2">
        <v>0.40972222222222299</v>
      </c>
      <c r="B9">
        <v>13.11</v>
      </c>
      <c r="C9">
        <v>13.08</v>
      </c>
      <c r="D9">
        <v>1.9970000000000001</v>
      </c>
      <c r="F9">
        <f t="shared" si="0"/>
        <v>26.120760000000001</v>
      </c>
      <c r="G9">
        <f t="shared" si="1"/>
        <v>2.1767300000000001</v>
      </c>
    </row>
    <row r="10" spans="1:10" x14ac:dyDescent="0.25">
      <c r="A10" s="2">
        <v>0.41319444444444497</v>
      </c>
      <c r="B10">
        <v>13.14</v>
      </c>
      <c r="C10">
        <v>13.1</v>
      </c>
      <c r="D10">
        <v>2.1</v>
      </c>
      <c r="F10">
        <f t="shared" si="0"/>
        <v>27.51</v>
      </c>
      <c r="G10">
        <f t="shared" si="1"/>
        <v>2.2925</v>
      </c>
    </row>
    <row r="11" spans="1:10" x14ac:dyDescent="0.25">
      <c r="A11" s="2">
        <v>0.41666666666666702</v>
      </c>
      <c r="B11">
        <v>13.16</v>
      </c>
      <c r="C11">
        <v>13.12</v>
      </c>
      <c r="D11">
        <v>2.0840000000000001</v>
      </c>
      <c r="F11">
        <f t="shared" si="0"/>
        <v>27.342079999999999</v>
      </c>
      <c r="G11">
        <f t="shared" si="1"/>
        <v>2.2785066666666665</v>
      </c>
    </row>
    <row r="12" spans="1:10" x14ac:dyDescent="0.25">
      <c r="A12" s="2">
        <v>0.42013888888888901</v>
      </c>
      <c r="B12">
        <v>13.18</v>
      </c>
      <c r="C12">
        <v>13.14</v>
      </c>
      <c r="D12">
        <v>2.0880000000000001</v>
      </c>
      <c r="F12">
        <f t="shared" si="0"/>
        <v>27.436320000000002</v>
      </c>
      <c r="G12">
        <f t="shared" si="1"/>
        <v>2.2863600000000002</v>
      </c>
    </row>
    <row r="13" spans="1:10" x14ac:dyDescent="0.25">
      <c r="A13" s="2">
        <v>0.42361111111111199</v>
      </c>
      <c r="B13">
        <v>13.21</v>
      </c>
      <c r="C13">
        <v>13.17</v>
      </c>
      <c r="D13">
        <v>2.0990000000000002</v>
      </c>
      <c r="F13">
        <f t="shared" si="0"/>
        <v>27.643830000000001</v>
      </c>
      <c r="G13">
        <f t="shared" si="1"/>
        <v>2.3036525000000001</v>
      </c>
    </row>
    <row r="14" spans="1:10" x14ac:dyDescent="0.25">
      <c r="A14" s="2">
        <v>0.42708333333333398</v>
      </c>
      <c r="B14">
        <v>13.23</v>
      </c>
      <c r="C14">
        <v>13.19</v>
      </c>
      <c r="D14">
        <v>2.1160000000000001</v>
      </c>
      <c r="F14">
        <f t="shared" si="0"/>
        <v>27.910039999999999</v>
      </c>
      <c r="G14">
        <f t="shared" si="1"/>
        <v>2.3258366666666666</v>
      </c>
    </row>
    <row r="15" spans="1:10" x14ac:dyDescent="0.25">
      <c r="A15" s="2">
        <v>0.43055555555555602</v>
      </c>
      <c r="B15">
        <v>13.26</v>
      </c>
      <c r="C15">
        <v>13.21</v>
      </c>
      <c r="D15">
        <v>2.137</v>
      </c>
      <c r="F15">
        <f t="shared" si="0"/>
        <v>28.229770000000002</v>
      </c>
      <c r="G15">
        <f t="shared" si="1"/>
        <v>2.3524808333333334</v>
      </c>
    </row>
    <row r="16" spans="1:10" x14ac:dyDescent="0.25">
      <c r="A16" s="2">
        <v>0.43402777777777801</v>
      </c>
      <c r="B16" s="10">
        <f>13.26+0.4</f>
        <v>13.66</v>
      </c>
      <c r="C16" s="10">
        <v>13.26</v>
      </c>
      <c r="D16" s="10">
        <v>2.1579999999999999</v>
      </c>
      <c r="F16">
        <f t="shared" si="0"/>
        <v>28.615079999999999</v>
      </c>
      <c r="G16">
        <f t="shared" si="1"/>
        <v>2.3845900000000002</v>
      </c>
    </row>
    <row r="17" spans="1:7" x14ac:dyDescent="0.25">
      <c r="A17" s="2">
        <v>0.437500000000001</v>
      </c>
      <c r="B17" s="11">
        <f>C17+0.4</f>
        <v>13.715</v>
      </c>
      <c r="C17" s="10">
        <v>13.315</v>
      </c>
      <c r="D17" s="10">
        <v>2.2229999999999999</v>
      </c>
      <c r="F17">
        <f t="shared" si="0"/>
        <v>29.599244999999996</v>
      </c>
      <c r="G17">
        <f t="shared" si="1"/>
        <v>2.4666037499999995</v>
      </c>
    </row>
    <row r="18" spans="1:7" x14ac:dyDescent="0.25">
      <c r="A18" s="2">
        <v>0.44097222222222227</v>
      </c>
      <c r="B18" s="11">
        <f t="shared" ref="B18:B25" si="2">C18+0.4</f>
        <v>13.77</v>
      </c>
      <c r="C18" s="10">
        <v>13.37</v>
      </c>
      <c r="D18" s="10">
        <v>2.2879999999999998</v>
      </c>
      <c r="F18">
        <f t="shared" si="0"/>
        <v>30.590559999999996</v>
      </c>
      <c r="G18">
        <f t="shared" si="1"/>
        <v>2.5492133333333329</v>
      </c>
    </row>
    <row r="19" spans="1:7" x14ac:dyDescent="0.25">
      <c r="A19" s="2">
        <v>0.44444444444444497</v>
      </c>
      <c r="B19" s="11">
        <f t="shared" si="2"/>
        <v>13.82</v>
      </c>
      <c r="C19" s="10">
        <v>13.42</v>
      </c>
      <c r="D19" s="10">
        <v>2.343</v>
      </c>
      <c r="F19">
        <f t="shared" si="0"/>
        <v>31.443059999999999</v>
      </c>
      <c r="G19">
        <f t="shared" si="1"/>
        <v>2.6202549999999998</v>
      </c>
    </row>
    <row r="20" spans="1:7" x14ac:dyDescent="0.25">
      <c r="A20" s="2">
        <v>0.44791666666666902</v>
      </c>
      <c r="B20" s="11">
        <f t="shared" si="2"/>
        <v>13.855</v>
      </c>
      <c r="C20" s="10">
        <v>13.455</v>
      </c>
      <c r="D20" s="10">
        <v>2.4180000000000001</v>
      </c>
      <c r="F20">
        <f t="shared" si="0"/>
        <v>32.534190000000002</v>
      </c>
      <c r="G20">
        <f t="shared" si="1"/>
        <v>2.7111825000000001</v>
      </c>
    </row>
    <row r="21" spans="1:7" x14ac:dyDescent="0.25">
      <c r="A21" s="2">
        <v>0.451388888888891</v>
      </c>
      <c r="B21" s="11">
        <f t="shared" si="2"/>
        <v>13.89</v>
      </c>
      <c r="C21" s="10">
        <v>13.49</v>
      </c>
      <c r="D21" s="10">
        <v>2.4620000000000002</v>
      </c>
      <c r="F21">
        <f t="shared" si="0"/>
        <v>33.212380000000003</v>
      </c>
      <c r="G21">
        <f t="shared" si="1"/>
        <v>2.7676983333333336</v>
      </c>
    </row>
    <row r="22" spans="1:7" x14ac:dyDescent="0.25">
      <c r="A22" s="2">
        <v>0.45486111111111299</v>
      </c>
      <c r="B22" s="11">
        <f t="shared" si="2"/>
        <v>13.932</v>
      </c>
      <c r="C22" s="10">
        <v>13.532</v>
      </c>
      <c r="D22" s="10">
        <v>2.5019999999999998</v>
      </c>
      <c r="F22">
        <f t="shared" si="0"/>
        <v>33.857063999999994</v>
      </c>
      <c r="G22">
        <f t="shared" si="1"/>
        <v>2.8214219999999992</v>
      </c>
    </row>
    <row r="23" spans="1:7" x14ac:dyDescent="0.25">
      <c r="A23" s="2">
        <v>0.45833333333333498</v>
      </c>
      <c r="B23" s="11">
        <f t="shared" si="2"/>
        <v>13.977500000000001</v>
      </c>
      <c r="C23" s="10">
        <v>13.577500000000001</v>
      </c>
      <c r="D23" s="10">
        <v>2.5579999999999998</v>
      </c>
      <c r="F23">
        <f t="shared" si="0"/>
        <v>34.731245000000001</v>
      </c>
      <c r="G23">
        <f t="shared" si="1"/>
        <v>2.8942704166666666</v>
      </c>
    </row>
    <row r="24" spans="1:7" x14ac:dyDescent="0.25">
      <c r="A24" s="2">
        <v>0.46180555555555802</v>
      </c>
      <c r="B24" s="11">
        <f t="shared" si="2"/>
        <v>14</v>
      </c>
      <c r="C24" s="10">
        <v>13.6</v>
      </c>
      <c r="D24" s="10">
        <v>2.5819999999999999</v>
      </c>
      <c r="F24">
        <f t="shared" si="0"/>
        <v>35.115199999999994</v>
      </c>
      <c r="G24">
        <f t="shared" si="1"/>
        <v>2.9262666666666659</v>
      </c>
    </row>
    <row r="25" spans="1:7" x14ac:dyDescent="0.25">
      <c r="A25" s="2">
        <v>0.46527777777778001</v>
      </c>
      <c r="B25" s="11">
        <f t="shared" si="2"/>
        <v>14.040000000000001</v>
      </c>
      <c r="C25" s="10">
        <v>13.64</v>
      </c>
      <c r="D25" s="10">
        <v>2.6110000000000002</v>
      </c>
      <c r="F25">
        <f t="shared" si="0"/>
        <v>35.614040000000003</v>
      </c>
      <c r="G25">
        <f t="shared" si="1"/>
        <v>2.9678366666666665</v>
      </c>
    </row>
    <row r="26" spans="1:7" x14ac:dyDescent="0.25">
      <c r="A26" s="2">
        <v>0.468750000000002</v>
      </c>
      <c r="B26">
        <v>13.71</v>
      </c>
      <c r="C26">
        <v>13.7</v>
      </c>
      <c r="D26">
        <v>2.698</v>
      </c>
      <c r="F26">
        <f t="shared" si="0"/>
        <v>36.962599999999995</v>
      </c>
      <c r="G26">
        <f t="shared" si="1"/>
        <v>3.0802166666666664</v>
      </c>
    </row>
    <row r="27" spans="1:7" x14ac:dyDescent="0.25">
      <c r="A27" s="2">
        <v>0.47222222222222499</v>
      </c>
      <c r="B27">
        <v>13.72</v>
      </c>
      <c r="C27">
        <v>13.72</v>
      </c>
      <c r="D27">
        <v>2.6629999999999998</v>
      </c>
      <c r="F27">
        <f t="shared" si="0"/>
        <v>36.536360000000002</v>
      </c>
      <c r="G27">
        <f t="shared" si="1"/>
        <v>3.0446966666666668</v>
      </c>
    </row>
    <row r="28" spans="1:7" x14ac:dyDescent="0.25">
      <c r="A28" s="2">
        <v>0.47569444444444797</v>
      </c>
      <c r="B28">
        <v>13.77</v>
      </c>
      <c r="C28">
        <v>13.72</v>
      </c>
      <c r="D28">
        <v>2.6509999999999998</v>
      </c>
      <c r="F28">
        <f t="shared" si="0"/>
        <v>36.371719999999996</v>
      </c>
      <c r="G28">
        <f t="shared" si="1"/>
        <v>3.0309766666666662</v>
      </c>
    </row>
    <row r="29" spans="1:7" x14ac:dyDescent="0.25">
      <c r="A29" s="2">
        <v>0.47916666666667102</v>
      </c>
      <c r="B29">
        <v>13.81</v>
      </c>
      <c r="C29">
        <v>13.76</v>
      </c>
      <c r="D29">
        <v>2.6059999999999999</v>
      </c>
      <c r="F29">
        <f t="shared" si="0"/>
        <v>35.858559999999997</v>
      </c>
      <c r="G29">
        <f t="shared" si="1"/>
        <v>2.9882133333333334</v>
      </c>
    </row>
    <row r="30" spans="1:7" x14ac:dyDescent="0.25">
      <c r="A30" s="2">
        <v>0.482638888888894</v>
      </c>
      <c r="B30">
        <v>13.86</v>
      </c>
      <c r="C30">
        <v>13.81</v>
      </c>
      <c r="D30">
        <v>2.552</v>
      </c>
      <c r="F30">
        <f t="shared" si="0"/>
        <v>35.243120000000005</v>
      </c>
      <c r="G30">
        <f t="shared" si="1"/>
        <v>2.9369266666666669</v>
      </c>
    </row>
    <row r="31" spans="1:7" x14ac:dyDescent="0.25">
      <c r="A31" s="2">
        <v>0.48611111111111699</v>
      </c>
      <c r="B31">
        <v>13.9</v>
      </c>
      <c r="C31">
        <v>13.86</v>
      </c>
      <c r="D31">
        <v>2.556</v>
      </c>
      <c r="F31">
        <f t="shared" si="0"/>
        <v>35.426159999999996</v>
      </c>
      <c r="G31">
        <f t="shared" si="1"/>
        <v>2.9521799999999994</v>
      </c>
    </row>
    <row r="32" spans="1:7" x14ac:dyDescent="0.25">
      <c r="A32" s="2">
        <v>0.48958333333333998</v>
      </c>
      <c r="B32">
        <v>13.97</v>
      </c>
      <c r="C32">
        <v>13.92</v>
      </c>
      <c r="D32">
        <v>2.556</v>
      </c>
      <c r="F32">
        <f t="shared" si="0"/>
        <v>35.579520000000002</v>
      </c>
      <c r="G32">
        <f t="shared" si="1"/>
        <v>2.96496</v>
      </c>
    </row>
    <row r="33" spans="1:7" x14ac:dyDescent="0.25">
      <c r="A33" s="2">
        <v>0.49305555555556302</v>
      </c>
      <c r="B33">
        <v>14</v>
      </c>
      <c r="C33">
        <v>13.95</v>
      </c>
      <c r="D33">
        <v>2.456</v>
      </c>
      <c r="F33">
        <f t="shared" si="0"/>
        <v>34.261199999999995</v>
      </c>
      <c r="G33">
        <f t="shared" si="1"/>
        <v>2.8550999999999997</v>
      </c>
    </row>
    <row r="34" spans="1:7" x14ac:dyDescent="0.25">
      <c r="A34" s="2">
        <v>0.49652777777778601</v>
      </c>
      <c r="B34">
        <v>14.09</v>
      </c>
      <c r="C34">
        <v>14.04</v>
      </c>
      <c r="D34">
        <v>2.5230000000000001</v>
      </c>
      <c r="F34">
        <f t="shared" si="0"/>
        <v>35.422919999999998</v>
      </c>
      <c r="G34">
        <f t="shared" si="1"/>
        <v>2.9519099999999998</v>
      </c>
    </row>
    <row r="35" spans="1:7" x14ac:dyDescent="0.25">
      <c r="A35" s="2">
        <v>0.50000000000000899</v>
      </c>
      <c r="B35">
        <v>14.12</v>
      </c>
      <c r="C35">
        <v>14.08</v>
      </c>
      <c r="D35">
        <v>2.4500000000000002</v>
      </c>
      <c r="F35">
        <f t="shared" si="0"/>
        <v>34.496000000000002</v>
      </c>
      <c r="G35">
        <f t="shared" si="1"/>
        <v>2.8746666666666671</v>
      </c>
    </row>
    <row r="36" spans="1:7" x14ac:dyDescent="0.25">
      <c r="A36" s="2">
        <v>0.50347222222223198</v>
      </c>
      <c r="B36">
        <v>14.22</v>
      </c>
      <c r="C36">
        <v>14.18</v>
      </c>
      <c r="D36">
        <v>2.5249999999999999</v>
      </c>
      <c r="F36">
        <f t="shared" si="0"/>
        <v>35.804499999999997</v>
      </c>
      <c r="G36">
        <f t="shared" si="1"/>
        <v>2.983708333333333</v>
      </c>
    </row>
    <row r="37" spans="1:7" x14ac:dyDescent="0.25">
      <c r="A37" s="2">
        <v>0.50694444444445497</v>
      </c>
      <c r="B37">
        <v>14.32</v>
      </c>
      <c r="C37">
        <v>14.25</v>
      </c>
      <c r="D37">
        <v>2.508</v>
      </c>
      <c r="F37">
        <f t="shared" si="0"/>
        <v>35.738999999999997</v>
      </c>
      <c r="G37">
        <f t="shared" si="1"/>
        <v>2.9782500000000001</v>
      </c>
    </row>
    <row r="38" spans="1:7" x14ac:dyDescent="0.25">
      <c r="A38" s="2">
        <v>0.51041666666667795</v>
      </c>
      <c r="B38">
        <v>14.37</v>
      </c>
      <c r="C38">
        <v>14.32</v>
      </c>
      <c r="D38">
        <v>2.4910000000000001</v>
      </c>
      <c r="F38">
        <f t="shared" si="0"/>
        <v>35.671120000000002</v>
      </c>
      <c r="G38">
        <f t="shared" si="1"/>
        <v>2.9725933333333336</v>
      </c>
    </row>
    <row r="39" spans="1:7" x14ac:dyDescent="0.25">
      <c r="A39" s="2">
        <v>0.51388888888890105</v>
      </c>
      <c r="B39">
        <v>14.43</v>
      </c>
      <c r="C39">
        <v>14.37</v>
      </c>
      <c r="D39">
        <v>2.48</v>
      </c>
      <c r="F39">
        <f t="shared" si="0"/>
        <v>35.637599999999999</v>
      </c>
      <c r="G39">
        <f t="shared" si="1"/>
        <v>2.9697999999999998</v>
      </c>
    </row>
    <row r="40" spans="1:7" x14ac:dyDescent="0.25">
      <c r="A40" s="2">
        <v>0.51736111111112404</v>
      </c>
      <c r="B40">
        <v>14.48</v>
      </c>
      <c r="C40">
        <v>14.43</v>
      </c>
      <c r="D40">
        <v>2.456</v>
      </c>
      <c r="F40">
        <f t="shared" si="0"/>
        <v>35.440080000000002</v>
      </c>
      <c r="G40">
        <f t="shared" si="1"/>
        <v>2.9533399999999999</v>
      </c>
    </row>
    <row r="41" spans="1:7" x14ac:dyDescent="0.25">
      <c r="A41" s="2">
        <v>0.52083333333334703</v>
      </c>
      <c r="B41">
        <v>14.53</v>
      </c>
      <c r="C41">
        <v>14.47</v>
      </c>
      <c r="D41">
        <v>2.427</v>
      </c>
      <c r="F41">
        <f t="shared" si="0"/>
        <v>35.118690000000001</v>
      </c>
      <c r="G41">
        <f t="shared" si="1"/>
        <v>2.9265575000000004</v>
      </c>
    </row>
    <row r="42" spans="1:7" x14ac:dyDescent="0.25">
      <c r="A42" s="2">
        <v>0.52430555555557001</v>
      </c>
      <c r="B42">
        <v>14.57</v>
      </c>
      <c r="C42">
        <v>14.52</v>
      </c>
      <c r="D42">
        <v>2.4129999999999998</v>
      </c>
      <c r="F42">
        <f t="shared" si="0"/>
        <v>35.036759999999994</v>
      </c>
      <c r="G42">
        <f t="shared" si="1"/>
        <v>2.9197299999999995</v>
      </c>
    </row>
    <row r="43" spans="1:7" x14ac:dyDescent="0.25">
      <c r="A43" s="2">
        <v>0.527777777777793</v>
      </c>
      <c r="B43">
        <v>14.61</v>
      </c>
      <c r="C43">
        <v>14.56</v>
      </c>
      <c r="D43">
        <v>2.38</v>
      </c>
      <c r="F43">
        <f t="shared" si="0"/>
        <v>34.652799999999999</v>
      </c>
      <c r="G43">
        <f t="shared" si="1"/>
        <v>2.8877333333333337</v>
      </c>
    </row>
    <row r="44" spans="1:7" x14ac:dyDescent="0.25">
      <c r="A44" s="2">
        <v>0.53333333333333333</v>
      </c>
      <c r="B44">
        <v>14.65</v>
      </c>
      <c r="C44">
        <v>14.61</v>
      </c>
      <c r="D44">
        <v>2.3330000000000002</v>
      </c>
      <c r="F44">
        <f t="shared" si="0"/>
        <v>34.085129999999999</v>
      </c>
      <c r="G44">
        <f t="shared" si="1"/>
        <v>2.8404274999999997</v>
      </c>
    </row>
    <row r="45" spans="1:7" x14ac:dyDescent="0.25">
      <c r="A45" s="2">
        <v>0.53472222222223897</v>
      </c>
      <c r="B45">
        <v>14.67</v>
      </c>
      <c r="C45">
        <v>14.62</v>
      </c>
      <c r="D45">
        <v>2.323</v>
      </c>
      <c r="F45">
        <f t="shared" si="0"/>
        <v>33.962260000000001</v>
      </c>
      <c r="G45">
        <f t="shared" si="1"/>
        <v>2.8301883333333335</v>
      </c>
    </row>
    <row r="46" spans="1:7" x14ac:dyDescent="0.25">
      <c r="A46" s="2">
        <v>0.53819444444446196</v>
      </c>
      <c r="B46">
        <v>14.72</v>
      </c>
      <c r="C46">
        <v>14.68</v>
      </c>
      <c r="D46">
        <v>2.3029999999999999</v>
      </c>
      <c r="F46">
        <f t="shared" si="0"/>
        <v>33.808039999999998</v>
      </c>
      <c r="G46">
        <f t="shared" si="1"/>
        <v>2.8173366666666668</v>
      </c>
    </row>
    <row r="47" spans="1:7" x14ac:dyDescent="0.25">
      <c r="A47" s="2">
        <v>0.54166666666668495</v>
      </c>
      <c r="B47">
        <v>14.76</v>
      </c>
      <c r="C47">
        <v>14.72</v>
      </c>
      <c r="D47">
        <v>2.286</v>
      </c>
      <c r="F47">
        <f t="shared" si="0"/>
        <v>33.649920000000002</v>
      </c>
      <c r="G47">
        <f t="shared" si="1"/>
        <v>2.8041600000000004</v>
      </c>
    </row>
    <row r="48" spans="1:7" x14ac:dyDescent="0.25">
      <c r="A48" s="2">
        <v>0.54513888888890805</v>
      </c>
      <c r="B48">
        <v>14.81</v>
      </c>
      <c r="C48">
        <v>14.77</v>
      </c>
      <c r="D48">
        <v>2.2639999999999998</v>
      </c>
      <c r="F48">
        <f t="shared" si="0"/>
        <v>33.439279999999997</v>
      </c>
      <c r="G48">
        <f t="shared" si="1"/>
        <v>2.7866066666666662</v>
      </c>
    </row>
    <row r="49" spans="1:7" x14ac:dyDescent="0.25">
      <c r="A49" s="2">
        <v>0.54861111111113103</v>
      </c>
      <c r="B49">
        <f>C49+0.04</f>
        <v>14.852999999999998</v>
      </c>
      <c r="C49">
        <f>C48+0.043</f>
        <v>14.812999999999999</v>
      </c>
      <c r="D49">
        <f>D48-0.034</f>
        <v>2.23</v>
      </c>
      <c r="F49">
        <f t="shared" si="0"/>
        <v>33.032989999999998</v>
      </c>
      <c r="G49">
        <f t="shared" si="1"/>
        <v>2.7527491666666664</v>
      </c>
    </row>
    <row r="50" spans="1:7" x14ac:dyDescent="0.25">
      <c r="A50" s="2">
        <v>0.55208333333335402</v>
      </c>
      <c r="B50">
        <f t="shared" ref="B50:B51" si="3">C50+0.04</f>
        <v>14.895999999999997</v>
      </c>
      <c r="C50">
        <f>C49+0.043</f>
        <v>14.855999999999998</v>
      </c>
      <c r="D50">
        <f t="shared" ref="D50:D51" si="4">D49-0.034</f>
        <v>2.1960000000000002</v>
      </c>
      <c r="F50">
        <f t="shared" si="0"/>
        <v>32.623775999999999</v>
      </c>
      <c r="G50">
        <f t="shared" si="1"/>
        <v>2.718648</v>
      </c>
    </row>
    <row r="51" spans="1:7" x14ac:dyDescent="0.25">
      <c r="A51" s="2">
        <v>0.55555555555557701</v>
      </c>
      <c r="B51">
        <f t="shared" si="3"/>
        <v>14.938999999999997</v>
      </c>
      <c r="C51">
        <f>C50+0.043</f>
        <v>14.898999999999997</v>
      </c>
      <c r="D51">
        <f t="shared" si="4"/>
        <v>2.1620000000000004</v>
      </c>
      <c r="F51">
        <f t="shared" si="0"/>
        <v>32.211638000000001</v>
      </c>
      <c r="G51">
        <f t="shared" si="1"/>
        <v>2.6843031666666666</v>
      </c>
    </row>
    <row r="52" spans="1:7" x14ac:dyDescent="0.25">
      <c r="A52" s="2">
        <v>0.55902777777779999</v>
      </c>
      <c r="B52">
        <v>14.94</v>
      </c>
      <c r="C52">
        <v>14.9</v>
      </c>
      <c r="D52">
        <v>2.129</v>
      </c>
      <c r="F52">
        <f t="shared" si="0"/>
        <v>31.722100000000001</v>
      </c>
      <c r="G52">
        <f t="shared" si="1"/>
        <v>2.6435083333333336</v>
      </c>
    </row>
    <row r="53" spans="1:7" x14ac:dyDescent="0.25">
      <c r="A53" s="2">
        <v>0.56250000000002398</v>
      </c>
    </row>
    <row r="54" spans="1:7" x14ac:dyDescent="0.25">
      <c r="A54" s="2">
        <v>0.56597222222224797</v>
      </c>
    </row>
    <row r="55" spans="1:7" x14ac:dyDescent="0.25">
      <c r="A55" s="2">
        <v>0.56944444444447195</v>
      </c>
    </row>
    <row r="56" spans="1:7" x14ac:dyDescent="0.25">
      <c r="A56" s="2">
        <v>0.57291666666669605</v>
      </c>
    </row>
    <row r="57" spans="1:7" x14ac:dyDescent="0.25">
      <c r="A57" s="2">
        <v>0.57638888888892004</v>
      </c>
    </row>
    <row r="58" spans="1:7" x14ac:dyDescent="0.25">
      <c r="A58" s="2">
        <v>0.57986111111114402</v>
      </c>
    </row>
    <row r="59" spans="1:7" x14ac:dyDescent="0.25">
      <c r="A59" s="2">
        <v>0.58333333333336801</v>
      </c>
    </row>
    <row r="60" spans="1:7" x14ac:dyDescent="0.25">
      <c r="A60" s="2">
        <v>0.586805555555592</v>
      </c>
    </row>
    <row r="61" spans="1:7" x14ac:dyDescent="0.25">
      <c r="A61" s="2">
        <v>0.59027777777781598</v>
      </c>
    </row>
    <row r="62" spans="1:7" x14ac:dyDescent="0.25">
      <c r="A62" s="2">
        <v>0.59375000000003997</v>
      </c>
    </row>
    <row r="63" spans="1:7" x14ac:dyDescent="0.25">
      <c r="A63" s="2">
        <v>0.59722222222226395</v>
      </c>
    </row>
    <row r="64" spans="1:7" x14ac:dyDescent="0.25">
      <c r="A64" s="2">
        <v>0.60069444444448805</v>
      </c>
    </row>
    <row r="65" spans="1:1" x14ac:dyDescent="0.25">
      <c r="A65" s="2">
        <v>0.60416666666671204</v>
      </c>
    </row>
    <row r="66" spans="1:1" x14ac:dyDescent="0.25">
      <c r="A66" s="2">
        <v>0.60763888888893602</v>
      </c>
    </row>
    <row r="67" spans="1:1" x14ac:dyDescent="0.25">
      <c r="A67" s="2">
        <v>0.61111111111116001</v>
      </c>
    </row>
    <row r="68" spans="1:1" x14ac:dyDescent="0.25">
      <c r="A68" s="2">
        <v>0.614583333333384</v>
      </c>
    </row>
    <row r="69" spans="1:1" x14ac:dyDescent="0.25">
      <c r="A69" s="2">
        <v>0.61805555555560798</v>
      </c>
    </row>
    <row r="70" spans="1:1" x14ac:dyDescent="0.25">
      <c r="A70" s="2">
        <v>0.62152777777783197</v>
      </c>
    </row>
    <row r="71" spans="1:1" x14ac:dyDescent="0.25">
      <c r="A71" s="2">
        <v>0.62500000000005596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9" sqref="D9"/>
    </sheetView>
  </sheetViews>
  <sheetFormatPr defaultRowHeight="15" x14ac:dyDescent="0.25"/>
  <cols>
    <col min="1" max="1" width="13.42578125" customWidth="1"/>
    <col min="2" max="2" width="17.140625" customWidth="1"/>
    <col min="3" max="3" width="27.42578125" customWidth="1"/>
    <col min="4" max="4" width="20.28515625" customWidth="1"/>
  </cols>
  <sheetData>
    <row r="1" spans="1:4" x14ac:dyDescent="0.25">
      <c r="A1" t="s">
        <v>57</v>
      </c>
      <c r="B1" t="s">
        <v>58</v>
      </c>
      <c r="C1" t="s">
        <v>60</v>
      </c>
      <c r="D1" t="s">
        <v>59</v>
      </c>
    </row>
    <row r="2" spans="1:4" x14ac:dyDescent="0.25">
      <c r="A2">
        <v>0.23069999999999999</v>
      </c>
      <c r="B2">
        <v>2.4809999999999999</v>
      </c>
      <c r="C2">
        <v>2.4700000000000002</v>
      </c>
      <c r="D2">
        <f>(B2-C2)/(A2)</f>
        <v>4.7680970957952651E-2</v>
      </c>
    </row>
    <row r="3" spans="1:4" x14ac:dyDescent="0.25">
      <c r="A3">
        <v>0.37895000000000001</v>
      </c>
      <c r="B3">
        <v>2.4903</v>
      </c>
      <c r="C3">
        <v>2.4700000000000002</v>
      </c>
      <c r="D3">
        <f t="shared" ref="D3:D5" si="0">(B3-C3)/(A3)</f>
        <v>5.3569072436996337E-2</v>
      </c>
    </row>
    <row r="4" spans="1:4" x14ac:dyDescent="0.25">
      <c r="A4">
        <v>0.41499999999999998</v>
      </c>
      <c r="B4">
        <v>2.4933000000000001</v>
      </c>
      <c r="C4">
        <v>2.4700000000000002</v>
      </c>
      <c r="D4">
        <f t="shared" si="0"/>
        <v>5.6144578313252716E-2</v>
      </c>
    </row>
    <row r="5" spans="1:4" x14ac:dyDescent="0.25">
      <c r="A5">
        <v>0.45</v>
      </c>
      <c r="B5">
        <v>2.4952999999999999</v>
      </c>
      <c r="C5">
        <v>2.4700000000000002</v>
      </c>
      <c r="D5">
        <f t="shared" si="0"/>
        <v>5.6222222222221459E-2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1</vt:lpstr>
      <vt:lpstr>Day 2</vt:lpstr>
      <vt:lpstr>Current Sensor Sensitity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teboho</dc:creator>
  <cp:lastModifiedBy>teboho</cp:lastModifiedBy>
  <dcterms:created xsi:type="dcterms:W3CDTF">2019-08-26T07:16:38Z</dcterms:created>
  <dcterms:modified xsi:type="dcterms:W3CDTF">2019-08-30T13:12:21Z</dcterms:modified>
</cp:coreProperties>
</file>