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pess\Desktop\"/>
    </mc:Choice>
  </mc:AlternateContent>
  <xr:revisionPtr revIDLastSave="0" documentId="13_ncr:1_{3FB14516-BF87-4FAF-A38E-0B1C6E72457D}" xr6:coauthVersionLast="47" xr6:coauthVersionMax="47" xr10:uidLastSave="{00000000-0000-0000-0000-000000000000}"/>
  <bookViews>
    <workbookView xWindow="1140" yWindow="1140" windowWidth="28800" windowHeight="15950" xr2:uid="{00000000-000D-0000-FFFF-FFFF00000000}"/>
  </bookViews>
  <sheets>
    <sheet name="Tabela" sheetId="1" r:id="rId1"/>
    <sheet name="Not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Q6" i="1"/>
  <c r="R6" i="1"/>
  <c r="S6" i="1"/>
  <c r="T6" i="1"/>
  <c r="U6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S15" i="1"/>
  <c r="T15" i="1"/>
  <c r="U15" i="1"/>
  <c r="P16" i="1"/>
  <c r="Q16" i="1"/>
  <c r="R16" i="1"/>
  <c r="S16" i="1"/>
  <c r="T16" i="1"/>
  <c r="U16" i="1"/>
  <c r="P17" i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Q20" i="1"/>
  <c r="R20" i="1"/>
  <c r="S20" i="1"/>
  <c r="T20" i="1"/>
  <c r="U20" i="1"/>
  <c r="P21" i="1"/>
  <c r="Q21" i="1"/>
  <c r="R21" i="1"/>
  <c r="S21" i="1"/>
  <c r="T21" i="1"/>
  <c r="U21" i="1"/>
  <c r="P22" i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P25" i="1"/>
  <c r="Q25" i="1"/>
  <c r="R25" i="1"/>
  <c r="S25" i="1"/>
  <c r="T25" i="1"/>
  <c r="U25" i="1"/>
  <c r="P26" i="1"/>
  <c r="Q26" i="1"/>
  <c r="R26" i="1"/>
  <c r="S26" i="1"/>
  <c r="T26" i="1"/>
  <c r="U26" i="1"/>
  <c r="P27" i="1"/>
  <c r="Q27" i="1"/>
  <c r="R27" i="1"/>
  <c r="S27" i="1"/>
  <c r="T27" i="1"/>
  <c r="U27" i="1"/>
  <c r="P28" i="1"/>
  <c r="Q28" i="1"/>
  <c r="R28" i="1"/>
  <c r="S28" i="1"/>
  <c r="T28" i="1"/>
  <c r="U28" i="1"/>
  <c r="P29" i="1"/>
  <c r="Q29" i="1"/>
  <c r="R29" i="1"/>
  <c r="S29" i="1"/>
  <c r="T29" i="1"/>
  <c r="U29" i="1"/>
  <c r="P30" i="1"/>
  <c r="Q30" i="1"/>
  <c r="R30" i="1"/>
  <c r="S30" i="1"/>
  <c r="T30" i="1"/>
  <c r="U30" i="1"/>
  <c r="P31" i="1"/>
  <c r="Q31" i="1"/>
  <c r="R31" i="1"/>
  <c r="S31" i="1"/>
  <c r="T31" i="1"/>
  <c r="U31" i="1"/>
  <c r="P32" i="1"/>
  <c r="Q32" i="1"/>
  <c r="R32" i="1"/>
  <c r="S32" i="1"/>
  <c r="T32" i="1"/>
  <c r="U32" i="1"/>
  <c r="P33" i="1"/>
  <c r="Q33" i="1"/>
  <c r="R33" i="1"/>
  <c r="S33" i="1"/>
  <c r="T33" i="1"/>
  <c r="U33" i="1"/>
  <c r="P34" i="1"/>
  <c r="Q34" i="1"/>
  <c r="R34" i="1"/>
  <c r="S34" i="1"/>
  <c r="T34" i="1"/>
  <c r="U34" i="1"/>
  <c r="P35" i="1"/>
  <c r="Q35" i="1"/>
  <c r="R35" i="1"/>
  <c r="S35" i="1"/>
  <c r="T35" i="1"/>
  <c r="U35" i="1"/>
  <c r="P36" i="1"/>
  <c r="Q36" i="1"/>
  <c r="R36" i="1"/>
  <c r="S36" i="1"/>
  <c r="T36" i="1"/>
  <c r="U36" i="1"/>
  <c r="Q7" i="1"/>
  <c r="R7" i="1"/>
  <c r="S7" i="1"/>
  <c r="T7" i="1"/>
  <c r="U7" i="1"/>
  <c r="P7" i="1"/>
  <c r="J28" i="1" l="1"/>
  <c r="J7" i="1"/>
  <c r="E36" i="1"/>
  <c r="E34" i="1"/>
  <c r="E32" i="1"/>
  <c r="E30" i="1"/>
  <c r="E28" i="1"/>
  <c r="E22" i="1"/>
  <c r="E20" i="1"/>
  <c r="E16" i="1"/>
  <c r="E10" i="1"/>
  <c r="E8" i="1"/>
  <c r="K6" i="1"/>
  <c r="L6" i="1" s="1"/>
  <c r="E31" i="1"/>
  <c r="E25" i="1"/>
  <c r="E17" i="1"/>
  <c r="E11" i="1"/>
  <c r="E7" i="1"/>
  <c r="J30" i="1"/>
  <c r="J26" i="1"/>
  <c r="J14" i="1"/>
  <c r="E35" i="1"/>
  <c r="E23" i="1"/>
  <c r="E13" i="1"/>
  <c r="J6" i="1"/>
  <c r="E29" i="1"/>
  <c r="E21" i="1"/>
  <c r="E15" i="1"/>
  <c r="J18" i="1"/>
  <c r="E27" i="1"/>
  <c r="E19" i="1"/>
  <c r="E9" i="1"/>
  <c r="J16" i="1"/>
  <c r="E33" i="1"/>
  <c r="E26" i="1"/>
  <c r="E24" i="1"/>
  <c r="E18" i="1"/>
  <c r="E14" i="1"/>
  <c r="E12" i="1"/>
  <c r="J24" i="1"/>
  <c r="J32" i="1"/>
  <c r="J22" i="1"/>
  <c r="J10" i="1"/>
  <c r="J31" i="1"/>
  <c r="J19" i="1"/>
  <c r="J36" i="1"/>
  <c r="J12" i="1"/>
  <c r="J34" i="1"/>
  <c r="J20" i="1"/>
  <c r="J35" i="1"/>
  <c r="J33" i="1"/>
  <c r="J27" i="1"/>
  <c r="J25" i="1"/>
  <c r="J23" i="1"/>
  <c r="J21" i="1"/>
  <c r="J17" i="1"/>
  <c r="J15" i="1"/>
  <c r="J13" i="1"/>
  <c r="J11" i="1"/>
  <c r="J9" i="1"/>
  <c r="E6" i="1"/>
  <c r="J8" i="1"/>
  <c r="J29" i="1"/>
  <c r="K14" i="1"/>
  <c r="L14" i="1" s="1"/>
  <c r="K30" i="1"/>
  <c r="L30" i="1" s="1"/>
  <c r="K26" i="1"/>
  <c r="L26" i="1" s="1"/>
  <c r="K18" i="1"/>
  <c r="L18" i="1" s="1"/>
  <c r="K16" i="1"/>
  <c r="L16" i="1" s="1"/>
  <c r="K12" i="1"/>
  <c r="L12" i="1" s="1"/>
  <c r="K10" i="1"/>
  <c r="L10" i="1" s="1"/>
  <c r="K28" i="1"/>
  <c r="L28" i="1" s="1"/>
  <c r="K7" i="1"/>
  <c r="L7" i="1" s="1"/>
  <c r="K31" i="1"/>
  <c r="L31" i="1" s="1"/>
  <c r="K36" i="1"/>
  <c r="L36" i="1" s="1"/>
  <c r="K24" i="1"/>
  <c r="L24" i="1" s="1"/>
  <c r="K19" i="1"/>
  <c r="L19" i="1" s="1"/>
  <c r="K34" i="1"/>
  <c r="L34" i="1" s="1"/>
  <c r="K32" i="1"/>
  <c r="L32" i="1" s="1"/>
  <c r="K29" i="1"/>
  <c r="L29" i="1" s="1"/>
  <c r="K27" i="1"/>
  <c r="L27" i="1" s="1"/>
  <c r="K21" i="1"/>
  <c r="L21" i="1" s="1"/>
  <c r="K11" i="1"/>
  <c r="L11" i="1" s="1"/>
  <c r="K22" i="1"/>
  <c r="L22" i="1" s="1"/>
  <c r="K20" i="1"/>
  <c r="L20" i="1" s="1"/>
  <c r="K8" i="1"/>
  <c r="L8" i="1" s="1"/>
  <c r="K17" i="1"/>
  <c r="L17" i="1" s="1"/>
  <c r="K23" i="1"/>
  <c r="L23" i="1" s="1"/>
  <c r="K9" i="1"/>
  <c r="L9" i="1" s="1"/>
  <c r="K33" i="1"/>
  <c r="L33" i="1" s="1"/>
  <c r="K25" i="1"/>
  <c r="L25" i="1" s="1"/>
  <c r="K15" i="1"/>
  <c r="L15" i="1" s="1"/>
  <c r="K35" i="1"/>
  <c r="L35" i="1" s="1"/>
  <c r="K13" i="1"/>
  <c r="L13" i="1" s="1"/>
</calcChain>
</file>

<file path=xl/sharedStrings.xml><?xml version="1.0" encoding="utf-8"?>
<sst xmlns="http://schemas.openxmlformats.org/spreadsheetml/2006/main" count="45" uniqueCount="42">
  <si>
    <t>Geral, grupo, subgrupo, item e subitem</t>
  </si>
  <si>
    <t>Mês</t>
  </si>
  <si>
    <t>Fonte: IBGE - Índice Nacional de Preços ao Consumidor Amplo</t>
  </si>
  <si>
    <t>Notas</t>
  </si>
  <si>
    <t>1 - Com a atualização das Estruturas de Ponderação, obtidas a partir da Pesquisa de Orçamentos Familiares - POF - 2008-2009, foram introduzidos aperfeiçoamentos na classificação dos produtos e serviços que compõem as estruturas dos índices de preços. Com isso, foram criadas novas tabelas, a partir de janeiro de 2012 para o IPCA e INPC e fevereiro de 2012 para o IPCA-15, contendo os dados com as estruturas atualizadas. Os dados de períodos anteriores são disponibilizados em outras tabelas.</t>
  </si>
  <si>
    <t>2017 - 2022</t>
  </si>
  <si>
    <t>2017-208</t>
  </si>
  <si>
    <t>2019-2022</t>
  </si>
  <si>
    <t>IPCA Geral</t>
  </si>
  <si>
    <t>INPC</t>
  </si>
  <si>
    <t>Alimentação e bebidas</t>
  </si>
  <si>
    <t>Alimentação no domicílio</t>
  </si>
  <si>
    <t>Arroz</t>
  </si>
  <si>
    <t>Feijão - carioca (rajado)</t>
  </si>
  <si>
    <t>Farinha de trigo</t>
  </si>
  <si>
    <t>Carnes</t>
  </si>
  <si>
    <t>Habitação</t>
  </si>
  <si>
    <t>Aluguel residencial</t>
  </si>
  <si>
    <t>Gás de botijão</t>
  </si>
  <si>
    <t>Gás encanado</t>
  </si>
  <si>
    <t>Energia elétrica residencial</t>
  </si>
  <si>
    <t>Artigos de residência</t>
  </si>
  <si>
    <t>Vestuário</t>
  </si>
  <si>
    <t>Transportes</t>
  </si>
  <si>
    <t>Transporte público</t>
  </si>
  <si>
    <t>Veículo próprio</t>
  </si>
  <si>
    <t>Automóvel novo</t>
  </si>
  <si>
    <t>Automóvel usado</t>
  </si>
  <si>
    <t>Motocicleta</t>
  </si>
  <si>
    <t>Gasolina</t>
  </si>
  <si>
    <t>Etanol</t>
  </si>
  <si>
    <t>Óleo diesel</t>
  </si>
  <si>
    <t>Saúde e cuidados pessoais</t>
  </si>
  <si>
    <t>Plano de saúde</t>
  </si>
  <si>
    <t>Despesas pessoais</t>
  </si>
  <si>
    <t>Educação</t>
  </si>
  <si>
    <t>Cursos regulares</t>
  </si>
  <si>
    <t>Creche</t>
  </si>
  <si>
    <t>Comunicação</t>
  </si>
  <si>
    <t>IPCA - Variação acumulada em 12 meses (%)</t>
  </si>
  <si>
    <t>a.a.</t>
  </si>
  <si>
    <t>acum.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</si>
</sst>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indexed="64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DF3F8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9" borderId="1" xfId="0" applyNumberFormat="1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9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 indent="3"/>
    </xf>
    <xf numFmtId="164" fontId="1" fillId="0" borderId="16" xfId="0" applyNumberFormat="1" applyFont="1" applyBorder="1" applyAlignment="1">
      <alignment horizontal="center" vertical="center"/>
    </xf>
    <xf numFmtId="0" fontId="1" fillId="3" borderId="17" xfId="0" applyFont="1" applyFill="1" applyBorder="1" applyAlignment="1">
      <alignment horizontal="left" vertical="center" indent="3"/>
    </xf>
    <xf numFmtId="164" fontId="1" fillId="0" borderId="18" xfId="0" applyNumberFormat="1" applyFont="1" applyBorder="1" applyAlignment="1">
      <alignment horizontal="center" vertical="center"/>
    </xf>
    <xf numFmtId="164" fontId="1" fillId="9" borderId="1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center" indent="3"/>
    </xf>
    <xf numFmtId="0" fontId="2" fillId="2" borderId="9" xfId="0" applyFont="1" applyFill="1" applyBorder="1" applyAlignment="1">
      <alignment horizontal="left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9" borderId="10" xfId="0" applyNumberFormat="1" applyFont="1" applyFill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left" vertical="center" indent="2"/>
    </xf>
    <xf numFmtId="164" fontId="2" fillId="0" borderId="21" xfId="0" applyNumberFormat="1" applyFont="1" applyBorder="1" applyAlignment="1">
      <alignment horizontal="center" vertical="center"/>
    </xf>
    <xf numFmtId="164" fontId="2" fillId="9" borderId="21" xfId="0" applyNumberFormat="1" applyFont="1" applyFill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 indent="2"/>
    </xf>
    <xf numFmtId="164" fontId="2" fillId="0" borderId="13" xfId="0" applyNumberFormat="1" applyFont="1" applyBorder="1" applyAlignment="1">
      <alignment horizontal="center" vertical="center"/>
    </xf>
    <xf numFmtId="164" fontId="2" fillId="9" borderId="13" xfId="0" applyNumberFormat="1" applyFont="1" applyFill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6"/>
  <sheetViews>
    <sheetView tabSelected="1" zoomScale="85" zoomScaleNormal="85" workbookViewId="0">
      <selection activeCell="P37" sqref="P37:X38"/>
    </sheetView>
  </sheetViews>
  <sheetFormatPr defaultRowHeight="14.5" x14ac:dyDescent="0.35"/>
  <cols>
    <col min="1" max="1" width="8.90625"/>
    <col min="2" max="2" width="32.6328125" customWidth="1"/>
    <col min="3" max="4" width="10.1796875" hidden="1" customWidth="1"/>
    <col min="5" max="5" width="10.1796875" customWidth="1"/>
    <col min="6" max="9" width="10.1796875" hidden="1" customWidth="1"/>
    <col min="10" max="10" width="10.1796875" customWidth="1"/>
    <col min="11" max="11" width="10.54296875" bestFit="1" customWidth="1"/>
    <col min="12" max="12" width="10.54296875" customWidth="1"/>
    <col min="13" max="13" width="10.1796875" customWidth="1"/>
    <col min="14" max="14" width="13.6328125" customWidth="1"/>
  </cols>
  <sheetData>
    <row r="1" spans="2:21" x14ac:dyDescent="0.35">
      <c r="B1" s="40" t="s">
        <v>2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2:21" x14ac:dyDescent="0.35">
      <c r="B2" s="42" t="s">
        <v>39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8"/>
    </row>
    <row r="3" spans="2:21" x14ac:dyDescent="0.35">
      <c r="B3" s="44" t="s">
        <v>0</v>
      </c>
      <c r="C3" s="39" t="s">
        <v>1</v>
      </c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2:21" x14ac:dyDescent="0.35">
      <c r="B4" s="45"/>
      <c r="C4" s="5">
        <v>2017</v>
      </c>
      <c r="D4" s="5">
        <v>2018</v>
      </c>
      <c r="E4" s="5" t="s">
        <v>6</v>
      </c>
      <c r="F4" s="4">
        <v>2019</v>
      </c>
      <c r="G4" s="4">
        <v>2020</v>
      </c>
      <c r="H4" s="4">
        <v>2021</v>
      </c>
      <c r="I4" s="4">
        <v>2022</v>
      </c>
      <c r="J4" s="7" t="s">
        <v>7</v>
      </c>
      <c r="K4" s="46" t="s">
        <v>5</v>
      </c>
      <c r="L4" s="47"/>
      <c r="M4" s="6">
        <v>2023</v>
      </c>
    </row>
    <row r="5" spans="2:21" ht="15" thickBot="1" x14ac:dyDescent="0.4">
      <c r="B5" s="45"/>
      <c r="C5" s="10"/>
      <c r="D5" s="10"/>
      <c r="E5" s="10" t="s">
        <v>40</v>
      </c>
      <c r="F5" s="11"/>
      <c r="G5" s="11"/>
      <c r="H5" s="11"/>
      <c r="I5" s="11"/>
      <c r="J5" s="12" t="s">
        <v>40</v>
      </c>
      <c r="K5" s="13" t="s">
        <v>40</v>
      </c>
      <c r="L5" s="13" t="s">
        <v>41</v>
      </c>
      <c r="M5" s="14" t="s">
        <v>40</v>
      </c>
    </row>
    <row r="6" spans="2:21" ht="15" thickBot="1" x14ac:dyDescent="0.4">
      <c r="B6" s="25" t="s">
        <v>9</v>
      </c>
      <c r="C6" s="26">
        <v>2.0699999999999998</v>
      </c>
      <c r="D6" s="26">
        <v>3.43</v>
      </c>
      <c r="E6" s="26">
        <f t="shared" ref="E6:E36" si="0">100*(PRODUCT(P6:Q6)^(1/2)-1)</f>
        <v>2.7477498537072487</v>
      </c>
      <c r="F6" s="26">
        <v>4.4800000000000004</v>
      </c>
      <c r="G6" s="26">
        <v>5.45</v>
      </c>
      <c r="H6" s="26">
        <v>10.16</v>
      </c>
      <c r="I6" s="26">
        <v>5.93</v>
      </c>
      <c r="J6" s="26">
        <f t="shared" ref="J6:J36" si="1">100*(PRODUCT(R6:U6)^(1/4)-1)</f>
        <v>6.4830940645069779</v>
      </c>
      <c r="K6" s="26">
        <f>100*(PRODUCT(P6:U6)^(1/6)-1)</f>
        <v>5.2231295606476991</v>
      </c>
      <c r="L6" s="27">
        <f>100*(1+K6/100)^6-100</f>
        <v>35.727324114381304</v>
      </c>
      <c r="M6" s="28">
        <v>3.71</v>
      </c>
      <c r="P6">
        <f t="shared" ref="P6:P36" si="2">(1+C6/100)</f>
        <v>1.0206999999999999</v>
      </c>
      <c r="Q6">
        <f t="shared" ref="Q6:Q36" si="3">(1+D6/100)</f>
        <v>1.0343</v>
      </c>
      <c r="R6">
        <f t="shared" ref="R6:R36" si="4">(1+F6/100)</f>
        <v>1.0448</v>
      </c>
      <c r="S6">
        <f t="shared" ref="S6:S36" si="5">(1+G6/100)</f>
        <v>1.0545</v>
      </c>
      <c r="T6">
        <f t="shared" ref="T6:T36" si="6">(1+H6/100)</f>
        <v>1.1015999999999999</v>
      </c>
      <c r="U6">
        <f t="shared" ref="U6:U36" si="7">(1+I6/100)</f>
        <v>1.0592999999999999</v>
      </c>
    </row>
    <row r="7" spans="2:21" ht="15" thickBot="1" x14ac:dyDescent="0.4">
      <c r="B7" s="29" t="s">
        <v>8</v>
      </c>
      <c r="C7" s="26">
        <v>2.95</v>
      </c>
      <c r="D7" s="26">
        <v>3.75</v>
      </c>
      <c r="E7" s="26">
        <f t="shared" si="0"/>
        <v>3.3492259284025883</v>
      </c>
      <c r="F7" s="26">
        <v>4.3099999999999996</v>
      </c>
      <c r="G7" s="26">
        <v>4.5199999999999996</v>
      </c>
      <c r="H7" s="26">
        <v>10.06</v>
      </c>
      <c r="I7" s="26">
        <v>5.79</v>
      </c>
      <c r="J7" s="26">
        <f t="shared" si="1"/>
        <v>6.1450798326060374</v>
      </c>
      <c r="K7" s="26">
        <f>100*(PRODUCT(P7:U7)^(1/6)-1)</f>
        <v>5.2048241396011941</v>
      </c>
      <c r="L7" s="27">
        <f t="shared" ref="L7:L35" si="8">100*(1+K7/100)^6-100</f>
        <v>35.585712731034732</v>
      </c>
      <c r="M7" s="28">
        <v>4.62</v>
      </c>
      <c r="P7">
        <f t="shared" si="2"/>
        <v>1.0295000000000001</v>
      </c>
      <c r="Q7">
        <f t="shared" si="3"/>
        <v>1.0375000000000001</v>
      </c>
      <c r="R7">
        <f t="shared" si="4"/>
        <v>1.0430999999999999</v>
      </c>
      <c r="S7">
        <f t="shared" si="5"/>
        <v>1.0451999999999999</v>
      </c>
      <c r="T7">
        <f t="shared" si="6"/>
        <v>1.1006</v>
      </c>
      <c r="U7">
        <f t="shared" si="7"/>
        <v>1.0579000000000001</v>
      </c>
    </row>
    <row r="8" spans="2:21" x14ac:dyDescent="0.35">
      <c r="B8" s="34" t="s">
        <v>10</v>
      </c>
      <c r="C8" s="35">
        <v>-1.87</v>
      </c>
      <c r="D8" s="35">
        <v>4.04</v>
      </c>
      <c r="E8" s="35">
        <f t="shared" si="0"/>
        <v>1.0417992713906532</v>
      </c>
      <c r="F8" s="35">
        <v>6.37</v>
      </c>
      <c r="G8" s="35">
        <v>14.09</v>
      </c>
      <c r="H8" s="35">
        <v>7.94</v>
      </c>
      <c r="I8" s="35">
        <v>11.64</v>
      </c>
      <c r="J8" s="35">
        <f t="shared" si="1"/>
        <v>9.9682326159268086</v>
      </c>
      <c r="K8" s="35">
        <f t="shared" ref="K8:K36" si="9">100*(PRODUCT(R8:U8)^(1/6)-1)</f>
        <v>6.5397066917624702</v>
      </c>
      <c r="L8" s="36">
        <f t="shared" si="8"/>
        <v>46.240943698591309</v>
      </c>
      <c r="M8" s="37">
        <v>1.03</v>
      </c>
      <c r="P8">
        <f t="shared" si="2"/>
        <v>0.98129999999999995</v>
      </c>
      <c r="Q8">
        <f t="shared" si="3"/>
        <v>1.0404</v>
      </c>
      <c r="R8">
        <f t="shared" si="4"/>
        <v>1.0637000000000001</v>
      </c>
      <c r="S8">
        <f t="shared" si="5"/>
        <v>1.1409</v>
      </c>
      <c r="T8">
        <f t="shared" si="6"/>
        <v>1.0793999999999999</v>
      </c>
      <c r="U8">
        <f t="shared" si="7"/>
        <v>1.1164000000000001</v>
      </c>
    </row>
    <row r="9" spans="2:21" x14ac:dyDescent="0.35">
      <c r="B9" s="18" t="s">
        <v>11</v>
      </c>
      <c r="C9" s="3">
        <v>-4.8499999999999996</v>
      </c>
      <c r="D9" s="3">
        <v>4.53</v>
      </c>
      <c r="E9" s="3">
        <f t="shared" si="0"/>
        <v>-0.27021758772358684</v>
      </c>
      <c r="F9" s="3">
        <v>7.84</v>
      </c>
      <c r="G9" s="3">
        <v>18.149999999999999</v>
      </c>
      <c r="H9" s="3">
        <v>8.24</v>
      </c>
      <c r="I9" s="3">
        <v>13.23</v>
      </c>
      <c r="J9" s="3">
        <f t="shared" si="1"/>
        <v>11.786851419084288</v>
      </c>
      <c r="K9" s="3">
        <f t="shared" si="9"/>
        <v>7.7111053397926677</v>
      </c>
      <c r="L9" s="9">
        <f t="shared" si="8"/>
        <v>56.157517443699163</v>
      </c>
      <c r="M9" s="19">
        <v>-0.52</v>
      </c>
      <c r="P9">
        <f t="shared" si="2"/>
        <v>0.95150000000000001</v>
      </c>
      <c r="Q9">
        <f t="shared" si="3"/>
        <v>1.0452999999999999</v>
      </c>
      <c r="R9">
        <f t="shared" si="4"/>
        <v>1.0784</v>
      </c>
      <c r="S9">
        <f t="shared" si="5"/>
        <v>1.1815</v>
      </c>
      <c r="T9">
        <f t="shared" si="6"/>
        <v>1.0824</v>
      </c>
      <c r="U9">
        <f t="shared" si="7"/>
        <v>1.1323000000000001</v>
      </c>
    </row>
    <row r="10" spans="2:21" x14ac:dyDescent="0.35">
      <c r="B10" s="18" t="s">
        <v>12</v>
      </c>
      <c r="C10" s="3">
        <v>-10.86</v>
      </c>
      <c r="D10" s="3">
        <v>5.31</v>
      </c>
      <c r="E10" s="3">
        <f t="shared" si="0"/>
        <v>-3.1117478741617632</v>
      </c>
      <c r="F10" s="3">
        <v>1.17</v>
      </c>
      <c r="G10" s="3">
        <v>76.010000000000005</v>
      </c>
      <c r="H10" s="3">
        <v>-16.88</v>
      </c>
      <c r="I10" s="3">
        <v>5.98</v>
      </c>
      <c r="J10" s="3">
        <f t="shared" si="1"/>
        <v>11.912767522623247</v>
      </c>
      <c r="K10" s="3">
        <f t="shared" si="9"/>
        <v>7.7919736331031331</v>
      </c>
      <c r="L10" s="9">
        <f t="shared" si="8"/>
        <v>56.862287024565916</v>
      </c>
      <c r="M10" s="19">
        <v>24.54</v>
      </c>
      <c r="P10">
        <f t="shared" si="2"/>
        <v>0.89139999999999997</v>
      </c>
      <c r="Q10">
        <f t="shared" si="3"/>
        <v>1.0530999999999999</v>
      </c>
      <c r="R10">
        <f t="shared" si="4"/>
        <v>1.0117</v>
      </c>
      <c r="S10">
        <f t="shared" si="5"/>
        <v>1.7601</v>
      </c>
      <c r="T10">
        <f t="shared" si="6"/>
        <v>0.83120000000000005</v>
      </c>
      <c r="U10">
        <f t="shared" si="7"/>
        <v>1.0598000000000001</v>
      </c>
    </row>
    <row r="11" spans="2:21" x14ac:dyDescent="0.35">
      <c r="B11" s="18" t="s">
        <v>13</v>
      </c>
      <c r="C11" s="3">
        <v>-46.06</v>
      </c>
      <c r="D11" s="3">
        <v>4.55</v>
      </c>
      <c r="E11" s="3">
        <f t="shared" si="0"/>
        <v>-24.903881591656152</v>
      </c>
      <c r="F11" s="3">
        <v>55.99</v>
      </c>
      <c r="G11" s="3">
        <v>16.23</v>
      </c>
      <c r="H11" s="3">
        <v>-8.1199999999999992</v>
      </c>
      <c r="I11" s="3">
        <v>27.77</v>
      </c>
      <c r="J11" s="3">
        <f t="shared" si="1"/>
        <v>20.785894334386114</v>
      </c>
      <c r="K11" s="3">
        <f t="shared" si="9"/>
        <v>13.416823455977056</v>
      </c>
      <c r="L11" s="9">
        <f t="shared" si="8"/>
        <v>112.84569823260443</v>
      </c>
      <c r="M11" s="19">
        <v>-13.77</v>
      </c>
      <c r="P11">
        <f t="shared" si="2"/>
        <v>0.53939999999999999</v>
      </c>
      <c r="Q11">
        <f t="shared" si="3"/>
        <v>1.0455000000000001</v>
      </c>
      <c r="R11">
        <f t="shared" si="4"/>
        <v>1.5599000000000001</v>
      </c>
      <c r="S11">
        <f t="shared" si="5"/>
        <v>1.1623000000000001</v>
      </c>
      <c r="T11">
        <f t="shared" si="6"/>
        <v>0.91880000000000006</v>
      </c>
      <c r="U11">
        <f t="shared" si="7"/>
        <v>1.2777000000000001</v>
      </c>
    </row>
    <row r="12" spans="2:21" x14ac:dyDescent="0.35">
      <c r="B12" s="18" t="s">
        <v>14</v>
      </c>
      <c r="C12" s="3">
        <v>-11.53</v>
      </c>
      <c r="D12" s="3">
        <v>18.100000000000001</v>
      </c>
      <c r="E12" s="3">
        <f t="shared" si="0"/>
        <v>2.2169604322100911</v>
      </c>
      <c r="F12" s="3">
        <v>2.65</v>
      </c>
      <c r="G12" s="3">
        <v>14.96</v>
      </c>
      <c r="H12" s="3">
        <v>14.51</v>
      </c>
      <c r="I12" s="3">
        <v>31</v>
      </c>
      <c r="J12" s="3">
        <f t="shared" si="1"/>
        <v>15.346681583467436</v>
      </c>
      <c r="K12" s="3">
        <f t="shared" si="9"/>
        <v>9.9858299992915853</v>
      </c>
      <c r="L12" s="9">
        <f t="shared" si="8"/>
        <v>77.019218521640084</v>
      </c>
      <c r="M12" s="19">
        <v>-9.14</v>
      </c>
      <c r="P12">
        <f t="shared" si="2"/>
        <v>0.88470000000000004</v>
      </c>
      <c r="Q12">
        <f t="shared" si="3"/>
        <v>1.181</v>
      </c>
      <c r="R12">
        <f t="shared" si="4"/>
        <v>1.0265</v>
      </c>
      <c r="S12">
        <f t="shared" si="5"/>
        <v>1.1496</v>
      </c>
      <c r="T12">
        <f t="shared" si="6"/>
        <v>1.1451</v>
      </c>
      <c r="U12">
        <f t="shared" si="7"/>
        <v>1.31</v>
      </c>
    </row>
    <row r="13" spans="2:21" ht="15" thickBot="1" x14ac:dyDescent="0.4">
      <c r="B13" s="20" t="s">
        <v>15</v>
      </c>
      <c r="C13" s="21">
        <v>-2.5</v>
      </c>
      <c r="D13" s="21">
        <v>2.25</v>
      </c>
      <c r="E13" s="21">
        <f t="shared" si="0"/>
        <v>-0.15324241619060208</v>
      </c>
      <c r="F13" s="21">
        <v>32.4</v>
      </c>
      <c r="G13" s="21">
        <v>17.97</v>
      </c>
      <c r="H13" s="21">
        <v>8.4499999999999993</v>
      </c>
      <c r="I13" s="21">
        <v>1.84</v>
      </c>
      <c r="J13" s="21">
        <f t="shared" si="1"/>
        <v>14.604554659971081</v>
      </c>
      <c r="K13" s="21">
        <f t="shared" si="9"/>
        <v>9.5135654504698408</v>
      </c>
      <c r="L13" s="22">
        <f t="shared" si="8"/>
        <v>72.507313368944011</v>
      </c>
      <c r="M13" s="23">
        <v>-9.3699999999999992</v>
      </c>
      <c r="P13">
        <f t="shared" si="2"/>
        <v>0.97499999999999998</v>
      </c>
      <c r="Q13">
        <f t="shared" si="3"/>
        <v>1.0225</v>
      </c>
      <c r="R13">
        <f t="shared" si="4"/>
        <v>1.3240000000000001</v>
      </c>
      <c r="S13">
        <f t="shared" si="5"/>
        <v>1.1797</v>
      </c>
      <c r="T13">
        <f t="shared" si="6"/>
        <v>1.0845</v>
      </c>
      <c r="U13">
        <f t="shared" si="7"/>
        <v>1.0184</v>
      </c>
    </row>
    <row r="14" spans="2:21" x14ac:dyDescent="0.35">
      <c r="B14" s="34" t="s">
        <v>16</v>
      </c>
      <c r="C14" s="35">
        <v>6.26</v>
      </c>
      <c r="D14" s="35">
        <v>4.72</v>
      </c>
      <c r="E14" s="35">
        <f t="shared" si="0"/>
        <v>5.4871897435892381</v>
      </c>
      <c r="F14" s="35">
        <v>3.9</v>
      </c>
      <c r="G14" s="35">
        <v>5.25</v>
      </c>
      <c r="H14" s="35">
        <v>13.05</v>
      </c>
      <c r="I14" s="35">
        <v>7.0000000000000007E-2</v>
      </c>
      <c r="J14" s="35">
        <f t="shared" si="1"/>
        <v>5.4637063008695197</v>
      </c>
      <c r="K14" s="35">
        <f t="shared" si="9"/>
        <v>3.6100825580045903</v>
      </c>
      <c r="L14" s="36">
        <f t="shared" si="8"/>
        <v>23.712082756412542</v>
      </c>
      <c r="M14" s="37">
        <v>5.0599999999999996</v>
      </c>
      <c r="P14">
        <f t="shared" si="2"/>
        <v>1.0626</v>
      </c>
      <c r="Q14">
        <f t="shared" si="3"/>
        <v>1.0471999999999999</v>
      </c>
      <c r="R14">
        <f t="shared" si="4"/>
        <v>1.0389999999999999</v>
      </c>
      <c r="S14">
        <f t="shared" si="5"/>
        <v>1.0525</v>
      </c>
      <c r="T14">
        <f t="shared" si="6"/>
        <v>1.1305000000000001</v>
      </c>
      <c r="U14">
        <f t="shared" si="7"/>
        <v>1.0006999999999999</v>
      </c>
    </row>
    <row r="15" spans="2:21" x14ac:dyDescent="0.35">
      <c r="B15" s="18" t="s">
        <v>17</v>
      </c>
      <c r="C15" s="3">
        <v>1.48</v>
      </c>
      <c r="D15" s="3">
        <v>1.94</v>
      </c>
      <c r="E15" s="3">
        <f t="shared" si="0"/>
        <v>1.7097399465754171</v>
      </c>
      <c r="F15" s="3">
        <v>3.8</v>
      </c>
      <c r="G15" s="3">
        <v>2.77</v>
      </c>
      <c r="H15" s="3">
        <v>6.96</v>
      </c>
      <c r="I15" s="3">
        <v>8.67</v>
      </c>
      <c r="J15" s="3">
        <f t="shared" si="1"/>
        <v>5.523379822820873</v>
      </c>
      <c r="K15" s="3">
        <f t="shared" si="9"/>
        <v>3.6491620090766341</v>
      </c>
      <c r="L15" s="9">
        <f t="shared" si="8"/>
        <v>23.992315792923264</v>
      </c>
      <c r="M15" s="19">
        <v>3.21</v>
      </c>
      <c r="P15">
        <f t="shared" si="2"/>
        <v>1.0147999999999999</v>
      </c>
      <c r="Q15">
        <f t="shared" si="3"/>
        <v>1.0194000000000001</v>
      </c>
      <c r="R15">
        <f t="shared" si="4"/>
        <v>1.038</v>
      </c>
      <c r="S15">
        <f t="shared" si="5"/>
        <v>1.0277000000000001</v>
      </c>
      <c r="T15">
        <f t="shared" si="6"/>
        <v>1.0695999999999999</v>
      </c>
      <c r="U15">
        <f t="shared" si="7"/>
        <v>1.0867</v>
      </c>
    </row>
    <row r="16" spans="2:21" x14ac:dyDescent="0.35">
      <c r="B16" s="18" t="s">
        <v>18</v>
      </c>
      <c r="C16" s="3">
        <v>16</v>
      </c>
      <c r="D16" s="3">
        <v>4.8499999999999996</v>
      </c>
      <c r="E16" s="3">
        <f t="shared" si="0"/>
        <v>10.284178375685427</v>
      </c>
      <c r="F16" s="3">
        <v>1.27</v>
      </c>
      <c r="G16" s="3">
        <v>9.24</v>
      </c>
      <c r="H16" s="3">
        <v>36.99</v>
      </c>
      <c r="I16" s="3">
        <v>6.27</v>
      </c>
      <c r="J16" s="3">
        <f t="shared" si="1"/>
        <v>12.652416432756496</v>
      </c>
      <c r="K16" s="3">
        <f t="shared" si="9"/>
        <v>8.2663946299979862</v>
      </c>
      <c r="L16" s="9">
        <f t="shared" si="8"/>
        <v>61.050488957579972</v>
      </c>
      <c r="M16" s="19">
        <v>-6.89</v>
      </c>
      <c r="P16">
        <f t="shared" si="2"/>
        <v>1.1599999999999999</v>
      </c>
      <c r="Q16">
        <f t="shared" si="3"/>
        <v>1.0485</v>
      </c>
      <c r="R16">
        <f t="shared" si="4"/>
        <v>1.0126999999999999</v>
      </c>
      <c r="S16">
        <f t="shared" si="5"/>
        <v>1.0924</v>
      </c>
      <c r="T16">
        <f t="shared" si="6"/>
        <v>1.3698999999999999</v>
      </c>
      <c r="U16">
        <f t="shared" si="7"/>
        <v>1.0627</v>
      </c>
    </row>
    <row r="17" spans="2:21" x14ac:dyDescent="0.35">
      <c r="B17" s="18" t="s">
        <v>19</v>
      </c>
      <c r="C17" s="3">
        <v>11.04</v>
      </c>
      <c r="D17" s="3">
        <v>11.31</v>
      </c>
      <c r="E17" s="3">
        <f t="shared" si="0"/>
        <v>11.174918034599868</v>
      </c>
      <c r="F17" s="3">
        <v>15.89</v>
      </c>
      <c r="G17" s="3">
        <v>-1.29</v>
      </c>
      <c r="H17" s="3">
        <v>28.49</v>
      </c>
      <c r="I17" s="3">
        <v>16.579999999999998</v>
      </c>
      <c r="J17" s="3">
        <f t="shared" si="1"/>
        <v>14.412934249042886</v>
      </c>
      <c r="K17" s="3">
        <f t="shared" si="9"/>
        <v>9.3914592700520494</v>
      </c>
      <c r="L17" s="9">
        <f t="shared" si="8"/>
        <v>71.356465226691881</v>
      </c>
      <c r="M17" s="19">
        <v>5.41</v>
      </c>
      <c r="P17">
        <f t="shared" si="2"/>
        <v>1.1104000000000001</v>
      </c>
      <c r="Q17">
        <f t="shared" si="3"/>
        <v>1.1131</v>
      </c>
      <c r="R17">
        <f t="shared" si="4"/>
        <v>1.1589</v>
      </c>
      <c r="S17">
        <f t="shared" si="5"/>
        <v>0.98709999999999998</v>
      </c>
      <c r="T17">
        <f t="shared" si="6"/>
        <v>1.2848999999999999</v>
      </c>
      <c r="U17">
        <f t="shared" si="7"/>
        <v>1.1657999999999999</v>
      </c>
    </row>
    <row r="18" spans="2:21" x14ac:dyDescent="0.35">
      <c r="B18" s="18" t="s">
        <v>20</v>
      </c>
      <c r="C18" s="3">
        <v>10.35</v>
      </c>
      <c r="D18" s="3">
        <v>8.6999999999999993</v>
      </c>
      <c r="E18" s="3">
        <f t="shared" si="0"/>
        <v>9.5218927886109981</v>
      </c>
      <c r="F18" s="3">
        <v>5</v>
      </c>
      <c r="G18" s="3">
        <v>9.14</v>
      </c>
      <c r="H18" s="3">
        <v>21.21</v>
      </c>
      <c r="I18" s="3">
        <v>-19.010000000000002</v>
      </c>
      <c r="J18" s="3">
        <f t="shared" si="1"/>
        <v>2.9877985120725148</v>
      </c>
      <c r="K18" s="3">
        <f t="shared" si="9"/>
        <v>1.9820763147822662</v>
      </c>
      <c r="L18" s="9">
        <f t="shared" si="8"/>
        <v>12.497558894629975</v>
      </c>
      <c r="M18" s="19">
        <v>9.52</v>
      </c>
      <c r="P18">
        <f t="shared" si="2"/>
        <v>1.1034999999999999</v>
      </c>
      <c r="Q18">
        <f t="shared" si="3"/>
        <v>1.087</v>
      </c>
      <c r="R18">
        <f t="shared" si="4"/>
        <v>1.05</v>
      </c>
      <c r="S18">
        <f t="shared" si="5"/>
        <v>1.0913999999999999</v>
      </c>
      <c r="T18">
        <f t="shared" si="6"/>
        <v>1.2121</v>
      </c>
      <c r="U18">
        <f t="shared" si="7"/>
        <v>0.80989999999999995</v>
      </c>
    </row>
    <row r="19" spans="2:21" ht="15" thickBot="1" x14ac:dyDescent="0.4">
      <c r="B19" s="20" t="s">
        <v>21</v>
      </c>
      <c r="C19" s="21">
        <v>-1.48</v>
      </c>
      <c r="D19" s="21">
        <v>3.74</v>
      </c>
      <c r="E19" s="21">
        <f t="shared" si="0"/>
        <v>1.0963144728827423</v>
      </c>
      <c r="F19" s="21">
        <v>-0.36</v>
      </c>
      <c r="G19" s="21">
        <v>6</v>
      </c>
      <c r="H19" s="21">
        <v>12.07</v>
      </c>
      <c r="I19" s="21">
        <v>7.89</v>
      </c>
      <c r="J19" s="21">
        <f t="shared" si="1"/>
        <v>6.3047173994803307</v>
      </c>
      <c r="K19" s="21">
        <f t="shared" si="9"/>
        <v>4.1601727555421242</v>
      </c>
      <c r="L19" s="22">
        <f t="shared" si="8"/>
        <v>27.70566095543208</v>
      </c>
      <c r="M19" s="23">
        <v>0.27</v>
      </c>
      <c r="P19">
        <f t="shared" si="2"/>
        <v>0.98519999999999996</v>
      </c>
      <c r="Q19">
        <f t="shared" si="3"/>
        <v>1.0374000000000001</v>
      </c>
      <c r="R19">
        <f t="shared" si="4"/>
        <v>0.99639999999999995</v>
      </c>
      <c r="S19">
        <f t="shared" si="5"/>
        <v>1.06</v>
      </c>
      <c r="T19">
        <f t="shared" si="6"/>
        <v>1.1207</v>
      </c>
      <c r="U19">
        <f t="shared" si="7"/>
        <v>1.0789</v>
      </c>
    </row>
    <row r="20" spans="2:21" ht="15" thickBot="1" x14ac:dyDescent="0.4">
      <c r="B20" s="30" t="s">
        <v>22</v>
      </c>
      <c r="C20" s="31">
        <v>2.88</v>
      </c>
      <c r="D20" s="31">
        <v>0.61</v>
      </c>
      <c r="E20" s="31">
        <f t="shared" si="0"/>
        <v>1.738669147969496</v>
      </c>
      <c r="F20" s="31">
        <v>0.74</v>
      </c>
      <c r="G20" s="31">
        <v>-1.1299999999999999</v>
      </c>
      <c r="H20" s="31">
        <v>10.31</v>
      </c>
      <c r="I20" s="31">
        <v>18.02</v>
      </c>
      <c r="J20" s="31">
        <f t="shared" si="1"/>
        <v>6.7110133049094856</v>
      </c>
      <c r="K20" s="31">
        <f t="shared" si="9"/>
        <v>4.425403629748148</v>
      </c>
      <c r="L20" s="32">
        <f t="shared" si="8"/>
        <v>29.669243029179626</v>
      </c>
      <c r="M20" s="33">
        <v>2.92</v>
      </c>
      <c r="P20">
        <f t="shared" si="2"/>
        <v>1.0287999999999999</v>
      </c>
      <c r="Q20">
        <f t="shared" si="3"/>
        <v>1.0061</v>
      </c>
      <c r="R20">
        <f t="shared" si="4"/>
        <v>1.0074000000000001</v>
      </c>
      <c r="S20">
        <f t="shared" si="5"/>
        <v>0.98870000000000002</v>
      </c>
      <c r="T20">
        <f t="shared" si="6"/>
        <v>1.1031</v>
      </c>
      <c r="U20">
        <f t="shared" si="7"/>
        <v>1.1801999999999999</v>
      </c>
    </row>
    <row r="21" spans="2:21" x14ac:dyDescent="0.35">
      <c r="B21" s="34" t="s">
        <v>23</v>
      </c>
      <c r="C21" s="35">
        <v>4.0999999999999996</v>
      </c>
      <c r="D21" s="35">
        <v>4.1900000000000004</v>
      </c>
      <c r="E21" s="35">
        <f t="shared" si="0"/>
        <v>4.1449902779773673</v>
      </c>
      <c r="F21" s="35">
        <v>3.57</v>
      </c>
      <c r="G21" s="35">
        <v>1.03</v>
      </c>
      <c r="H21" s="35">
        <v>21.03</v>
      </c>
      <c r="I21" s="35">
        <v>-1.29</v>
      </c>
      <c r="J21" s="35">
        <f t="shared" si="1"/>
        <v>5.7388611596736583</v>
      </c>
      <c r="K21" s="35">
        <f t="shared" si="9"/>
        <v>3.7902167887127858</v>
      </c>
      <c r="L21" s="36">
        <f t="shared" si="8"/>
        <v>25.008203638457218</v>
      </c>
      <c r="M21" s="37">
        <v>7.14</v>
      </c>
      <c r="P21">
        <f t="shared" si="2"/>
        <v>1.0409999999999999</v>
      </c>
      <c r="Q21">
        <f t="shared" si="3"/>
        <v>1.0419</v>
      </c>
      <c r="R21">
        <f t="shared" si="4"/>
        <v>1.0357000000000001</v>
      </c>
      <c r="S21">
        <f t="shared" si="5"/>
        <v>1.0103</v>
      </c>
      <c r="T21">
        <f t="shared" si="6"/>
        <v>1.2102999999999999</v>
      </c>
      <c r="U21">
        <f t="shared" si="7"/>
        <v>0.98709999999999998</v>
      </c>
    </row>
    <row r="22" spans="2:21" x14ac:dyDescent="0.35">
      <c r="B22" s="18" t="s">
        <v>24</v>
      </c>
      <c r="C22" s="3">
        <v>3.78</v>
      </c>
      <c r="D22" s="3">
        <v>6.78</v>
      </c>
      <c r="E22" s="3">
        <f t="shared" si="0"/>
        <v>5.2693136673741314</v>
      </c>
      <c r="F22" s="3">
        <v>5.14</v>
      </c>
      <c r="G22" s="3">
        <v>-3.12</v>
      </c>
      <c r="H22" s="3">
        <v>6.17</v>
      </c>
      <c r="I22" s="3">
        <v>8.73</v>
      </c>
      <c r="J22" s="3">
        <f t="shared" si="1"/>
        <v>4.1329872332793061</v>
      </c>
      <c r="K22" s="3">
        <f t="shared" si="9"/>
        <v>2.7366857366187824</v>
      </c>
      <c r="L22" s="9">
        <f t="shared" si="8"/>
        <v>17.585374908401022</v>
      </c>
      <c r="M22" s="19">
        <v>12.67</v>
      </c>
      <c r="P22">
        <f t="shared" si="2"/>
        <v>1.0378000000000001</v>
      </c>
      <c r="Q22">
        <f t="shared" si="3"/>
        <v>1.0678000000000001</v>
      </c>
      <c r="R22">
        <f t="shared" si="4"/>
        <v>1.0513999999999999</v>
      </c>
      <c r="S22">
        <f t="shared" si="5"/>
        <v>0.96879999999999999</v>
      </c>
      <c r="T22">
        <f t="shared" si="6"/>
        <v>1.0617000000000001</v>
      </c>
      <c r="U22">
        <f t="shared" si="7"/>
        <v>1.0872999999999999</v>
      </c>
    </row>
    <row r="23" spans="2:21" x14ac:dyDescent="0.35">
      <c r="B23" s="18" t="s">
        <v>25</v>
      </c>
      <c r="C23" s="3">
        <v>1.3</v>
      </c>
      <c r="D23" s="3">
        <v>1.34</v>
      </c>
      <c r="E23" s="3">
        <f t="shared" si="0"/>
        <v>1.3199980260560462</v>
      </c>
      <c r="F23" s="3">
        <v>1.46</v>
      </c>
      <c r="G23" s="3">
        <v>2.86</v>
      </c>
      <c r="H23" s="3">
        <v>10.42</v>
      </c>
      <c r="I23" s="3">
        <v>12.11</v>
      </c>
      <c r="J23" s="3">
        <f t="shared" si="1"/>
        <v>6.6125591413232154</v>
      </c>
      <c r="K23" s="3">
        <f t="shared" si="9"/>
        <v>4.3611634791079101</v>
      </c>
      <c r="L23" s="9">
        <f t="shared" si="8"/>
        <v>29.191360968296721</v>
      </c>
      <c r="M23" s="19">
        <v>5.09</v>
      </c>
      <c r="P23">
        <f t="shared" si="2"/>
        <v>1.0129999999999999</v>
      </c>
      <c r="Q23">
        <f t="shared" si="3"/>
        <v>1.0134000000000001</v>
      </c>
      <c r="R23">
        <f t="shared" si="4"/>
        <v>1.0145999999999999</v>
      </c>
      <c r="S23">
        <f t="shared" si="5"/>
        <v>1.0286</v>
      </c>
      <c r="T23">
        <f t="shared" si="6"/>
        <v>1.1042000000000001</v>
      </c>
      <c r="U23">
        <f t="shared" si="7"/>
        <v>1.1211</v>
      </c>
    </row>
    <row r="24" spans="2:21" hidden="1" x14ac:dyDescent="0.35">
      <c r="B24" s="18" t="s">
        <v>26</v>
      </c>
      <c r="C24" s="3">
        <v>-0.84</v>
      </c>
      <c r="D24" s="3">
        <v>0.95</v>
      </c>
      <c r="E24" s="3">
        <f t="shared" si="0"/>
        <v>5.0996996531726957E-2</v>
      </c>
      <c r="F24" s="3">
        <v>-0.28999999999999998</v>
      </c>
      <c r="G24" s="3">
        <v>4.03</v>
      </c>
      <c r="H24" s="3">
        <v>16.16</v>
      </c>
      <c r="I24" s="3">
        <v>8.19</v>
      </c>
      <c r="J24" s="3">
        <f t="shared" si="1"/>
        <v>6.8526407405969048</v>
      </c>
      <c r="K24" s="3">
        <f t="shared" si="9"/>
        <v>4.5177791784739796</v>
      </c>
      <c r="L24" s="9">
        <f t="shared" si="8"/>
        <v>30.359005587187454</v>
      </c>
      <c r="M24" s="19">
        <v>2.37</v>
      </c>
      <c r="P24">
        <f t="shared" si="2"/>
        <v>0.99160000000000004</v>
      </c>
      <c r="Q24">
        <f t="shared" si="3"/>
        <v>1.0095000000000001</v>
      </c>
      <c r="R24">
        <f t="shared" si="4"/>
        <v>0.99709999999999999</v>
      </c>
      <c r="S24">
        <f t="shared" si="5"/>
        <v>1.0403</v>
      </c>
      <c r="T24">
        <f t="shared" si="6"/>
        <v>1.1616</v>
      </c>
      <c r="U24">
        <f t="shared" si="7"/>
        <v>1.0819000000000001</v>
      </c>
    </row>
    <row r="25" spans="2:21" hidden="1" x14ac:dyDescent="0.35">
      <c r="B25" s="18" t="s">
        <v>27</v>
      </c>
      <c r="C25" s="3">
        <v>0.17</v>
      </c>
      <c r="D25" s="3">
        <v>-0.53</v>
      </c>
      <c r="E25" s="3">
        <f t="shared" si="0"/>
        <v>-0.18061360637403601</v>
      </c>
      <c r="F25" s="3">
        <v>-0.25</v>
      </c>
      <c r="G25" s="3">
        <v>2.8</v>
      </c>
      <c r="H25" s="3">
        <v>15.05</v>
      </c>
      <c r="I25" s="3">
        <v>2.2999999999999998</v>
      </c>
      <c r="J25" s="3">
        <f t="shared" si="1"/>
        <v>4.8134627045159917</v>
      </c>
      <c r="K25" s="3">
        <f t="shared" si="9"/>
        <v>3.1837670898650083</v>
      </c>
      <c r="L25" s="9">
        <f t="shared" si="8"/>
        <v>20.689163094500017</v>
      </c>
      <c r="M25" s="19">
        <v>-4.8</v>
      </c>
      <c r="P25">
        <f t="shared" si="2"/>
        <v>1.0017</v>
      </c>
      <c r="Q25">
        <f t="shared" si="3"/>
        <v>0.99470000000000003</v>
      </c>
      <c r="R25">
        <f t="shared" si="4"/>
        <v>0.99750000000000005</v>
      </c>
      <c r="S25">
        <f t="shared" si="5"/>
        <v>1.028</v>
      </c>
      <c r="T25">
        <f t="shared" si="6"/>
        <v>1.1505000000000001</v>
      </c>
      <c r="U25">
        <f t="shared" si="7"/>
        <v>1.0229999999999999</v>
      </c>
    </row>
    <row r="26" spans="2:21" hidden="1" x14ac:dyDescent="0.35">
      <c r="B26" s="18" t="s">
        <v>28</v>
      </c>
      <c r="C26" s="3">
        <v>1.89</v>
      </c>
      <c r="D26" s="3">
        <v>0.16</v>
      </c>
      <c r="E26" s="3">
        <f t="shared" si="0"/>
        <v>1.0212967645931492</v>
      </c>
      <c r="F26" s="3">
        <v>3.54</v>
      </c>
      <c r="G26" s="3">
        <v>3.44</v>
      </c>
      <c r="H26" s="3">
        <v>12.64</v>
      </c>
      <c r="I26" s="3">
        <v>13.23</v>
      </c>
      <c r="J26" s="3">
        <f t="shared" si="1"/>
        <v>8.1092128932618976</v>
      </c>
      <c r="K26" s="3">
        <f t="shared" si="9"/>
        <v>5.335591162370501</v>
      </c>
      <c r="L26" s="9">
        <f t="shared" si="8"/>
        <v>36.600038462750774</v>
      </c>
      <c r="M26" s="19">
        <v>4.0599999999999996</v>
      </c>
      <c r="P26">
        <f t="shared" si="2"/>
        <v>1.0188999999999999</v>
      </c>
      <c r="Q26">
        <f t="shared" si="3"/>
        <v>1.0016</v>
      </c>
      <c r="R26">
        <f t="shared" si="4"/>
        <v>1.0354000000000001</v>
      </c>
      <c r="S26">
        <f t="shared" si="5"/>
        <v>1.0344</v>
      </c>
      <c r="T26">
        <f t="shared" si="6"/>
        <v>1.1264000000000001</v>
      </c>
      <c r="U26">
        <f t="shared" si="7"/>
        <v>1.1323000000000001</v>
      </c>
    </row>
    <row r="27" spans="2:21" x14ac:dyDescent="0.35">
      <c r="B27" s="18" t="s">
        <v>29</v>
      </c>
      <c r="C27" s="3">
        <v>10.32</v>
      </c>
      <c r="D27" s="3">
        <v>7.24</v>
      </c>
      <c r="E27" s="3">
        <f t="shared" si="0"/>
        <v>8.7690985528518617</v>
      </c>
      <c r="F27" s="3">
        <v>4.03</v>
      </c>
      <c r="G27" s="3">
        <v>-0.19</v>
      </c>
      <c r="H27" s="3">
        <v>47.49</v>
      </c>
      <c r="I27" s="3">
        <v>-25.78</v>
      </c>
      <c r="J27" s="3">
        <f t="shared" si="1"/>
        <v>3.2533247789176656</v>
      </c>
      <c r="K27" s="3">
        <f t="shared" si="9"/>
        <v>2.1572899340301488</v>
      </c>
      <c r="L27" s="9">
        <f t="shared" si="8"/>
        <v>13.662231901037615</v>
      </c>
      <c r="M27" s="19">
        <v>12.09</v>
      </c>
      <c r="P27">
        <f t="shared" si="2"/>
        <v>1.1032</v>
      </c>
      <c r="Q27">
        <f t="shared" si="3"/>
        <v>1.0724</v>
      </c>
      <c r="R27">
        <f t="shared" si="4"/>
        <v>1.0403</v>
      </c>
      <c r="S27">
        <f t="shared" si="5"/>
        <v>0.99809999999999999</v>
      </c>
      <c r="T27">
        <f t="shared" si="6"/>
        <v>1.4749000000000001</v>
      </c>
      <c r="U27">
        <f t="shared" si="7"/>
        <v>0.74219999999999997</v>
      </c>
    </row>
    <row r="28" spans="2:21" x14ac:dyDescent="0.35">
      <c r="B28" s="18" t="s">
        <v>30</v>
      </c>
      <c r="C28" s="3">
        <v>3.18</v>
      </c>
      <c r="D28" s="3">
        <v>-0.4</v>
      </c>
      <c r="E28" s="3">
        <f t="shared" si="0"/>
        <v>1.3741979006492544</v>
      </c>
      <c r="F28" s="3">
        <v>9.85</v>
      </c>
      <c r="G28" s="3">
        <v>1.81</v>
      </c>
      <c r="H28" s="3">
        <v>62.23</v>
      </c>
      <c r="I28" s="3">
        <v>-25.42</v>
      </c>
      <c r="J28" s="3">
        <f t="shared" si="1"/>
        <v>7.8539391524966362</v>
      </c>
      <c r="K28" s="3">
        <f t="shared" si="9"/>
        <v>5.1697095017074091</v>
      </c>
      <c r="L28" s="9">
        <f t="shared" si="8"/>
        <v>35.314409267651996</v>
      </c>
      <c r="M28" s="19">
        <v>-8.26</v>
      </c>
      <c r="P28">
        <f t="shared" si="2"/>
        <v>1.0318000000000001</v>
      </c>
      <c r="Q28">
        <f t="shared" si="3"/>
        <v>0.996</v>
      </c>
      <c r="R28">
        <f t="shared" si="4"/>
        <v>1.0985</v>
      </c>
      <c r="S28">
        <f t="shared" si="5"/>
        <v>1.0181</v>
      </c>
      <c r="T28">
        <f t="shared" si="6"/>
        <v>1.6223000000000001</v>
      </c>
      <c r="U28">
        <f t="shared" si="7"/>
        <v>0.74580000000000002</v>
      </c>
    </row>
    <row r="29" spans="2:21" ht="15" thickBot="1" x14ac:dyDescent="0.4">
      <c r="B29" s="20" t="s">
        <v>31</v>
      </c>
      <c r="C29" s="21">
        <v>8.35</v>
      </c>
      <c r="D29" s="21">
        <v>6.61</v>
      </c>
      <c r="E29" s="21">
        <f t="shared" si="0"/>
        <v>7.4764788221125089</v>
      </c>
      <c r="F29" s="21">
        <v>5.85</v>
      </c>
      <c r="G29" s="21">
        <v>-3.3</v>
      </c>
      <c r="H29" s="21">
        <v>46.04</v>
      </c>
      <c r="I29" s="21">
        <v>22.87</v>
      </c>
      <c r="J29" s="21">
        <f t="shared" si="1"/>
        <v>16.414949674102974</v>
      </c>
      <c r="K29" s="21">
        <f t="shared" si="9"/>
        <v>10.663865603230249</v>
      </c>
      <c r="L29" s="22">
        <f t="shared" si="8"/>
        <v>83.668643712686048</v>
      </c>
      <c r="M29" s="23">
        <v>-7.84</v>
      </c>
      <c r="P29">
        <f t="shared" si="2"/>
        <v>1.0834999999999999</v>
      </c>
      <c r="Q29">
        <f t="shared" si="3"/>
        <v>1.0661</v>
      </c>
      <c r="R29">
        <f t="shared" si="4"/>
        <v>1.0585</v>
      </c>
      <c r="S29">
        <f t="shared" si="5"/>
        <v>0.96699999999999997</v>
      </c>
      <c r="T29">
        <f t="shared" si="6"/>
        <v>1.4603999999999999</v>
      </c>
      <c r="U29">
        <f t="shared" si="7"/>
        <v>1.2286999999999999</v>
      </c>
    </row>
    <row r="30" spans="2:21" ht="15" thickBot="1" x14ac:dyDescent="0.4">
      <c r="B30" s="34" t="s">
        <v>32</v>
      </c>
      <c r="C30" s="35">
        <v>6.52</v>
      </c>
      <c r="D30" s="35">
        <v>3.95</v>
      </c>
      <c r="E30" s="35">
        <f t="shared" si="0"/>
        <v>5.2271542901355827</v>
      </c>
      <c r="F30" s="35">
        <v>5.41</v>
      </c>
      <c r="G30" s="35">
        <v>1.5</v>
      </c>
      <c r="H30" s="35">
        <v>3.7</v>
      </c>
      <c r="I30" s="35">
        <v>11.43</v>
      </c>
      <c r="J30" s="35">
        <f t="shared" si="1"/>
        <v>5.4465040040906354</v>
      </c>
      <c r="K30" s="35">
        <f t="shared" si="9"/>
        <v>3.5988156181983255</v>
      </c>
      <c r="L30" s="36">
        <f t="shared" si="8"/>
        <v>23.631387267464916</v>
      </c>
      <c r="M30" s="37">
        <v>6.58</v>
      </c>
      <c r="P30">
        <f t="shared" si="2"/>
        <v>1.0651999999999999</v>
      </c>
      <c r="Q30">
        <f t="shared" si="3"/>
        <v>1.0395000000000001</v>
      </c>
      <c r="R30">
        <f t="shared" si="4"/>
        <v>1.0541</v>
      </c>
      <c r="S30">
        <f t="shared" si="5"/>
        <v>1.0149999999999999</v>
      </c>
      <c r="T30">
        <f t="shared" si="6"/>
        <v>1.0369999999999999</v>
      </c>
      <c r="U30">
        <f t="shared" si="7"/>
        <v>1.1143000000000001</v>
      </c>
    </row>
    <row r="31" spans="2:21" ht="15" hidden="1" thickBot="1" x14ac:dyDescent="0.4">
      <c r="B31" s="20" t="s">
        <v>33</v>
      </c>
      <c r="C31" s="21">
        <v>13.53</v>
      </c>
      <c r="D31" s="21">
        <v>11.17</v>
      </c>
      <c r="E31" s="21">
        <f t="shared" si="0"/>
        <v>12.34380312237966</v>
      </c>
      <c r="F31" s="21">
        <v>8.24</v>
      </c>
      <c r="G31" s="21">
        <v>2.44</v>
      </c>
      <c r="H31" s="21">
        <v>2.3199999999999998</v>
      </c>
      <c r="I31" s="21">
        <v>6.9</v>
      </c>
      <c r="J31" s="21">
        <f t="shared" si="1"/>
        <v>4.941893855133106</v>
      </c>
      <c r="K31" s="21">
        <f t="shared" si="9"/>
        <v>3.2680393752136716</v>
      </c>
      <c r="L31" s="22">
        <f t="shared" si="8"/>
        <v>21.281787757644864</v>
      </c>
      <c r="M31" s="23">
        <v>11.52</v>
      </c>
      <c r="P31">
        <f t="shared" si="2"/>
        <v>1.1353</v>
      </c>
      <c r="Q31">
        <f t="shared" si="3"/>
        <v>1.1116999999999999</v>
      </c>
      <c r="R31">
        <f t="shared" si="4"/>
        <v>1.0824</v>
      </c>
      <c r="S31">
        <f t="shared" si="5"/>
        <v>1.0244</v>
      </c>
      <c r="T31">
        <f t="shared" si="6"/>
        <v>1.0232000000000001</v>
      </c>
      <c r="U31">
        <f t="shared" si="7"/>
        <v>1.069</v>
      </c>
    </row>
    <row r="32" spans="2:21" ht="15" thickBot="1" x14ac:dyDescent="0.4">
      <c r="B32" s="38" t="s">
        <v>34</v>
      </c>
      <c r="C32" s="26">
        <v>4.3899999999999997</v>
      </c>
      <c r="D32" s="26">
        <v>2.98</v>
      </c>
      <c r="E32" s="26">
        <f t="shared" si="0"/>
        <v>3.6826031694806582</v>
      </c>
      <c r="F32" s="26">
        <v>4.67</v>
      </c>
      <c r="G32" s="26">
        <v>1.03</v>
      </c>
      <c r="H32" s="26">
        <v>4.7300000000000004</v>
      </c>
      <c r="I32" s="26">
        <v>7.77</v>
      </c>
      <c r="J32" s="26">
        <f t="shared" si="1"/>
        <v>4.5226449144315506</v>
      </c>
      <c r="K32" s="26">
        <f t="shared" si="9"/>
        <v>2.9928147182602283</v>
      </c>
      <c r="L32" s="27">
        <f t="shared" si="8"/>
        <v>19.35526010327608</v>
      </c>
      <c r="M32" s="28">
        <v>5.42</v>
      </c>
      <c r="P32">
        <f t="shared" si="2"/>
        <v>1.0439000000000001</v>
      </c>
      <c r="Q32">
        <f t="shared" si="3"/>
        <v>1.0298</v>
      </c>
      <c r="R32">
        <f t="shared" si="4"/>
        <v>1.0467</v>
      </c>
      <c r="S32">
        <f t="shared" si="5"/>
        <v>1.0103</v>
      </c>
      <c r="T32">
        <f t="shared" si="6"/>
        <v>1.0472999999999999</v>
      </c>
      <c r="U32">
        <f t="shared" si="7"/>
        <v>1.0777000000000001</v>
      </c>
    </row>
    <row r="33" spans="2:21" ht="15" thickBot="1" x14ac:dyDescent="0.4">
      <c r="B33" s="38" t="s">
        <v>35</v>
      </c>
      <c r="C33" s="26">
        <v>7.11</v>
      </c>
      <c r="D33" s="26">
        <v>5.32</v>
      </c>
      <c r="E33" s="26">
        <f t="shared" si="0"/>
        <v>6.2112291615156634</v>
      </c>
      <c r="F33" s="26">
        <v>4.75</v>
      </c>
      <c r="G33" s="26">
        <v>1.1299999999999999</v>
      </c>
      <c r="H33" s="26">
        <v>2.81</v>
      </c>
      <c r="I33" s="26">
        <v>7.48</v>
      </c>
      <c r="J33" s="26">
        <f t="shared" si="1"/>
        <v>4.0157880980351113</v>
      </c>
      <c r="K33" s="26">
        <f t="shared" si="9"/>
        <v>2.6595861818214273</v>
      </c>
      <c r="L33" s="27">
        <f t="shared" si="8"/>
        <v>17.056910030308941</v>
      </c>
      <c r="M33" s="28">
        <v>8.24</v>
      </c>
      <c r="P33">
        <f t="shared" si="2"/>
        <v>1.0710999999999999</v>
      </c>
      <c r="Q33">
        <f t="shared" si="3"/>
        <v>1.0531999999999999</v>
      </c>
      <c r="R33">
        <f t="shared" si="4"/>
        <v>1.0475000000000001</v>
      </c>
      <c r="S33">
        <f t="shared" si="5"/>
        <v>1.0113000000000001</v>
      </c>
      <c r="T33">
        <f t="shared" si="6"/>
        <v>1.0281</v>
      </c>
      <c r="U33">
        <f t="shared" si="7"/>
        <v>1.0748</v>
      </c>
    </row>
    <row r="34" spans="2:21" hidden="1" x14ac:dyDescent="0.35">
      <c r="B34" s="24" t="s">
        <v>36</v>
      </c>
      <c r="C34" s="15">
        <v>8.3699999999999992</v>
      </c>
      <c r="D34" s="15">
        <v>5.68</v>
      </c>
      <c r="E34" s="15">
        <f t="shared" si="0"/>
        <v>7.0165482530622381</v>
      </c>
      <c r="F34" s="15">
        <v>4.97</v>
      </c>
      <c r="G34" s="15">
        <v>1.1299999999999999</v>
      </c>
      <c r="H34" s="15">
        <v>2.64</v>
      </c>
      <c r="I34" s="15">
        <v>7.21</v>
      </c>
      <c r="J34" s="15">
        <f t="shared" si="1"/>
        <v>3.9619186526324457</v>
      </c>
      <c r="K34" s="15">
        <f t="shared" si="9"/>
        <v>2.624138406499954</v>
      </c>
      <c r="L34" s="16">
        <f t="shared" si="8"/>
        <v>16.81460474159384</v>
      </c>
      <c r="M34" s="17">
        <v>8.36</v>
      </c>
      <c r="P34">
        <f t="shared" si="2"/>
        <v>1.0836999999999999</v>
      </c>
      <c r="Q34">
        <f t="shared" si="3"/>
        <v>1.0568</v>
      </c>
      <c r="R34">
        <f t="shared" si="4"/>
        <v>1.0497000000000001</v>
      </c>
      <c r="S34">
        <f t="shared" si="5"/>
        <v>1.0113000000000001</v>
      </c>
      <c r="T34">
        <f t="shared" si="6"/>
        <v>1.0264</v>
      </c>
      <c r="U34">
        <f t="shared" si="7"/>
        <v>1.0721000000000001</v>
      </c>
    </row>
    <row r="35" spans="2:21" ht="15" hidden="1" thickBot="1" x14ac:dyDescent="0.4">
      <c r="B35" s="20" t="s">
        <v>37</v>
      </c>
      <c r="C35" s="21">
        <v>13.23</v>
      </c>
      <c r="D35" s="21">
        <v>6.61</v>
      </c>
      <c r="E35" s="21">
        <f t="shared" si="0"/>
        <v>9.8701519977104635</v>
      </c>
      <c r="F35" s="21">
        <v>8.81</v>
      </c>
      <c r="G35" s="21">
        <v>3.16</v>
      </c>
      <c r="H35" s="21">
        <v>4.0999999999999996</v>
      </c>
      <c r="I35" s="21">
        <v>8.0299999999999994</v>
      </c>
      <c r="J35" s="21">
        <f t="shared" si="1"/>
        <v>5.9970582354781365</v>
      </c>
      <c r="K35" s="21">
        <f t="shared" si="9"/>
        <v>3.9591073038580227</v>
      </c>
      <c r="L35" s="22">
        <f t="shared" si="8"/>
        <v>26.233681828950722</v>
      </c>
      <c r="M35" s="23">
        <v>9.19</v>
      </c>
      <c r="P35">
        <f t="shared" si="2"/>
        <v>1.1323000000000001</v>
      </c>
      <c r="Q35">
        <f t="shared" si="3"/>
        <v>1.0661</v>
      </c>
      <c r="R35">
        <f t="shared" si="4"/>
        <v>1.0881000000000001</v>
      </c>
      <c r="S35">
        <f t="shared" si="5"/>
        <v>1.0316000000000001</v>
      </c>
      <c r="T35">
        <f t="shared" si="6"/>
        <v>1.0409999999999999</v>
      </c>
      <c r="U35">
        <f t="shared" si="7"/>
        <v>1.0803</v>
      </c>
    </row>
    <row r="36" spans="2:21" ht="15" thickBot="1" x14ac:dyDescent="0.4">
      <c r="B36" s="38" t="s">
        <v>38</v>
      </c>
      <c r="C36" s="26">
        <v>1.76</v>
      </c>
      <c r="D36" s="26">
        <v>-0.09</v>
      </c>
      <c r="E36" s="26">
        <f t="shared" si="0"/>
        <v>0.83075721227130472</v>
      </c>
      <c r="F36" s="26">
        <v>1.07</v>
      </c>
      <c r="G36" s="26">
        <v>3.42</v>
      </c>
      <c r="H36" s="26">
        <v>1.38</v>
      </c>
      <c r="I36" s="26">
        <v>-1.02</v>
      </c>
      <c r="J36" s="26">
        <f t="shared" si="1"/>
        <v>1.2002613040283272</v>
      </c>
      <c r="K36" s="26">
        <f t="shared" si="9"/>
        <v>0.79858198539686231</v>
      </c>
      <c r="L36" s="27">
        <f>100*(1+K36/100)^6-100</f>
        <v>4.8881765750285098</v>
      </c>
      <c r="M36" s="28">
        <v>2.89</v>
      </c>
      <c r="P36">
        <f t="shared" si="2"/>
        <v>1.0176000000000001</v>
      </c>
      <c r="Q36">
        <f t="shared" si="3"/>
        <v>0.99909999999999999</v>
      </c>
      <c r="R36">
        <f t="shared" si="4"/>
        <v>1.0106999999999999</v>
      </c>
      <c r="S36">
        <f t="shared" si="5"/>
        <v>1.0342</v>
      </c>
      <c r="T36">
        <f t="shared" si="6"/>
        <v>1.0138</v>
      </c>
      <c r="U36">
        <f t="shared" si="7"/>
        <v>0.98980000000000001</v>
      </c>
    </row>
  </sheetData>
  <mergeCells count="5">
    <mergeCell ref="C3:M3"/>
    <mergeCell ref="B1:M1"/>
    <mergeCell ref="B2:M2"/>
    <mergeCell ref="B3:B5"/>
    <mergeCell ref="K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4.5" x14ac:dyDescent="0.35"/>
  <cols>
    <col min="1" max="1" width="10"/>
  </cols>
  <sheetData>
    <row r="1" spans="1:1" x14ac:dyDescent="0.35">
      <c r="A1" s="1" t="s">
        <v>3</v>
      </c>
    </row>
    <row r="2" spans="1:1" x14ac:dyDescent="0.35">
      <c r="A2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</dc:creator>
  <cp:lastModifiedBy>Ricardo Pessoa</cp:lastModifiedBy>
  <dcterms:created xsi:type="dcterms:W3CDTF">2024-01-25T13:31:45Z</dcterms:created>
  <dcterms:modified xsi:type="dcterms:W3CDTF">2024-02-05T19:20:03Z</dcterms:modified>
</cp:coreProperties>
</file>