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\GTech\Drive II\SIM_isye6644\Project\Project29\"/>
    </mc:Choice>
  </mc:AlternateContent>
  <xr:revisionPtr revIDLastSave="0" documentId="13_ncr:1_{7B672BA5-18A2-4A5B-AF3D-686F1330732B}" xr6:coauthVersionLast="47" xr6:coauthVersionMax="47" xr10:uidLastSave="{00000000-0000-0000-0000-000000000000}"/>
  <bookViews>
    <workbookView xWindow="-120" yWindow="480" windowWidth="24240" windowHeight="13140" tabRatio="352" xr2:uid="{00000000-000D-0000-FFFF-FFFF00000000}"/>
  </bookViews>
  <sheets>
    <sheet name="Transition Probability Matrix" sheetId="4" r:id="rId1"/>
    <sheet name="Manual Game Simul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9" i="4" l="1"/>
  <c r="K279" i="4" s="1"/>
  <c r="L279" i="4"/>
  <c r="J279" i="4" s="1"/>
  <c r="I279" i="4"/>
  <c r="H278" i="4"/>
  <c r="G278" i="4"/>
  <c r="F278" i="4"/>
  <c r="D277" i="4" s="1"/>
  <c r="D276" i="4"/>
  <c r="D275" i="4"/>
  <c r="D274" i="4"/>
  <c r="M256" i="4"/>
  <c r="K256" i="4" s="1"/>
  <c r="L257" i="4"/>
  <c r="J257" i="4" s="1"/>
  <c r="L256" i="4"/>
  <c r="J256" i="4" s="1"/>
  <c r="K257" i="4"/>
  <c r="I256" i="4"/>
  <c r="H255" i="4"/>
  <c r="G255" i="4"/>
  <c r="F255" i="4"/>
  <c r="D254" i="4" s="1"/>
  <c r="D253" i="4"/>
  <c r="D252" i="4"/>
  <c r="M231" i="4"/>
  <c r="K231" i="4" s="1"/>
  <c r="M230" i="4"/>
  <c r="K230" i="4" s="1"/>
  <c r="L232" i="4"/>
  <c r="J232" i="4" s="1"/>
  <c r="L231" i="4"/>
  <c r="J231" i="4" s="1"/>
  <c r="L230" i="4"/>
  <c r="J230" i="4" s="1"/>
  <c r="K232" i="4"/>
  <c r="I230" i="4"/>
  <c r="H229" i="4"/>
  <c r="G229" i="4"/>
  <c r="F229" i="4"/>
  <c r="D228" i="4" s="1"/>
  <c r="D227" i="4"/>
  <c r="K209" i="4"/>
  <c r="K208" i="4"/>
  <c r="M207" i="4"/>
  <c r="K207" i="4" s="1"/>
  <c r="F205" i="4"/>
  <c r="G205" i="4"/>
  <c r="H205" i="4"/>
  <c r="I206" i="4"/>
  <c r="L209" i="4"/>
  <c r="J209" i="4" s="1"/>
  <c r="L208" i="4"/>
  <c r="J208" i="4" s="1"/>
  <c r="L207" i="4"/>
  <c r="J207" i="4" s="1"/>
  <c r="M206" i="4"/>
  <c r="K206" i="4" s="1"/>
  <c r="L206" i="4"/>
  <c r="J206" i="4" s="1"/>
  <c r="M182" i="4"/>
  <c r="K182" i="4" s="1"/>
  <c r="M181" i="4"/>
  <c r="K181" i="4" s="1"/>
  <c r="L184" i="4"/>
  <c r="J184" i="4" s="1"/>
  <c r="L183" i="4"/>
  <c r="J183" i="4" s="1"/>
  <c r="L182" i="4"/>
  <c r="J182" i="4" s="1"/>
  <c r="L181" i="4"/>
  <c r="J181" i="4" s="1"/>
  <c r="K184" i="4"/>
  <c r="K183" i="4"/>
  <c r="M158" i="4"/>
  <c r="K158" i="4" s="1"/>
  <c r="L161" i="4"/>
  <c r="J161" i="4" s="1"/>
  <c r="L160" i="4"/>
  <c r="J160" i="4" s="1"/>
  <c r="L159" i="4"/>
  <c r="J159" i="4" s="1"/>
  <c r="L158" i="4"/>
  <c r="J158" i="4" s="1"/>
  <c r="K161" i="4"/>
  <c r="K160" i="4"/>
  <c r="K159" i="4"/>
  <c r="M134" i="4"/>
  <c r="K134" i="4" s="1"/>
  <c r="L137" i="4"/>
  <c r="J137" i="4" s="1"/>
  <c r="L136" i="4"/>
  <c r="J136" i="4" s="1"/>
  <c r="L135" i="4"/>
  <c r="J135" i="4" s="1"/>
  <c r="L134" i="4"/>
  <c r="J134" i="4" s="1"/>
  <c r="K137" i="4"/>
  <c r="K136" i="4"/>
  <c r="K135" i="4"/>
  <c r="L114" i="4"/>
  <c r="J114" i="4" s="1"/>
  <c r="L113" i="4"/>
  <c r="J113" i="4" s="1"/>
  <c r="L112" i="4"/>
  <c r="J112" i="4" s="1"/>
  <c r="L111" i="4"/>
  <c r="J111" i="4" s="1"/>
  <c r="K114" i="4"/>
  <c r="K113" i="4"/>
  <c r="K112" i="4"/>
  <c r="K111" i="4"/>
  <c r="K62" i="4"/>
  <c r="K61" i="4"/>
  <c r="K60" i="4"/>
  <c r="K59" i="4"/>
  <c r="K58" i="4"/>
  <c r="K89" i="4"/>
  <c r="K88" i="4"/>
  <c r="K87" i="4"/>
  <c r="K86" i="4"/>
  <c r="L89" i="4"/>
  <c r="J89" i="4" s="1"/>
  <c r="L88" i="4"/>
  <c r="J88" i="4" s="1"/>
  <c r="L87" i="4"/>
  <c r="J87" i="4" s="1"/>
  <c r="L86" i="4"/>
  <c r="J86" i="4" s="1"/>
  <c r="L62" i="4"/>
  <c r="J62" i="4" s="1"/>
  <c r="L61" i="4"/>
  <c r="J61" i="4" s="1"/>
  <c r="L60" i="4"/>
  <c r="J60" i="4" s="1"/>
  <c r="L59" i="4"/>
  <c r="J59" i="4" s="1"/>
  <c r="K31" i="4"/>
  <c r="K30" i="4"/>
  <c r="K29" i="4"/>
  <c r="K28" i="4"/>
  <c r="K27" i="4"/>
  <c r="L31" i="4"/>
  <c r="J31" i="4" s="1"/>
  <c r="L30" i="4"/>
  <c r="J30" i="4" s="1"/>
  <c r="L29" i="4"/>
  <c r="J29" i="4" s="1"/>
  <c r="L28" i="4"/>
  <c r="J28" i="4" s="1"/>
  <c r="M180" i="4"/>
  <c r="K180" i="4" s="1"/>
  <c r="L180" i="4"/>
  <c r="J180" i="4" s="1"/>
  <c r="M157" i="4"/>
  <c r="K157" i="4" s="1"/>
  <c r="L157" i="4"/>
  <c r="J157" i="4" s="1"/>
  <c r="M156" i="4"/>
  <c r="K156" i="4" s="1"/>
  <c r="L156" i="4"/>
  <c r="J156" i="4" s="1"/>
  <c r="M133" i="4"/>
  <c r="K133" i="4" s="1"/>
  <c r="L133" i="4"/>
  <c r="J133" i="4" s="1"/>
  <c r="M132" i="4"/>
  <c r="K132" i="4" s="1"/>
  <c r="L132" i="4"/>
  <c r="J132" i="4" s="1"/>
  <c r="M131" i="4"/>
  <c r="K131" i="4" s="1"/>
  <c r="L131" i="4"/>
  <c r="J131" i="4" s="1"/>
  <c r="M110" i="4"/>
  <c r="K110" i="4" s="1"/>
  <c r="L110" i="4"/>
  <c r="J110" i="4" s="1"/>
  <c r="M109" i="4"/>
  <c r="K109" i="4" s="1"/>
  <c r="L109" i="4"/>
  <c r="J109" i="4" s="1"/>
  <c r="M108" i="4"/>
  <c r="K108" i="4" s="1"/>
  <c r="L108" i="4"/>
  <c r="J108" i="4" s="1"/>
  <c r="M107" i="4"/>
  <c r="K107" i="4" s="1"/>
  <c r="L107" i="4"/>
  <c r="J107" i="4" s="1"/>
  <c r="M85" i="4"/>
  <c r="K85" i="4" s="1"/>
  <c r="L85" i="4"/>
  <c r="J85" i="4" s="1"/>
  <c r="M84" i="4"/>
  <c r="K84" i="4" s="1"/>
  <c r="L84" i="4"/>
  <c r="J84" i="4" s="1"/>
  <c r="M83" i="4"/>
  <c r="K83" i="4" s="1"/>
  <c r="L83" i="4"/>
  <c r="J83" i="4" s="1"/>
  <c r="M82" i="4"/>
  <c r="K82" i="4" s="1"/>
  <c r="L82" i="4"/>
  <c r="J82" i="4" s="1"/>
  <c r="M81" i="4"/>
  <c r="K81" i="4" s="1"/>
  <c r="L81" i="4"/>
  <c r="J81" i="4" s="1"/>
  <c r="L58" i="4"/>
  <c r="J58" i="4" s="1"/>
  <c r="M57" i="4"/>
  <c r="K57" i="4" s="1"/>
  <c r="L57" i="4"/>
  <c r="J57" i="4" s="1"/>
  <c r="M56" i="4"/>
  <c r="K56" i="4" s="1"/>
  <c r="L56" i="4"/>
  <c r="J56" i="4" s="1"/>
  <c r="M55" i="4"/>
  <c r="K55" i="4" s="1"/>
  <c r="L55" i="4"/>
  <c r="J55" i="4" s="1"/>
  <c r="M54" i="4"/>
  <c r="K54" i="4" s="1"/>
  <c r="L54" i="4"/>
  <c r="J54" i="4" s="1"/>
  <c r="M53" i="4"/>
  <c r="K53" i="4" s="1"/>
  <c r="L53" i="4"/>
  <c r="J53" i="4" s="1"/>
  <c r="L27" i="4"/>
  <c r="J27" i="4" s="1"/>
  <c r="M26" i="4"/>
  <c r="K26" i="4" s="1"/>
  <c r="L26" i="4"/>
  <c r="J26" i="4" s="1"/>
  <c r="M25" i="4"/>
  <c r="K25" i="4" s="1"/>
  <c r="L25" i="4"/>
  <c r="J25" i="4" s="1"/>
  <c r="M24" i="4"/>
  <c r="K24" i="4" s="1"/>
  <c r="L24" i="4"/>
  <c r="J24" i="4" s="1"/>
  <c r="M23" i="4"/>
  <c r="K23" i="4" s="1"/>
  <c r="L23" i="4"/>
  <c r="J23" i="4" s="1"/>
  <c r="M22" i="4"/>
  <c r="K22" i="4" s="1"/>
  <c r="L22" i="4"/>
  <c r="J22" i="4" s="1"/>
  <c r="M21" i="4"/>
  <c r="K21" i="4" s="1"/>
  <c r="L21" i="4"/>
  <c r="J21" i="4" s="1"/>
  <c r="I180" i="4"/>
  <c r="H179" i="4"/>
  <c r="G179" i="4"/>
  <c r="F179" i="4"/>
  <c r="I156" i="4"/>
  <c r="H155" i="4"/>
  <c r="G155" i="4"/>
  <c r="F155" i="4"/>
  <c r="I131" i="4"/>
  <c r="H130" i="4"/>
  <c r="G130" i="4"/>
  <c r="F130" i="4"/>
  <c r="I107" i="4"/>
  <c r="H106" i="4"/>
  <c r="G106" i="4"/>
  <c r="F106" i="4"/>
  <c r="I81" i="4"/>
  <c r="H80" i="4"/>
  <c r="G80" i="4"/>
  <c r="F80" i="4"/>
  <c r="I53" i="4"/>
  <c r="H52" i="4"/>
  <c r="G52" i="4"/>
  <c r="F52" i="4"/>
  <c r="I21" i="4"/>
  <c r="H21" i="4"/>
  <c r="G21" i="4"/>
  <c r="F21" i="4"/>
  <c r="M5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J6" i="1"/>
  <c r="J7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B36" i="1"/>
  <c r="M6" i="1" l="1"/>
  <c r="D232" i="4"/>
  <c r="D58" i="4"/>
  <c r="D257" i="4"/>
  <c r="D278" i="4"/>
  <c r="D60" i="4"/>
  <c r="D279" i="4"/>
  <c r="D256" i="4"/>
  <c r="D208" i="4"/>
  <c r="D183" i="4"/>
  <c r="D184" i="4"/>
  <c r="D161" i="4"/>
  <c r="D209" i="4"/>
  <c r="D255" i="4"/>
  <c r="D229" i="4"/>
  <c r="D61" i="4"/>
  <c r="D206" i="4"/>
  <c r="D230" i="4"/>
  <c r="D231" i="4"/>
  <c r="D207" i="4"/>
  <c r="D59" i="4"/>
  <c r="D114" i="4"/>
  <c r="D159" i="4"/>
  <c r="D182" i="4"/>
  <c r="D181" i="4"/>
  <c r="D113" i="4"/>
  <c r="D137" i="4"/>
  <c r="D160" i="4"/>
  <c r="D158" i="4"/>
  <c r="D62" i="4"/>
  <c r="D87" i="4"/>
  <c r="D112" i="4"/>
  <c r="D89" i="4"/>
  <c r="D111" i="4"/>
  <c r="D136" i="4"/>
  <c r="D134" i="4"/>
  <c r="D135" i="4"/>
  <c r="D86" i="4"/>
  <c r="D88" i="4"/>
  <c r="D29" i="4"/>
  <c r="D28" i="4"/>
  <c r="D30" i="4"/>
  <c r="D31" i="4"/>
  <c r="D27" i="4"/>
  <c r="D204" i="4"/>
  <c r="D205" i="4"/>
  <c r="D21" i="4"/>
  <c r="D52" i="4"/>
  <c r="D26" i="4"/>
  <c r="D157" i="4"/>
  <c r="D132" i="4"/>
  <c r="D108" i="4"/>
  <c r="D110" i="4"/>
  <c r="D106" i="4"/>
  <c r="D22" i="4"/>
  <c r="D180" i="4"/>
  <c r="D54" i="4"/>
  <c r="D84" i="4"/>
  <c r="D107" i="4"/>
  <c r="D82" i="4"/>
  <c r="D109" i="4"/>
  <c r="D83" i="4"/>
  <c r="D80" i="4"/>
  <c r="D24" i="4"/>
  <c r="D55" i="4"/>
  <c r="D23" i="4"/>
  <c r="D25" i="4"/>
  <c r="D56" i="4"/>
  <c r="D85" i="4"/>
  <c r="D131" i="4"/>
  <c r="D155" i="4"/>
  <c r="D57" i="4"/>
  <c r="D130" i="4"/>
  <c r="D81" i="4"/>
  <c r="D156" i="4"/>
  <c r="D53" i="4"/>
  <c r="D133" i="4"/>
  <c r="D179" i="4"/>
  <c r="M7" i="1"/>
  <c r="J8" i="1"/>
  <c r="K24" i="1"/>
  <c r="K25" i="1" s="1"/>
  <c r="K26" i="1" s="1"/>
  <c r="K27" i="1" s="1"/>
  <c r="K28" i="1" s="1"/>
  <c r="K29" i="1" s="1"/>
  <c r="M29" i="1" s="1"/>
  <c r="L28" i="1"/>
  <c r="L29" i="1" s="1"/>
  <c r="M8" i="1" l="1"/>
  <c r="J9" i="1"/>
  <c r="J10" i="1" l="1"/>
  <c r="M9" i="1"/>
  <c r="M10" i="1" l="1"/>
  <c r="J11" i="1"/>
  <c r="J12" i="1" l="1"/>
  <c r="M11" i="1"/>
  <c r="M12" i="1" l="1"/>
  <c r="J13" i="1"/>
  <c r="J14" i="1" l="1"/>
  <c r="M13" i="1"/>
  <c r="M14" i="1" l="1"/>
  <c r="J15" i="1"/>
  <c r="M15" i="1" l="1"/>
  <c r="J16" i="1"/>
  <c r="J17" i="1" l="1"/>
  <c r="M16" i="1"/>
  <c r="M17" i="1" l="1"/>
  <c r="J18" i="1"/>
  <c r="J19" i="1" l="1"/>
  <c r="M18" i="1"/>
  <c r="M19" i="1" l="1"/>
  <c r="J20" i="1"/>
  <c r="M20" i="1" l="1"/>
  <c r="J21" i="1"/>
  <c r="M21" i="1" l="1"/>
  <c r="J22" i="1"/>
  <c r="J23" i="1" l="1"/>
  <c r="M22" i="1"/>
  <c r="J24" i="1" l="1"/>
  <c r="M23" i="1"/>
  <c r="M24" i="1" l="1"/>
  <c r="J25" i="1"/>
  <c r="J26" i="1" l="1"/>
  <c r="M25" i="1"/>
  <c r="M26" i="1" l="1"/>
  <c r="J27" i="1"/>
  <c r="J28" i="1" l="1"/>
  <c r="M28" i="1" s="1"/>
  <c r="M27" i="1"/>
</calcChain>
</file>

<file path=xl/sharedStrings.xml><?xml version="1.0" encoding="utf-8"?>
<sst xmlns="http://schemas.openxmlformats.org/spreadsheetml/2006/main" count="753" uniqueCount="120">
  <si>
    <t>A</t>
  </si>
  <si>
    <t>B</t>
  </si>
  <si>
    <t>Dice</t>
  </si>
  <si>
    <t xml:space="preserve">No coinst to put. Unable to perform task. </t>
  </si>
  <si>
    <t>Cycle count</t>
  </si>
  <si>
    <t>Turns</t>
  </si>
  <si>
    <t>Last cycle</t>
  </si>
  <si>
    <t>Total Cycles =</t>
  </si>
  <si>
    <t>E(Total Cycles)</t>
  </si>
  <si>
    <t>Pot</t>
  </si>
  <si>
    <t>Amax</t>
  </si>
  <si>
    <t>Bmax</t>
  </si>
  <si>
    <t>Potmax</t>
  </si>
  <si>
    <t>Acoins</t>
  </si>
  <si>
    <t>Bcoins</t>
  </si>
  <si>
    <t>Sum</t>
  </si>
  <si>
    <t>Take full pot</t>
  </si>
  <si>
    <t>Take half pot (round down)</t>
  </si>
  <si>
    <t>4,6,5,8,9,10</t>
  </si>
  <si>
    <t>4,3,2,1,0</t>
  </si>
  <si>
    <t>2,0,1,3</t>
  </si>
  <si>
    <t>All states:</t>
  </si>
  <si>
    <t>0,1,2,3,4,5,6,8,9,10</t>
  </si>
  <si>
    <t>0</t>
  </si>
  <si>
    <t>0xx</t>
  </si>
  <si>
    <t>0010</t>
  </si>
  <si>
    <t>019</t>
  </si>
  <si>
    <t>028</t>
  </si>
  <si>
    <t>037</t>
  </si>
  <si>
    <t>046</t>
  </si>
  <si>
    <t>055</t>
  </si>
  <si>
    <t>064</t>
  </si>
  <si>
    <t>073</t>
  </si>
  <si>
    <t>082</t>
  </si>
  <si>
    <t>091</t>
  </si>
  <si>
    <t>H</t>
  </si>
  <si>
    <t>F</t>
  </si>
  <si>
    <t>0100</t>
  </si>
  <si>
    <t>P</t>
  </si>
  <si>
    <t>N</t>
  </si>
  <si>
    <t>190</t>
  </si>
  <si>
    <t>280</t>
  </si>
  <si>
    <t>370</t>
  </si>
  <si>
    <t>460</t>
  </si>
  <si>
    <t>550</t>
  </si>
  <si>
    <t>640</t>
  </si>
  <si>
    <t>730</t>
  </si>
  <si>
    <t>820</t>
  </si>
  <si>
    <t>910</t>
  </si>
  <si>
    <t>1000</t>
  </si>
  <si>
    <t>505</t>
  </si>
  <si>
    <t>415</t>
  </si>
  <si>
    <t>424</t>
  </si>
  <si>
    <t>334</t>
  </si>
  <si>
    <t>343</t>
  </si>
  <si>
    <t>253</t>
  </si>
  <si>
    <t>262</t>
  </si>
  <si>
    <t>172</t>
  </si>
  <si>
    <t>181</t>
  </si>
  <si>
    <t>109</t>
  </si>
  <si>
    <t>118</t>
  </si>
  <si>
    <t>127</t>
  </si>
  <si>
    <t>136</t>
  </si>
  <si>
    <t>145</t>
  </si>
  <si>
    <t>154</t>
  </si>
  <si>
    <t>163</t>
  </si>
  <si>
    <t>271</t>
  </si>
  <si>
    <t>352</t>
  </si>
  <si>
    <t>433</t>
  </si>
  <si>
    <t>514</t>
  </si>
  <si>
    <t>208</t>
  </si>
  <si>
    <t>217</t>
  </si>
  <si>
    <t>226</t>
  </si>
  <si>
    <t>235</t>
  </si>
  <si>
    <t>244</t>
  </si>
  <si>
    <t>361</t>
  </si>
  <si>
    <t>442</t>
  </si>
  <si>
    <t>523</t>
  </si>
  <si>
    <t>604</t>
  </si>
  <si>
    <t>307</t>
  </si>
  <si>
    <t>316</t>
  </si>
  <si>
    <t>325</t>
  </si>
  <si>
    <t>451</t>
  </si>
  <si>
    <t>532</t>
  </si>
  <si>
    <t>613</t>
  </si>
  <si>
    <t>406</t>
  </si>
  <si>
    <t>541</t>
  </si>
  <si>
    <t>622</t>
  </si>
  <si>
    <t>703</t>
  </si>
  <si>
    <t>631</t>
  </si>
  <si>
    <t>712</t>
  </si>
  <si>
    <t>721</t>
  </si>
  <si>
    <t>802</t>
  </si>
  <si>
    <t>`</t>
  </si>
  <si>
    <t>811</t>
  </si>
  <si>
    <t>901</t>
  </si>
  <si>
    <t>States of A:</t>
  </si>
  <si>
    <t>States of B:</t>
  </si>
  <si>
    <t>TBD</t>
  </si>
  <si>
    <t>Dice Throw</t>
  </si>
  <si>
    <t>Meaning</t>
  </si>
  <si>
    <t>4/5/6</t>
  </si>
  <si>
    <t>From State:</t>
  </si>
  <si>
    <t>Probabilities</t>
  </si>
  <si>
    <t>To State</t>
  </si>
  <si>
    <t>To states</t>
  </si>
  <si>
    <t>P=Put</t>
  </si>
  <si>
    <t>N=Nothing</t>
  </si>
  <si>
    <t>F=Full</t>
  </si>
  <si>
    <t>H=Half</t>
  </si>
  <si>
    <t>Dice 4,5,6</t>
  </si>
  <si>
    <t>Dice 1</t>
  </si>
  <si>
    <t>Dice 2</t>
  </si>
  <si>
    <t>Dice 3</t>
  </si>
  <si>
    <t>To state</t>
  </si>
  <si>
    <t>From</t>
  </si>
  <si>
    <t>To</t>
  </si>
  <si>
    <t>Manual Game Simulation Steps</t>
  </si>
  <si>
    <t xml:space="preserve">Transition Proabability Matrix </t>
  </si>
  <si>
    <t>(TPM before transpose)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</si>
</sst>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Fill="1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quotePrefix="1"/>
    <xf numFmtId="0" fontId="0" fillId="0" borderId="0" xfId="0" quotePrefix="1" applyFill="1"/>
    <xf numFmtId="0" fontId="0" fillId="3" borderId="0" xfId="0" applyFill="1"/>
    <xf numFmtId="0" fontId="0" fillId="0" borderId="0" xfId="0" applyAlignment="1">
      <alignment horizontal="center"/>
    </xf>
    <xf numFmtId="13" fontId="0" fillId="0" borderId="0" xfId="0" applyNumberFormat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164" fontId="0" fillId="0" borderId="0" xfId="0" applyNumberFormat="1"/>
    <xf numFmtId="0" fontId="0" fillId="4" borderId="0" xfId="0" quotePrefix="1" applyFill="1"/>
    <xf numFmtId="0" fontId="1" fillId="0" borderId="0" xfId="0" quotePrefix="1" applyFont="1" applyAlignment="1">
      <alignment horizontal="center"/>
    </xf>
    <xf numFmtId="0" fontId="0" fillId="5" borderId="0" xfId="0" quotePrefix="1" applyFill="1"/>
    <xf numFmtId="0" fontId="0" fillId="6" borderId="0" xfId="0" quotePrefix="1" applyFill="1"/>
    <xf numFmtId="0" fontId="0" fillId="7" borderId="0" xfId="0" quotePrefix="1" applyFill="1"/>
    <xf numFmtId="0" fontId="0" fillId="8" borderId="0" xfId="0" quotePrefix="1" applyFill="1"/>
    <xf numFmtId="0" fontId="0" fillId="9" borderId="0" xfId="0" quotePrefix="1" applyFill="1"/>
    <xf numFmtId="0" fontId="0" fillId="2" borderId="0" xfId="0" quotePrefix="1" applyFill="1"/>
    <xf numFmtId="13" fontId="0" fillId="0" borderId="0" xfId="0" applyNumberFormat="1" applyFill="1"/>
    <xf numFmtId="164" fontId="0" fillId="0" borderId="0" xfId="0" applyNumberFormat="1" applyFill="1"/>
    <xf numFmtId="0" fontId="0" fillId="10" borderId="0" xfId="0" applyFill="1"/>
    <xf numFmtId="0" fontId="0" fillId="0" borderId="0" xfId="0" quotePrefix="1" applyFont="1" applyAlignment="1">
      <alignment horizontal="center"/>
    </xf>
    <xf numFmtId="0" fontId="0" fillId="8" borderId="0" xfId="0" applyFill="1"/>
    <xf numFmtId="164" fontId="0" fillId="0" borderId="7" xfId="0" applyNumberFormat="1" applyBorder="1"/>
    <xf numFmtId="0" fontId="0" fillId="0" borderId="7" xfId="0" quotePrefix="1" applyBorder="1"/>
    <xf numFmtId="0" fontId="0" fillId="0" borderId="7" xfId="0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8" borderId="0" xfId="0" applyFont="1" applyFill="1" applyAlignment="1"/>
    <xf numFmtId="0" fontId="7" fillId="8" borderId="0" xfId="0" applyFont="1" applyFill="1" applyAlignment="1"/>
    <xf numFmtId="0" fontId="8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8855-6B65-4FD9-9A51-6137662C421E}">
  <dimension ref="A3:AA279"/>
  <sheetViews>
    <sheetView tabSelected="1" zoomScale="80" zoomScaleNormal="80" workbookViewId="0"/>
  </sheetViews>
  <sheetFormatPr defaultRowHeight="15" x14ac:dyDescent="0.25"/>
  <cols>
    <col min="1" max="1" width="11.42578125" bestFit="1" customWidth="1"/>
    <col min="2" max="2" width="3.28515625" bestFit="1" customWidth="1"/>
    <col min="3" max="3" width="9.5703125" bestFit="1" customWidth="1"/>
    <col min="4" max="4" width="13.140625" bestFit="1" customWidth="1"/>
    <col min="37" max="47" width="8.28515625" bestFit="1" customWidth="1"/>
  </cols>
  <sheetData>
    <row r="3" spans="1:27" x14ac:dyDescent="0.25">
      <c r="Q3" s="39" t="s">
        <v>119</v>
      </c>
      <c r="R3" s="30"/>
      <c r="S3" s="30"/>
      <c r="T3" s="30"/>
      <c r="U3" s="30"/>
      <c r="V3" s="30"/>
      <c r="W3" s="30"/>
      <c r="X3" s="30"/>
      <c r="Y3" s="30"/>
      <c r="Z3" s="30"/>
      <c r="AA3" s="30"/>
    </row>
    <row r="4" spans="1:27" x14ac:dyDescent="0.25">
      <c r="A4" t="s">
        <v>102</v>
      </c>
      <c r="B4" s="28">
        <v>0</v>
      </c>
      <c r="F4" s="11" t="s">
        <v>38</v>
      </c>
      <c r="G4" s="11" t="s">
        <v>38</v>
      </c>
      <c r="H4" s="11" t="s">
        <v>38</v>
      </c>
      <c r="I4" s="11" t="s">
        <v>39</v>
      </c>
      <c r="J4" s="12" t="s">
        <v>36</v>
      </c>
      <c r="K4" s="16" t="s">
        <v>35</v>
      </c>
      <c r="P4" s="35" t="s">
        <v>115</v>
      </c>
      <c r="Q4" s="35">
        <v>0</v>
      </c>
      <c r="R4" s="35">
        <v>1</v>
      </c>
      <c r="S4" s="35">
        <v>2</v>
      </c>
      <c r="T4" s="35">
        <v>3</v>
      </c>
      <c r="U4" s="35">
        <v>4</v>
      </c>
      <c r="V4" s="35">
        <v>5</v>
      </c>
      <c r="W4" s="35">
        <v>6</v>
      </c>
      <c r="X4" s="35">
        <v>7</v>
      </c>
      <c r="Y4" s="35">
        <v>8</v>
      </c>
      <c r="Z4" s="35">
        <v>9</v>
      </c>
      <c r="AA4" s="35">
        <v>10</v>
      </c>
    </row>
    <row r="5" spans="1:27" x14ac:dyDescent="0.25">
      <c r="F5" s="14">
        <v>4</v>
      </c>
      <c r="G5" s="14">
        <v>5</v>
      </c>
      <c r="H5" s="14">
        <v>6</v>
      </c>
      <c r="I5" s="14">
        <v>1</v>
      </c>
      <c r="J5" s="15">
        <v>2</v>
      </c>
      <c r="K5" s="15">
        <v>3</v>
      </c>
      <c r="P5" s="34" t="s">
        <v>116</v>
      </c>
    </row>
    <row r="6" spans="1:27" x14ac:dyDescent="0.25">
      <c r="D6" t="s">
        <v>105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P6" s="34">
        <v>0</v>
      </c>
      <c r="Q6">
        <v>0.71212121212121204</v>
      </c>
      <c r="R6">
        <v>0.5</v>
      </c>
    </row>
    <row r="7" spans="1:27" x14ac:dyDescent="0.25">
      <c r="D7">
        <v>1</v>
      </c>
      <c r="E7" s="19" t="s">
        <v>25</v>
      </c>
      <c r="F7" s="9" t="s">
        <v>25</v>
      </c>
      <c r="G7" s="9" t="s">
        <v>25</v>
      </c>
      <c r="H7" s="9" t="s">
        <v>25</v>
      </c>
      <c r="I7" s="9" t="s">
        <v>25</v>
      </c>
      <c r="J7" s="9" t="s">
        <v>49</v>
      </c>
      <c r="K7" s="24" t="s">
        <v>50</v>
      </c>
      <c r="P7" s="34">
        <v>1</v>
      </c>
      <c r="Q7">
        <v>4.5454545454545456E-2</v>
      </c>
      <c r="R7">
        <v>0.21666666666666665</v>
      </c>
      <c r="S7">
        <v>0.5</v>
      </c>
    </row>
    <row r="8" spans="1:27" x14ac:dyDescent="0.25">
      <c r="D8">
        <v>2</v>
      </c>
      <c r="E8" s="19" t="s">
        <v>26</v>
      </c>
      <c r="F8" s="9" t="s">
        <v>26</v>
      </c>
      <c r="G8" s="9" t="s">
        <v>26</v>
      </c>
      <c r="H8" s="9" t="s">
        <v>26</v>
      </c>
      <c r="I8" s="9" t="s">
        <v>26</v>
      </c>
      <c r="J8" s="9" t="s">
        <v>48</v>
      </c>
      <c r="K8" s="23" t="s">
        <v>51</v>
      </c>
      <c r="P8" s="34">
        <v>2</v>
      </c>
      <c r="Q8">
        <v>4.5454545454545456E-2</v>
      </c>
      <c r="R8">
        <v>0.05</v>
      </c>
      <c r="S8">
        <v>0.22222222222222221</v>
      </c>
      <c r="T8">
        <v>0.5</v>
      </c>
    </row>
    <row r="9" spans="1:27" x14ac:dyDescent="0.25">
      <c r="D9">
        <v>3</v>
      </c>
      <c r="E9" s="19" t="s">
        <v>27</v>
      </c>
      <c r="F9" s="9" t="s">
        <v>27</v>
      </c>
      <c r="G9" s="9" t="s">
        <v>27</v>
      </c>
      <c r="H9" s="9" t="s">
        <v>27</v>
      </c>
      <c r="I9" s="9" t="s">
        <v>27</v>
      </c>
      <c r="J9" s="9" t="s">
        <v>47</v>
      </c>
      <c r="K9" s="23" t="s">
        <v>52</v>
      </c>
      <c r="P9" s="34">
        <v>3</v>
      </c>
      <c r="Q9">
        <v>4.5454545454545456E-2</v>
      </c>
      <c r="R9">
        <v>0.05</v>
      </c>
      <c r="S9">
        <v>5.5555555555555552E-2</v>
      </c>
      <c r="T9">
        <v>0.22916666666666666</v>
      </c>
      <c r="U9">
        <v>0.5</v>
      </c>
    </row>
    <row r="10" spans="1:27" x14ac:dyDescent="0.25">
      <c r="D10">
        <v>4</v>
      </c>
      <c r="E10" s="19" t="s">
        <v>28</v>
      </c>
      <c r="F10" s="9" t="s">
        <v>28</v>
      </c>
      <c r="G10" s="9" t="s">
        <v>28</v>
      </c>
      <c r="H10" s="9" t="s">
        <v>28</v>
      </c>
      <c r="I10" s="9" t="s">
        <v>28</v>
      </c>
      <c r="J10" s="9" t="s">
        <v>46</v>
      </c>
      <c r="K10" s="22" t="s">
        <v>53</v>
      </c>
      <c r="P10" s="34">
        <v>4</v>
      </c>
      <c r="Q10">
        <v>4.5454545454545456E-2</v>
      </c>
      <c r="R10">
        <v>0.05</v>
      </c>
      <c r="S10">
        <v>5.5555555555555552E-2</v>
      </c>
      <c r="T10">
        <v>6.25E-2</v>
      </c>
      <c r="U10">
        <v>0.23809523809523808</v>
      </c>
      <c r="V10">
        <v>0.5</v>
      </c>
    </row>
    <row r="11" spans="1:27" x14ac:dyDescent="0.25">
      <c r="D11">
        <v>5</v>
      </c>
      <c r="E11" s="19" t="s">
        <v>29</v>
      </c>
      <c r="F11" s="9" t="s">
        <v>29</v>
      </c>
      <c r="G11" s="9" t="s">
        <v>29</v>
      </c>
      <c r="H11" s="9" t="s">
        <v>29</v>
      </c>
      <c r="I11" s="9" t="s">
        <v>29</v>
      </c>
      <c r="J11" s="25" t="s">
        <v>45</v>
      </c>
      <c r="K11" s="22" t="s">
        <v>54</v>
      </c>
      <c r="P11" s="34">
        <v>5</v>
      </c>
      <c r="Q11">
        <v>3.0303030303030304E-2</v>
      </c>
      <c r="R11">
        <v>0.05</v>
      </c>
      <c r="S11">
        <v>5.5555555555555552E-2</v>
      </c>
      <c r="T11">
        <v>6.25E-2</v>
      </c>
      <c r="U11">
        <v>7.1428571428571425E-2</v>
      </c>
      <c r="V11">
        <v>0.24999999999999997</v>
      </c>
      <c r="W11">
        <v>0.5</v>
      </c>
    </row>
    <row r="12" spans="1:27" x14ac:dyDescent="0.25">
      <c r="D12">
        <v>6</v>
      </c>
      <c r="E12" s="19" t="s">
        <v>30</v>
      </c>
      <c r="F12" s="9" t="s">
        <v>30</v>
      </c>
      <c r="G12" s="9" t="s">
        <v>30</v>
      </c>
      <c r="H12" s="9" t="s">
        <v>30</v>
      </c>
      <c r="I12" s="9" t="s">
        <v>30</v>
      </c>
      <c r="J12" s="24" t="s">
        <v>44</v>
      </c>
      <c r="K12" s="21" t="s">
        <v>55</v>
      </c>
      <c r="P12" s="34">
        <v>6</v>
      </c>
      <c r="Q12">
        <v>1.5151515151515152E-2</v>
      </c>
      <c r="R12">
        <v>1.6666666666666666E-2</v>
      </c>
      <c r="S12">
        <v>3.7037037037037035E-2</v>
      </c>
      <c r="T12">
        <v>6.25E-2</v>
      </c>
      <c r="U12">
        <v>7.1428571428571425E-2</v>
      </c>
      <c r="V12">
        <v>8.3333333333333329E-2</v>
      </c>
      <c r="W12">
        <v>0.26666666666666666</v>
      </c>
      <c r="X12">
        <v>0.5</v>
      </c>
    </row>
    <row r="13" spans="1:27" x14ac:dyDescent="0.25">
      <c r="D13">
        <v>7</v>
      </c>
      <c r="E13" s="19" t="s">
        <v>31</v>
      </c>
      <c r="F13" s="9" t="s">
        <v>31</v>
      </c>
      <c r="G13" s="9" t="s">
        <v>31</v>
      </c>
      <c r="H13" s="9" t="s">
        <v>31</v>
      </c>
      <c r="I13" s="9" t="s">
        <v>31</v>
      </c>
      <c r="J13" s="23" t="s">
        <v>43</v>
      </c>
      <c r="K13" s="21" t="s">
        <v>56</v>
      </c>
      <c r="P13" s="34">
        <v>7</v>
      </c>
      <c r="Q13">
        <v>1.5151515151515152E-2</v>
      </c>
      <c r="R13">
        <v>1.6666666666666666E-2</v>
      </c>
      <c r="S13">
        <v>1.8518518518518517E-2</v>
      </c>
      <c r="T13">
        <v>2.0833333333333332E-2</v>
      </c>
      <c r="U13">
        <v>4.7619047619047616E-2</v>
      </c>
      <c r="V13">
        <v>8.3333333333333329E-2</v>
      </c>
      <c r="W13">
        <v>0.1</v>
      </c>
      <c r="X13">
        <v>0.29166666666666663</v>
      </c>
      <c r="Y13">
        <v>0.5</v>
      </c>
    </row>
    <row r="14" spans="1:27" x14ac:dyDescent="0.25">
      <c r="D14">
        <v>8</v>
      </c>
      <c r="E14" s="19" t="s">
        <v>32</v>
      </c>
      <c r="F14" s="9" t="s">
        <v>32</v>
      </c>
      <c r="G14" s="9" t="s">
        <v>32</v>
      </c>
      <c r="H14" s="9" t="s">
        <v>32</v>
      </c>
      <c r="I14" s="9" t="s">
        <v>32</v>
      </c>
      <c r="J14" s="22" t="s">
        <v>42</v>
      </c>
      <c r="K14" s="20" t="s">
        <v>57</v>
      </c>
      <c r="P14" s="34">
        <v>8</v>
      </c>
      <c r="Q14">
        <v>1.5151515151515152E-2</v>
      </c>
      <c r="R14">
        <v>1.6666666666666666E-2</v>
      </c>
      <c r="S14">
        <v>1.8518518518518517E-2</v>
      </c>
      <c r="T14">
        <v>2.0833333333333332E-2</v>
      </c>
      <c r="U14">
        <v>2.3809523809523808E-2</v>
      </c>
      <c r="V14">
        <v>2.7777777777777776E-2</v>
      </c>
      <c r="W14">
        <v>6.6666666666666666E-2</v>
      </c>
      <c r="X14">
        <v>0.125</v>
      </c>
      <c r="Y14">
        <v>0.33333333333333331</v>
      </c>
      <c r="Z14">
        <v>0.5</v>
      </c>
    </row>
    <row r="15" spans="1:27" x14ac:dyDescent="0.25">
      <c r="D15">
        <v>9</v>
      </c>
      <c r="E15" s="19" t="s">
        <v>33</v>
      </c>
      <c r="F15" s="9" t="s">
        <v>33</v>
      </c>
      <c r="G15" s="9" t="s">
        <v>33</v>
      </c>
      <c r="H15" s="9" t="s">
        <v>33</v>
      </c>
      <c r="I15" s="9" t="s">
        <v>33</v>
      </c>
      <c r="J15" s="21" t="s">
        <v>41</v>
      </c>
      <c r="K15" s="20" t="s">
        <v>58</v>
      </c>
      <c r="P15" s="34">
        <v>9</v>
      </c>
      <c r="Q15">
        <v>1.5151515151515152E-2</v>
      </c>
      <c r="R15">
        <v>1.6666666666666666E-2</v>
      </c>
      <c r="S15">
        <v>1.8518518518518517E-2</v>
      </c>
      <c r="T15">
        <v>2.0833333333333332E-2</v>
      </c>
      <c r="U15">
        <v>2.3809523809523808E-2</v>
      </c>
      <c r="V15">
        <v>2.7777777777777776E-2</v>
      </c>
      <c r="W15">
        <v>3.3333333333333333E-2</v>
      </c>
      <c r="X15">
        <v>4.1666666666666664E-2</v>
      </c>
      <c r="Y15">
        <v>0.1111111111111111</v>
      </c>
      <c r="Z15">
        <v>0.41666666666666663</v>
      </c>
      <c r="AA15">
        <v>0.5</v>
      </c>
    </row>
    <row r="16" spans="1:27" x14ac:dyDescent="0.25">
      <c r="D16">
        <v>10</v>
      </c>
      <c r="E16" s="19" t="s">
        <v>34</v>
      </c>
      <c r="F16" s="9" t="s">
        <v>34</v>
      </c>
      <c r="G16" s="9" t="s">
        <v>34</v>
      </c>
      <c r="H16" s="9" t="s">
        <v>34</v>
      </c>
      <c r="I16" s="9" t="s">
        <v>34</v>
      </c>
      <c r="J16" s="20" t="s">
        <v>40</v>
      </c>
      <c r="K16" s="18" t="s">
        <v>37</v>
      </c>
      <c r="P16" s="34">
        <v>10</v>
      </c>
      <c r="Q16">
        <v>1.5151515151515152E-2</v>
      </c>
      <c r="R16">
        <v>1.6666666666666666E-2</v>
      </c>
      <c r="S16">
        <v>1.8518518518518517E-2</v>
      </c>
      <c r="T16">
        <v>2.0833333333333332E-2</v>
      </c>
      <c r="U16">
        <v>2.3809523809523808E-2</v>
      </c>
      <c r="V16">
        <v>2.7777777777777776E-2</v>
      </c>
      <c r="W16">
        <v>3.3333333333333333E-2</v>
      </c>
      <c r="X16">
        <v>4.1666666666666664E-2</v>
      </c>
      <c r="Y16">
        <v>5.5555555555555552E-2</v>
      </c>
      <c r="Z16">
        <v>8.3333333333333329E-2</v>
      </c>
      <c r="AA16">
        <v>0.5</v>
      </c>
    </row>
    <row r="17" spans="3:27" x14ac:dyDescent="0.25">
      <c r="D17">
        <v>11</v>
      </c>
      <c r="E17" s="19" t="s">
        <v>37</v>
      </c>
      <c r="F17" s="9" t="s">
        <v>37</v>
      </c>
      <c r="G17" s="9" t="s">
        <v>37</v>
      </c>
      <c r="H17" s="9" t="s">
        <v>37</v>
      </c>
      <c r="I17" s="9" t="s">
        <v>37</v>
      </c>
      <c r="J17" s="18" t="s">
        <v>37</v>
      </c>
      <c r="K17" s="18" t="s">
        <v>37</v>
      </c>
    </row>
    <row r="19" spans="3:27" x14ac:dyDescent="0.25">
      <c r="F19" s="9"/>
      <c r="G19" s="9"/>
      <c r="H19" s="9"/>
      <c r="I19" s="9"/>
    </row>
    <row r="20" spans="3:27" ht="21" x14ac:dyDescent="0.35">
      <c r="C20" t="s">
        <v>104</v>
      </c>
      <c r="D20" t="s">
        <v>103</v>
      </c>
      <c r="Q20" s="38" t="s">
        <v>118</v>
      </c>
      <c r="R20" s="37"/>
      <c r="S20" s="37"/>
      <c r="T20" s="30"/>
      <c r="U20" s="30"/>
      <c r="V20" s="30"/>
      <c r="W20" s="30"/>
      <c r="X20" s="30"/>
      <c r="Y20" s="30"/>
      <c r="Z20" s="30"/>
      <c r="AA20" s="30"/>
    </row>
    <row r="21" spans="3:27" x14ac:dyDescent="0.25">
      <c r="C21">
        <v>0</v>
      </c>
      <c r="D21" s="17">
        <f>SUM(F21:K21)</f>
        <v>0.71212121212121204</v>
      </c>
      <c r="F21" s="13">
        <f>1/6</f>
        <v>0.16666666666666666</v>
      </c>
      <c r="G21" s="13">
        <f>1/6</f>
        <v>0.16666666666666666</v>
      </c>
      <c r="H21" s="13">
        <f>1/6</f>
        <v>0.16666666666666666</v>
      </c>
      <c r="I21" s="13">
        <f>1/6</f>
        <v>0.16666666666666666</v>
      </c>
      <c r="J21" s="26">
        <f>L21*1/6</f>
        <v>1.5151515151515152E-2</v>
      </c>
      <c r="K21" s="26">
        <f>M21*1/6</f>
        <v>3.0303030303030304E-2</v>
      </c>
      <c r="L21" s="26">
        <f t="shared" ref="L21:L31" si="0">1/11</f>
        <v>9.0909090909090912E-2</v>
      </c>
      <c r="M21" s="26">
        <f>2/11</f>
        <v>0.18181818181818182</v>
      </c>
      <c r="N21" s="26"/>
    </row>
    <row r="22" spans="3:27" x14ac:dyDescent="0.25">
      <c r="C22">
        <v>1</v>
      </c>
      <c r="D22" s="17">
        <f t="shared" ref="D22:D31" si="1">SUM(F22:K22)</f>
        <v>4.5454545454545456E-2</v>
      </c>
      <c r="F22" s="17"/>
      <c r="G22" s="17"/>
      <c r="H22" s="17"/>
      <c r="I22" s="17"/>
      <c r="J22" s="26">
        <f t="shared" ref="J22:J31" si="2">L22*1/6</f>
        <v>1.5151515151515152E-2</v>
      </c>
      <c r="K22" s="26">
        <f t="shared" ref="K22:K31" si="3">M22*1/6</f>
        <v>3.0303030303030304E-2</v>
      </c>
      <c r="L22" s="27">
        <f t="shared" si="0"/>
        <v>9.0909090909090912E-2</v>
      </c>
      <c r="M22" s="27">
        <f>2/11</f>
        <v>0.18181818181818182</v>
      </c>
      <c r="N22" s="27"/>
      <c r="P22" s="34" t="s">
        <v>116</v>
      </c>
      <c r="Q22" s="34">
        <v>0</v>
      </c>
      <c r="R22" s="34">
        <v>1</v>
      </c>
      <c r="S22" s="34">
        <v>2</v>
      </c>
      <c r="T22" s="34">
        <v>3</v>
      </c>
      <c r="U22" s="34">
        <v>4</v>
      </c>
      <c r="V22" s="34">
        <v>5</v>
      </c>
      <c r="W22" s="34">
        <v>6</v>
      </c>
      <c r="X22" s="34">
        <v>7</v>
      </c>
      <c r="Y22" s="34">
        <v>8</v>
      </c>
      <c r="Z22" s="34">
        <v>9</v>
      </c>
      <c r="AA22" s="34">
        <v>10</v>
      </c>
    </row>
    <row r="23" spans="3:27" x14ac:dyDescent="0.25">
      <c r="C23">
        <v>2</v>
      </c>
      <c r="D23" s="17">
        <f t="shared" si="1"/>
        <v>4.5454545454545456E-2</v>
      </c>
      <c r="F23" s="17"/>
      <c r="G23" s="17"/>
      <c r="H23" s="17"/>
      <c r="I23" s="17"/>
      <c r="J23" s="26">
        <f t="shared" si="2"/>
        <v>1.5151515151515152E-2</v>
      </c>
      <c r="K23" s="26">
        <f t="shared" si="3"/>
        <v>3.0303030303030304E-2</v>
      </c>
      <c r="L23" s="27">
        <f t="shared" si="0"/>
        <v>9.0909090909090912E-2</v>
      </c>
      <c r="M23" s="27">
        <f>2/11</f>
        <v>0.18181818181818182</v>
      </c>
      <c r="N23" s="27"/>
      <c r="P23" s="35" t="s">
        <v>115</v>
      </c>
    </row>
    <row r="24" spans="3:27" x14ac:dyDescent="0.25">
      <c r="C24">
        <v>3</v>
      </c>
      <c r="D24" s="17">
        <f t="shared" si="1"/>
        <v>4.5454545454545456E-2</v>
      </c>
      <c r="F24" s="17"/>
      <c r="G24" s="17"/>
      <c r="H24" s="17"/>
      <c r="I24" s="17"/>
      <c r="J24" s="26">
        <f t="shared" si="2"/>
        <v>1.5151515151515152E-2</v>
      </c>
      <c r="K24" s="26">
        <f t="shared" si="3"/>
        <v>3.0303030303030304E-2</v>
      </c>
      <c r="L24" s="27">
        <f t="shared" si="0"/>
        <v>9.0909090909090912E-2</v>
      </c>
      <c r="M24" s="27">
        <f>2/11</f>
        <v>0.18181818181818182</v>
      </c>
      <c r="N24" s="27"/>
      <c r="P24" s="35">
        <v>0</v>
      </c>
      <c r="Q24" s="31">
        <v>0.71212121212121204</v>
      </c>
      <c r="R24" s="31">
        <v>4.5454545454545456E-2</v>
      </c>
      <c r="S24" s="31">
        <v>4.5454545454545456E-2</v>
      </c>
      <c r="T24" s="31">
        <v>4.5454545454545456E-2</v>
      </c>
      <c r="U24" s="31">
        <v>4.5454545454545456E-2</v>
      </c>
      <c r="V24" s="31">
        <v>3.0303030303030304E-2</v>
      </c>
      <c r="W24" s="31">
        <v>1.5151515151515152E-2</v>
      </c>
      <c r="X24" s="31">
        <v>1.5151515151515152E-2</v>
      </c>
      <c r="Y24" s="31">
        <v>1.5151515151515152E-2</v>
      </c>
      <c r="Z24" s="31">
        <v>1.5151515151515152E-2</v>
      </c>
      <c r="AA24" s="31">
        <v>1.5151515151515152E-2</v>
      </c>
    </row>
    <row r="25" spans="3:27" x14ac:dyDescent="0.25">
      <c r="C25">
        <v>4</v>
      </c>
      <c r="D25" s="17">
        <f t="shared" si="1"/>
        <v>4.5454545454545456E-2</v>
      </c>
      <c r="F25" s="17"/>
      <c r="G25" s="17"/>
      <c r="H25" s="17"/>
      <c r="I25" s="17"/>
      <c r="J25" s="26">
        <f t="shared" si="2"/>
        <v>1.5151515151515152E-2</v>
      </c>
      <c r="K25" s="26">
        <f t="shared" si="3"/>
        <v>3.0303030303030304E-2</v>
      </c>
      <c r="L25" s="27">
        <f t="shared" si="0"/>
        <v>9.0909090909090912E-2</v>
      </c>
      <c r="M25" s="27">
        <f>2/11</f>
        <v>0.18181818181818182</v>
      </c>
      <c r="N25" s="27"/>
      <c r="P25" s="35">
        <v>1</v>
      </c>
      <c r="Q25" s="31">
        <v>0.5</v>
      </c>
      <c r="R25" s="31">
        <v>0.21666666666666665</v>
      </c>
      <c r="S25" s="31">
        <v>0.05</v>
      </c>
      <c r="T25" s="31">
        <v>0.05</v>
      </c>
      <c r="U25" s="31">
        <v>0.05</v>
      </c>
      <c r="V25" s="31">
        <v>0.05</v>
      </c>
      <c r="W25" s="31">
        <v>1.6666666666666666E-2</v>
      </c>
      <c r="X25" s="31">
        <v>1.6666666666666666E-2</v>
      </c>
      <c r="Y25" s="31">
        <v>1.6666666666666666E-2</v>
      </c>
      <c r="Z25" s="31">
        <v>1.6666666666666666E-2</v>
      </c>
      <c r="AA25" s="31">
        <v>1.6666666666666666E-2</v>
      </c>
    </row>
    <row r="26" spans="3:27" x14ac:dyDescent="0.25">
      <c r="C26">
        <v>5</v>
      </c>
      <c r="D26" s="17">
        <f t="shared" si="1"/>
        <v>3.0303030303030304E-2</v>
      </c>
      <c r="F26" s="17"/>
      <c r="G26" s="17"/>
      <c r="H26" s="17"/>
      <c r="I26" s="17"/>
      <c r="J26" s="26">
        <f t="shared" si="2"/>
        <v>1.5151515151515152E-2</v>
      </c>
      <c r="K26" s="26">
        <f t="shared" si="3"/>
        <v>1.5151515151515152E-2</v>
      </c>
      <c r="L26" s="27">
        <f t="shared" si="0"/>
        <v>9.0909090909090912E-2</v>
      </c>
      <c r="M26" s="27">
        <f>1/11</f>
        <v>9.0909090909090912E-2</v>
      </c>
      <c r="N26" s="27"/>
      <c r="P26" s="35">
        <v>2</v>
      </c>
      <c r="Q26" s="32" t="s">
        <v>23</v>
      </c>
      <c r="R26" s="31">
        <v>0.5</v>
      </c>
      <c r="S26" s="31">
        <v>0.22222222222222221</v>
      </c>
      <c r="T26" s="31">
        <v>5.5555555555555552E-2</v>
      </c>
      <c r="U26" s="31">
        <v>5.5555555555555552E-2</v>
      </c>
      <c r="V26" s="31">
        <v>5.5555555555555552E-2</v>
      </c>
      <c r="W26" s="31">
        <v>3.7037037037037035E-2</v>
      </c>
      <c r="X26" s="31">
        <v>1.8518518518518517E-2</v>
      </c>
      <c r="Y26" s="31">
        <v>1.8518518518518517E-2</v>
      </c>
      <c r="Z26" s="31">
        <v>1.8518518518518517E-2</v>
      </c>
      <c r="AA26" s="31">
        <v>1.8518518518518517E-2</v>
      </c>
    </row>
    <row r="27" spans="3:27" x14ac:dyDescent="0.25">
      <c r="C27">
        <v>6</v>
      </c>
      <c r="D27" s="17">
        <f t="shared" si="1"/>
        <v>1.5151515151515152E-2</v>
      </c>
      <c r="F27" s="17"/>
      <c r="G27" s="17"/>
      <c r="H27" s="17"/>
      <c r="I27" s="17"/>
      <c r="J27" s="26">
        <f t="shared" si="2"/>
        <v>1.5151515151515152E-2</v>
      </c>
      <c r="K27" s="26">
        <f t="shared" si="3"/>
        <v>0</v>
      </c>
      <c r="L27" s="27">
        <f t="shared" si="0"/>
        <v>9.0909090909090912E-2</v>
      </c>
      <c r="M27" s="27"/>
      <c r="N27" s="27"/>
      <c r="P27" s="35">
        <v>3</v>
      </c>
      <c r="Q27" s="32" t="s">
        <v>23</v>
      </c>
      <c r="R27" s="32" t="s">
        <v>23</v>
      </c>
      <c r="S27" s="31">
        <v>0.5</v>
      </c>
      <c r="T27" s="31">
        <v>0.22916666666666666</v>
      </c>
      <c r="U27" s="31">
        <v>6.25E-2</v>
      </c>
      <c r="V27" s="31">
        <v>6.25E-2</v>
      </c>
      <c r="W27" s="31">
        <v>6.25E-2</v>
      </c>
      <c r="X27" s="31">
        <v>2.0833333333333332E-2</v>
      </c>
      <c r="Y27" s="31">
        <v>2.0833333333333332E-2</v>
      </c>
      <c r="Z27" s="31">
        <v>2.0833333333333332E-2</v>
      </c>
      <c r="AA27" s="31">
        <v>2.0833333333333332E-2</v>
      </c>
    </row>
    <row r="28" spans="3:27" x14ac:dyDescent="0.25">
      <c r="C28">
        <v>7</v>
      </c>
      <c r="D28" s="17">
        <f t="shared" si="1"/>
        <v>1.5151515151515152E-2</v>
      </c>
      <c r="J28" s="26">
        <f t="shared" si="2"/>
        <v>1.5151515151515152E-2</v>
      </c>
      <c r="K28" s="26">
        <f t="shared" si="3"/>
        <v>0</v>
      </c>
      <c r="L28" s="27">
        <f t="shared" si="0"/>
        <v>9.0909090909090912E-2</v>
      </c>
      <c r="P28" s="35">
        <v>4</v>
      </c>
      <c r="Q28" s="32" t="s">
        <v>23</v>
      </c>
      <c r="R28" s="32" t="s">
        <v>23</v>
      </c>
      <c r="S28" s="32" t="s">
        <v>23</v>
      </c>
      <c r="T28" s="31">
        <v>0.5</v>
      </c>
      <c r="U28" s="31">
        <v>0.23809523809523808</v>
      </c>
      <c r="V28" s="31">
        <v>7.1428571428571425E-2</v>
      </c>
      <c r="W28" s="31">
        <v>7.1428571428571425E-2</v>
      </c>
      <c r="X28" s="31">
        <v>4.7619047619047616E-2</v>
      </c>
      <c r="Y28" s="31">
        <v>2.3809523809523808E-2</v>
      </c>
      <c r="Z28" s="31">
        <v>2.3809523809523808E-2</v>
      </c>
      <c r="AA28" s="31">
        <v>2.3809523809523808E-2</v>
      </c>
    </row>
    <row r="29" spans="3:27" x14ac:dyDescent="0.25">
      <c r="C29">
        <v>8</v>
      </c>
      <c r="D29" s="17">
        <f t="shared" si="1"/>
        <v>1.5151515151515152E-2</v>
      </c>
      <c r="G29" t="s">
        <v>93</v>
      </c>
      <c r="J29" s="26">
        <f t="shared" si="2"/>
        <v>1.5151515151515152E-2</v>
      </c>
      <c r="K29" s="26">
        <f t="shared" si="3"/>
        <v>0</v>
      </c>
      <c r="L29" s="27">
        <f t="shared" si="0"/>
        <v>9.0909090909090912E-2</v>
      </c>
      <c r="P29" s="35">
        <v>5</v>
      </c>
      <c r="Q29" s="32" t="s">
        <v>23</v>
      </c>
      <c r="R29" s="32" t="s">
        <v>23</v>
      </c>
      <c r="S29" s="32" t="s">
        <v>23</v>
      </c>
      <c r="T29" s="32" t="s">
        <v>23</v>
      </c>
      <c r="U29" s="31">
        <v>0.5</v>
      </c>
      <c r="V29" s="31">
        <v>0.24999999999999997</v>
      </c>
      <c r="W29" s="31">
        <v>8.3333333333333329E-2</v>
      </c>
      <c r="X29" s="31">
        <v>8.3333333333333329E-2</v>
      </c>
      <c r="Y29" s="31">
        <v>2.7777777777777776E-2</v>
      </c>
      <c r="Z29" s="31">
        <v>2.7777777777777776E-2</v>
      </c>
      <c r="AA29" s="31">
        <v>2.7777777777777776E-2</v>
      </c>
    </row>
    <row r="30" spans="3:27" x14ac:dyDescent="0.25">
      <c r="C30">
        <v>9</v>
      </c>
      <c r="D30" s="17">
        <f t="shared" si="1"/>
        <v>1.5151515151515152E-2</v>
      </c>
      <c r="J30" s="26">
        <f t="shared" si="2"/>
        <v>1.5151515151515152E-2</v>
      </c>
      <c r="K30" s="26">
        <f t="shared" si="3"/>
        <v>0</v>
      </c>
      <c r="L30" s="27">
        <f t="shared" si="0"/>
        <v>9.0909090909090912E-2</v>
      </c>
      <c r="P30" s="35">
        <v>6</v>
      </c>
      <c r="Q30" s="32" t="s">
        <v>23</v>
      </c>
      <c r="R30" s="32" t="s">
        <v>23</v>
      </c>
      <c r="S30" s="32" t="s">
        <v>23</v>
      </c>
      <c r="T30" s="32" t="s">
        <v>23</v>
      </c>
      <c r="U30" s="32" t="s">
        <v>23</v>
      </c>
      <c r="V30" s="31">
        <v>0.5</v>
      </c>
      <c r="W30" s="31">
        <v>0.26666666666666666</v>
      </c>
      <c r="X30" s="31">
        <v>0.1</v>
      </c>
      <c r="Y30" s="31">
        <v>6.6666666666666666E-2</v>
      </c>
      <c r="Z30" s="31">
        <v>3.3333333333333333E-2</v>
      </c>
      <c r="AA30" s="31">
        <v>3.3333333333333333E-2</v>
      </c>
    </row>
    <row r="31" spans="3:27" x14ac:dyDescent="0.25">
      <c r="C31">
        <v>10</v>
      </c>
      <c r="D31" s="17">
        <f t="shared" si="1"/>
        <v>1.5151515151515152E-2</v>
      </c>
      <c r="J31" s="26">
        <f t="shared" si="2"/>
        <v>1.5151515151515152E-2</v>
      </c>
      <c r="K31" s="26">
        <f t="shared" si="3"/>
        <v>0</v>
      </c>
      <c r="L31" s="27">
        <f t="shared" si="0"/>
        <v>9.0909090909090912E-2</v>
      </c>
      <c r="P31" s="35">
        <v>7</v>
      </c>
      <c r="Q31" s="32" t="s">
        <v>23</v>
      </c>
      <c r="R31" s="32" t="s">
        <v>23</v>
      </c>
      <c r="S31" s="32" t="s">
        <v>23</v>
      </c>
      <c r="T31" s="32" t="s">
        <v>23</v>
      </c>
      <c r="U31" s="32" t="s">
        <v>23</v>
      </c>
      <c r="V31" s="32" t="s">
        <v>23</v>
      </c>
      <c r="W31" s="31">
        <v>0.5</v>
      </c>
      <c r="X31" s="31">
        <v>0.29166666666666663</v>
      </c>
      <c r="Y31" s="31">
        <v>0.125</v>
      </c>
      <c r="Z31" s="31">
        <v>4.1666666666666664E-2</v>
      </c>
      <c r="AA31" s="31">
        <v>4.1666666666666664E-2</v>
      </c>
    </row>
    <row r="32" spans="3:27" x14ac:dyDescent="0.25">
      <c r="P32" s="35">
        <v>8</v>
      </c>
      <c r="Q32" s="32" t="s">
        <v>23</v>
      </c>
      <c r="R32" s="32" t="s">
        <v>23</v>
      </c>
      <c r="S32" s="32" t="s">
        <v>23</v>
      </c>
      <c r="T32" s="32" t="s">
        <v>23</v>
      </c>
      <c r="U32" s="32" t="s">
        <v>23</v>
      </c>
      <c r="V32" s="32" t="s">
        <v>23</v>
      </c>
      <c r="W32" s="32" t="s">
        <v>23</v>
      </c>
      <c r="X32" s="31">
        <v>0.5</v>
      </c>
      <c r="Y32" s="31">
        <v>0.33333333333333331</v>
      </c>
      <c r="Z32" s="31">
        <v>0.1111111111111111</v>
      </c>
      <c r="AA32" s="31">
        <v>5.5555555555555552E-2</v>
      </c>
    </row>
    <row r="33" spans="1:27" x14ac:dyDescent="0.25">
      <c r="P33" s="35">
        <v>9</v>
      </c>
      <c r="Q33" s="32" t="s">
        <v>23</v>
      </c>
      <c r="R33" s="32" t="s">
        <v>23</v>
      </c>
      <c r="S33" s="32" t="s">
        <v>23</v>
      </c>
      <c r="T33" s="32" t="s">
        <v>23</v>
      </c>
      <c r="U33" s="32" t="s">
        <v>23</v>
      </c>
      <c r="V33" s="32" t="s">
        <v>23</v>
      </c>
      <c r="W33" s="32" t="s">
        <v>23</v>
      </c>
      <c r="X33" s="32" t="s">
        <v>23</v>
      </c>
      <c r="Y33" s="31">
        <v>0.5</v>
      </c>
      <c r="Z33" s="31">
        <v>0.41666666666666663</v>
      </c>
      <c r="AA33" s="31">
        <v>8.3333333333333329E-2</v>
      </c>
    </row>
    <row r="34" spans="1:27" x14ac:dyDescent="0.25">
      <c r="P34" s="35">
        <v>10</v>
      </c>
      <c r="Q34" s="32" t="s">
        <v>23</v>
      </c>
      <c r="R34" s="32" t="s">
        <v>23</v>
      </c>
      <c r="S34" s="32" t="s">
        <v>23</v>
      </c>
      <c r="T34" s="32" t="s">
        <v>23</v>
      </c>
      <c r="U34" s="32" t="s">
        <v>23</v>
      </c>
      <c r="V34" s="32" t="s">
        <v>23</v>
      </c>
      <c r="W34" s="32" t="s">
        <v>23</v>
      </c>
      <c r="X34" s="32" t="s">
        <v>23</v>
      </c>
      <c r="Y34" s="32" t="s">
        <v>23</v>
      </c>
      <c r="Z34" s="31">
        <v>0.5</v>
      </c>
      <c r="AA34" s="31">
        <v>0.5</v>
      </c>
    </row>
    <row r="37" spans="1:27" x14ac:dyDescent="0.25">
      <c r="A37" t="s">
        <v>102</v>
      </c>
      <c r="B37" s="28">
        <v>1</v>
      </c>
      <c r="F37" s="11" t="s">
        <v>38</v>
      </c>
      <c r="G37" s="11" t="s">
        <v>38</v>
      </c>
      <c r="H37" s="11" t="s">
        <v>38</v>
      </c>
      <c r="I37" s="11" t="s">
        <v>39</v>
      </c>
      <c r="J37" s="12" t="s">
        <v>36</v>
      </c>
      <c r="K37" s="16" t="s">
        <v>35</v>
      </c>
    </row>
    <row r="38" spans="1:27" x14ac:dyDescent="0.25">
      <c r="F38" s="14">
        <v>4</v>
      </c>
      <c r="G38" s="14">
        <v>5</v>
      </c>
      <c r="H38" s="14">
        <v>6</v>
      </c>
      <c r="I38" s="14">
        <v>1</v>
      </c>
      <c r="J38" s="15">
        <v>2</v>
      </c>
      <c r="K38" s="15">
        <v>3</v>
      </c>
    </row>
    <row r="39" spans="1:27" x14ac:dyDescent="0.25">
      <c r="D39" t="s">
        <v>105</v>
      </c>
      <c r="F39" t="s">
        <v>24</v>
      </c>
      <c r="G39" t="s">
        <v>24</v>
      </c>
      <c r="H39" t="s">
        <v>24</v>
      </c>
      <c r="I39" t="s">
        <v>24</v>
      </c>
      <c r="J39" t="s">
        <v>24</v>
      </c>
      <c r="K39" t="s">
        <v>24</v>
      </c>
    </row>
    <row r="40" spans="1:27" x14ac:dyDescent="0.25">
      <c r="D40">
        <v>1</v>
      </c>
      <c r="E40" s="19" t="s">
        <v>59</v>
      </c>
      <c r="F40" s="9" t="s">
        <v>25</v>
      </c>
      <c r="G40" s="9" t="s">
        <v>25</v>
      </c>
      <c r="H40" s="9" t="s">
        <v>25</v>
      </c>
      <c r="I40" s="9" t="s">
        <v>59</v>
      </c>
      <c r="J40" s="9" t="s">
        <v>49</v>
      </c>
      <c r="K40" s="24" t="s">
        <v>50</v>
      </c>
    </row>
    <row r="41" spans="1:27" x14ac:dyDescent="0.25">
      <c r="D41">
        <v>2</v>
      </c>
      <c r="E41" s="19" t="s">
        <v>60</v>
      </c>
      <c r="F41" s="9" t="s">
        <v>26</v>
      </c>
      <c r="G41" s="9" t="s">
        <v>26</v>
      </c>
      <c r="H41" s="9" t="s">
        <v>26</v>
      </c>
      <c r="I41" s="9" t="s">
        <v>60</v>
      </c>
      <c r="J41" s="9" t="s">
        <v>48</v>
      </c>
      <c r="K41" s="24" t="s">
        <v>69</v>
      </c>
      <c r="Q41" s="33" t="s">
        <v>106</v>
      </c>
      <c r="R41" s="33" t="s">
        <v>110</v>
      </c>
    </row>
    <row r="42" spans="1:27" x14ac:dyDescent="0.25">
      <c r="D42">
        <v>3</v>
      </c>
      <c r="E42" s="19" t="s">
        <v>61</v>
      </c>
      <c r="F42" s="9" t="s">
        <v>27</v>
      </c>
      <c r="G42" s="9" t="s">
        <v>27</v>
      </c>
      <c r="H42" s="9" t="s">
        <v>27</v>
      </c>
      <c r="I42" s="9" t="s">
        <v>61</v>
      </c>
      <c r="J42" s="9" t="s">
        <v>47</v>
      </c>
      <c r="K42" s="23" t="s">
        <v>52</v>
      </c>
      <c r="Q42" s="33" t="s">
        <v>107</v>
      </c>
      <c r="R42" s="33" t="s">
        <v>111</v>
      </c>
    </row>
    <row r="43" spans="1:27" x14ac:dyDescent="0.25">
      <c r="D43">
        <v>4</v>
      </c>
      <c r="E43" s="19" t="s">
        <v>62</v>
      </c>
      <c r="F43" s="9" t="s">
        <v>28</v>
      </c>
      <c r="G43" s="9" t="s">
        <v>28</v>
      </c>
      <c r="H43" s="9" t="s">
        <v>28</v>
      </c>
      <c r="I43" s="9" t="s">
        <v>62</v>
      </c>
      <c r="J43" s="9" t="s">
        <v>46</v>
      </c>
      <c r="K43" s="23" t="s">
        <v>68</v>
      </c>
      <c r="Q43" s="33" t="s">
        <v>108</v>
      </c>
      <c r="R43" s="33" t="s">
        <v>112</v>
      </c>
    </row>
    <row r="44" spans="1:27" x14ac:dyDescent="0.25">
      <c r="D44">
        <v>5</v>
      </c>
      <c r="E44" s="19" t="s">
        <v>63</v>
      </c>
      <c r="F44" s="9" t="s">
        <v>29</v>
      </c>
      <c r="G44" s="9" t="s">
        <v>29</v>
      </c>
      <c r="H44" s="9" t="s">
        <v>29</v>
      </c>
      <c r="I44" s="9" t="s">
        <v>63</v>
      </c>
      <c r="J44" s="25" t="s">
        <v>45</v>
      </c>
      <c r="K44" s="22" t="s">
        <v>54</v>
      </c>
      <c r="Q44" s="33" t="s">
        <v>109</v>
      </c>
      <c r="R44" s="33" t="s">
        <v>113</v>
      </c>
    </row>
    <row r="45" spans="1:27" x14ac:dyDescent="0.25">
      <c r="D45">
        <v>6</v>
      </c>
      <c r="E45" s="19" t="s">
        <v>64</v>
      </c>
      <c r="F45" s="9" t="s">
        <v>30</v>
      </c>
      <c r="G45" s="9" t="s">
        <v>30</v>
      </c>
      <c r="H45" s="9" t="s">
        <v>30</v>
      </c>
      <c r="I45" s="9" t="s">
        <v>64</v>
      </c>
      <c r="J45" s="24" t="s">
        <v>44</v>
      </c>
      <c r="K45" s="22" t="s">
        <v>67</v>
      </c>
    </row>
    <row r="46" spans="1:27" x14ac:dyDescent="0.25">
      <c r="D46">
        <v>7</v>
      </c>
      <c r="E46" s="19" t="s">
        <v>65</v>
      </c>
      <c r="F46" s="9" t="s">
        <v>31</v>
      </c>
      <c r="G46" s="9" t="s">
        <v>31</v>
      </c>
      <c r="H46" s="9" t="s">
        <v>31</v>
      </c>
      <c r="I46" s="9" t="s">
        <v>65</v>
      </c>
      <c r="J46" s="23" t="s">
        <v>43</v>
      </c>
      <c r="K46" s="21" t="s">
        <v>56</v>
      </c>
    </row>
    <row r="47" spans="1:27" x14ac:dyDescent="0.25">
      <c r="D47">
        <v>8</v>
      </c>
      <c r="E47" s="19" t="s">
        <v>57</v>
      </c>
      <c r="F47" s="9" t="s">
        <v>32</v>
      </c>
      <c r="G47" s="9" t="s">
        <v>32</v>
      </c>
      <c r="H47" s="9" t="s">
        <v>32</v>
      </c>
      <c r="I47" s="9" t="s">
        <v>57</v>
      </c>
      <c r="J47" s="22" t="s">
        <v>42</v>
      </c>
      <c r="K47" s="21" t="s">
        <v>66</v>
      </c>
    </row>
    <row r="48" spans="1:27" x14ac:dyDescent="0.25">
      <c r="D48">
        <v>9</v>
      </c>
      <c r="E48" s="19" t="s">
        <v>58</v>
      </c>
      <c r="F48" s="9" t="s">
        <v>33</v>
      </c>
      <c r="G48" s="9" t="s">
        <v>33</v>
      </c>
      <c r="H48" s="9" t="s">
        <v>33</v>
      </c>
      <c r="I48" s="9" t="s">
        <v>58</v>
      </c>
      <c r="J48" s="21" t="s">
        <v>41</v>
      </c>
      <c r="K48" s="20" t="s">
        <v>58</v>
      </c>
    </row>
    <row r="49" spans="3:14" x14ac:dyDescent="0.25">
      <c r="D49">
        <v>10</v>
      </c>
      <c r="E49" s="19" t="s">
        <v>40</v>
      </c>
      <c r="F49" s="9" t="s">
        <v>34</v>
      </c>
      <c r="G49" s="9" t="s">
        <v>34</v>
      </c>
      <c r="H49" s="9" t="s">
        <v>34</v>
      </c>
      <c r="I49" s="9" t="s">
        <v>40</v>
      </c>
      <c r="J49" s="20" t="s">
        <v>40</v>
      </c>
      <c r="K49" s="20" t="s">
        <v>40</v>
      </c>
    </row>
    <row r="50" spans="3:14" x14ac:dyDescent="0.25">
      <c r="E50" s="19"/>
      <c r="F50" s="9"/>
      <c r="G50" s="9"/>
      <c r="H50" s="9"/>
      <c r="I50" s="9"/>
    </row>
    <row r="51" spans="3:14" x14ac:dyDescent="0.25">
      <c r="C51" t="s">
        <v>104</v>
      </c>
      <c r="D51" t="s">
        <v>103</v>
      </c>
    </row>
    <row r="52" spans="3:14" x14ac:dyDescent="0.25">
      <c r="C52">
        <v>0</v>
      </c>
      <c r="D52" s="17">
        <f t="shared" ref="D52:D62" si="4">SUM(F52:K52)</f>
        <v>0.5</v>
      </c>
      <c r="E52" s="17"/>
      <c r="F52" s="17">
        <f>1/6</f>
        <v>0.16666666666666666</v>
      </c>
      <c r="G52" s="17">
        <f>1/6</f>
        <v>0.16666666666666666</v>
      </c>
      <c r="H52" s="17">
        <f>1/6</f>
        <v>0.16666666666666666</v>
      </c>
      <c r="I52" s="17"/>
      <c r="J52" s="17"/>
      <c r="K52" s="17"/>
    </row>
    <row r="53" spans="3:14" x14ac:dyDescent="0.25">
      <c r="C53">
        <v>1</v>
      </c>
      <c r="D53" s="17">
        <f t="shared" si="4"/>
        <v>0.21666666666666665</v>
      </c>
      <c r="E53" s="17"/>
      <c r="F53" s="17"/>
      <c r="G53" s="17"/>
      <c r="H53" s="17"/>
      <c r="I53" s="17">
        <f>1/6</f>
        <v>0.16666666666666666</v>
      </c>
      <c r="J53" s="26">
        <f>L53*1/6</f>
        <v>1.6666666666666666E-2</v>
      </c>
      <c r="K53" s="26">
        <f>M53*1/6</f>
        <v>3.3333333333333333E-2</v>
      </c>
      <c r="L53" s="17">
        <f>1/10</f>
        <v>0.1</v>
      </c>
      <c r="M53" s="17">
        <f>2/10</f>
        <v>0.2</v>
      </c>
      <c r="N53" s="17"/>
    </row>
    <row r="54" spans="3:14" x14ac:dyDescent="0.25">
      <c r="C54">
        <v>2</v>
      </c>
      <c r="D54" s="17">
        <f t="shared" si="4"/>
        <v>0.05</v>
      </c>
      <c r="E54" s="17"/>
      <c r="F54" s="17"/>
      <c r="G54" s="17"/>
      <c r="H54" s="17"/>
      <c r="I54" s="17"/>
      <c r="J54" s="26">
        <f t="shared" ref="J54:J62" si="5">L54*1/6</f>
        <v>1.6666666666666666E-2</v>
      </c>
      <c r="K54" s="26">
        <f t="shared" ref="K54:K62" si="6">M54*1/6</f>
        <v>3.3333333333333333E-2</v>
      </c>
      <c r="L54" s="17">
        <f t="shared" ref="L54:L62" si="7">1/10</f>
        <v>0.1</v>
      </c>
      <c r="M54" s="17">
        <f t="shared" ref="M54:M57" si="8">2/10</f>
        <v>0.2</v>
      </c>
      <c r="N54" s="17"/>
    </row>
    <row r="55" spans="3:14" x14ac:dyDescent="0.25">
      <c r="C55">
        <v>3</v>
      </c>
      <c r="D55" s="17">
        <f t="shared" si="4"/>
        <v>0.05</v>
      </c>
      <c r="E55" s="17"/>
      <c r="F55" s="17"/>
      <c r="G55" s="17"/>
      <c r="H55" s="17"/>
      <c r="I55" s="17"/>
      <c r="J55" s="26">
        <f t="shared" si="5"/>
        <v>1.6666666666666666E-2</v>
      </c>
      <c r="K55" s="26">
        <f t="shared" si="6"/>
        <v>3.3333333333333333E-2</v>
      </c>
      <c r="L55" s="17">
        <f t="shared" si="7"/>
        <v>0.1</v>
      </c>
      <c r="M55" s="17">
        <f t="shared" si="8"/>
        <v>0.2</v>
      </c>
      <c r="N55" s="17"/>
    </row>
    <row r="56" spans="3:14" x14ac:dyDescent="0.25">
      <c r="C56">
        <v>4</v>
      </c>
      <c r="D56" s="17">
        <f t="shared" si="4"/>
        <v>0.05</v>
      </c>
      <c r="E56" s="17"/>
      <c r="F56" s="17"/>
      <c r="G56" s="17"/>
      <c r="H56" s="17"/>
      <c r="I56" s="17"/>
      <c r="J56" s="26">
        <f t="shared" si="5"/>
        <v>1.6666666666666666E-2</v>
      </c>
      <c r="K56" s="26">
        <f t="shared" si="6"/>
        <v>3.3333333333333333E-2</v>
      </c>
      <c r="L56" s="17">
        <f t="shared" si="7"/>
        <v>0.1</v>
      </c>
      <c r="M56" s="17">
        <f t="shared" si="8"/>
        <v>0.2</v>
      </c>
      <c r="N56" s="17"/>
    </row>
    <row r="57" spans="3:14" x14ac:dyDescent="0.25">
      <c r="C57">
        <v>5</v>
      </c>
      <c r="D57" s="17">
        <f t="shared" si="4"/>
        <v>0.05</v>
      </c>
      <c r="E57" s="17"/>
      <c r="F57" s="17"/>
      <c r="G57" s="17"/>
      <c r="H57" s="17"/>
      <c r="I57" s="17"/>
      <c r="J57" s="26">
        <f t="shared" si="5"/>
        <v>1.6666666666666666E-2</v>
      </c>
      <c r="K57" s="26">
        <f t="shared" si="6"/>
        <v>3.3333333333333333E-2</v>
      </c>
      <c r="L57" s="17">
        <f t="shared" si="7"/>
        <v>0.1</v>
      </c>
      <c r="M57" s="17">
        <f t="shared" si="8"/>
        <v>0.2</v>
      </c>
      <c r="N57" s="17"/>
    </row>
    <row r="58" spans="3:14" x14ac:dyDescent="0.25">
      <c r="C58">
        <v>6</v>
      </c>
      <c r="D58" s="17">
        <f t="shared" si="4"/>
        <v>1.6666666666666666E-2</v>
      </c>
      <c r="E58" s="17"/>
      <c r="F58" s="17"/>
      <c r="G58" s="17"/>
      <c r="H58" s="17"/>
      <c r="I58" s="17"/>
      <c r="J58" s="26">
        <f t="shared" si="5"/>
        <v>1.6666666666666666E-2</v>
      </c>
      <c r="K58" s="26">
        <f t="shared" si="6"/>
        <v>0</v>
      </c>
      <c r="L58" s="17">
        <f t="shared" si="7"/>
        <v>0.1</v>
      </c>
      <c r="M58" s="17"/>
      <c r="N58" s="17"/>
    </row>
    <row r="59" spans="3:14" x14ac:dyDescent="0.25">
      <c r="C59">
        <v>7</v>
      </c>
      <c r="D59" s="17">
        <f t="shared" si="4"/>
        <v>1.6666666666666666E-2</v>
      </c>
      <c r="J59" s="26">
        <f t="shared" si="5"/>
        <v>1.6666666666666666E-2</v>
      </c>
      <c r="K59" s="26">
        <f t="shared" si="6"/>
        <v>0</v>
      </c>
      <c r="L59" s="17">
        <f t="shared" si="7"/>
        <v>0.1</v>
      </c>
    </row>
    <row r="60" spans="3:14" x14ac:dyDescent="0.25">
      <c r="C60">
        <v>8</v>
      </c>
      <c r="D60" s="17">
        <f t="shared" si="4"/>
        <v>1.6666666666666666E-2</v>
      </c>
      <c r="J60" s="26">
        <f t="shared" si="5"/>
        <v>1.6666666666666666E-2</v>
      </c>
      <c r="K60" s="26">
        <f t="shared" si="6"/>
        <v>0</v>
      </c>
      <c r="L60" s="17">
        <f t="shared" si="7"/>
        <v>0.1</v>
      </c>
    </row>
    <row r="61" spans="3:14" x14ac:dyDescent="0.25">
      <c r="C61">
        <v>9</v>
      </c>
      <c r="D61" s="17">
        <f t="shared" si="4"/>
        <v>1.6666666666666666E-2</v>
      </c>
      <c r="J61" s="26">
        <f t="shared" si="5"/>
        <v>1.6666666666666666E-2</v>
      </c>
      <c r="K61" s="26">
        <f t="shared" si="6"/>
        <v>0</v>
      </c>
      <c r="L61" s="17">
        <f t="shared" si="7"/>
        <v>0.1</v>
      </c>
    </row>
    <row r="62" spans="3:14" x14ac:dyDescent="0.25">
      <c r="C62">
        <v>10</v>
      </c>
      <c r="D62" s="17">
        <f t="shared" si="4"/>
        <v>1.6666666666666666E-2</v>
      </c>
      <c r="J62" s="26">
        <f t="shared" si="5"/>
        <v>1.6666666666666666E-2</v>
      </c>
      <c r="K62" s="26">
        <f t="shared" si="6"/>
        <v>0</v>
      </c>
      <c r="L62" s="17">
        <f t="shared" si="7"/>
        <v>0.1</v>
      </c>
    </row>
    <row r="66" spans="1:11" x14ac:dyDescent="0.25">
      <c r="A66" t="s">
        <v>102</v>
      </c>
      <c r="B66" s="28">
        <v>2</v>
      </c>
      <c r="F66" s="11" t="s">
        <v>38</v>
      </c>
      <c r="G66" s="11" t="s">
        <v>38</v>
      </c>
      <c r="H66" s="11" t="s">
        <v>38</v>
      </c>
      <c r="I66" s="11" t="s">
        <v>39</v>
      </c>
      <c r="J66" s="12" t="s">
        <v>36</v>
      </c>
      <c r="K66" s="16" t="s">
        <v>35</v>
      </c>
    </row>
    <row r="67" spans="1:11" x14ac:dyDescent="0.25">
      <c r="F67" s="14">
        <v>4</v>
      </c>
      <c r="G67" s="14">
        <v>5</v>
      </c>
      <c r="H67" s="14">
        <v>6</v>
      </c>
      <c r="I67" s="14">
        <v>1</v>
      </c>
      <c r="J67" s="15">
        <v>2</v>
      </c>
      <c r="K67" s="15">
        <v>3</v>
      </c>
    </row>
    <row r="68" spans="1:11" x14ac:dyDescent="0.25">
      <c r="D68" t="s">
        <v>105</v>
      </c>
      <c r="F68" t="s">
        <v>24</v>
      </c>
      <c r="G68" t="s">
        <v>24</v>
      </c>
      <c r="H68" t="s">
        <v>24</v>
      </c>
      <c r="I68" t="s">
        <v>24</v>
      </c>
      <c r="J68" t="s">
        <v>24</v>
      </c>
      <c r="K68" t="s">
        <v>24</v>
      </c>
    </row>
    <row r="69" spans="1:11" x14ac:dyDescent="0.25">
      <c r="D69">
        <v>1</v>
      </c>
      <c r="E69" s="19" t="s">
        <v>70</v>
      </c>
      <c r="F69" s="9" t="s">
        <v>59</v>
      </c>
      <c r="G69" s="9" t="s">
        <v>59</v>
      </c>
      <c r="H69" s="9" t="s">
        <v>59</v>
      </c>
      <c r="I69" s="9" t="s">
        <v>70</v>
      </c>
      <c r="J69" s="9" t="s">
        <v>49</v>
      </c>
      <c r="K69" s="25" t="s">
        <v>78</v>
      </c>
    </row>
    <row r="70" spans="1:11" x14ac:dyDescent="0.25">
      <c r="D70">
        <v>2</v>
      </c>
      <c r="E70" s="19" t="s">
        <v>71</v>
      </c>
      <c r="F70" s="9" t="s">
        <v>60</v>
      </c>
      <c r="G70" s="9" t="s">
        <v>60</v>
      </c>
      <c r="H70" s="9" t="s">
        <v>60</v>
      </c>
      <c r="I70" s="9" t="s">
        <v>71</v>
      </c>
      <c r="J70" s="9" t="s">
        <v>48</v>
      </c>
      <c r="K70" s="24" t="s">
        <v>69</v>
      </c>
    </row>
    <row r="71" spans="1:11" x14ac:dyDescent="0.25">
      <c r="D71">
        <v>3</v>
      </c>
      <c r="E71" s="19" t="s">
        <v>72</v>
      </c>
      <c r="F71" s="9" t="s">
        <v>61</v>
      </c>
      <c r="G71" s="9" t="s">
        <v>61</v>
      </c>
      <c r="H71" s="9" t="s">
        <v>61</v>
      </c>
      <c r="I71" s="9" t="s">
        <v>72</v>
      </c>
      <c r="J71" s="9" t="s">
        <v>47</v>
      </c>
      <c r="K71" s="24" t="s">
        <v>77</v>
      </c>
    </row>
    <row r="72" spans="1:11" x14ac:dyDescent="0.25">
      <c r="D72">
        <v>4</v>
      </c>
      <c r="E72" s="19" t="s">
        <v>73</v>
      </c>
      <c r="F72" s="9" t="s">
        <v>62</v>
      </c>
      <c r="G72" s="9" t="s">
        <v>62</v>
      </c>
      <c r="H72" s="9" t="s">
        <v>62</v>
      </c>
      <c r="I72" s="9" t="s">
        <v>73</v>
      </c>
      <c r="J72" s="9" t="s">
        <v>46</v>
      </c>
      <c r="K72" s="23" t="s">
        <v>68</v>
      </c>
    </row>
    <row r="73" spans="1:11" x14ac:dyDescent="0.25">
      <c r="D73">
        <v>5</v>
      </c>
      <c r="E73" s="19" t="s">
        <v>74</v>
      </c>
      <c r="F73" s="9" t="s">
        <v>63</v>
      </c>
      <c r="G73" s="9" t="s">
        <v>63</v>
      </c>
      <c r="H73" s="9" t="s">
        <v>63</v>
      </c>
      <c r="I73" s="9" t="s">
        <v>74</v>
      </c>
      <c r="J73" s="25" t="s">
        <v>45</v>
      </c>
      <c r="K73" s="23" t="s">
        <v>76</v>
      </c>
    </row>
    <row r="74" spans="1:11" x14ac:dyDescent="0.25">
      <c r="D74">
        <v>6</v>
      </c>
      <c r="E74" s="19" t="s">
        <v>55</v>
      </c>
      <c r="F74" s="9" t="s">
        <v>64</v>
      </c>
      <c r="G74" s="9" t="s">
        <v>64</v>
      </c>
      <c r="H74" s="9" t="s">
        <v>64</v>
      </c>
      <c r="I74" s="9" t="s">
        <v>55</v>
      </c>
      <c r="J74" s="24" t="s">
        <v>44</v>
      </c>
      <c r="K74" s="22" t="s">
        <v>67</v>
      </c>
    </row>
    <row r="75" spans="1:11" x14ac:dyDescent="0.25">
      <c r="D75">
        <v>7</v>
      </c>
      <c r="E75" s="19" t="s">
        <v>56</v>
      </c>
      <c r="F75" s="9" t="s">
        <v>65</v>
      </c>
      <c r="G75" s="9" t="s">
        <v>65</v>
      </c>
      <c r="H75" s="9" t="s">
        <v>65</v>
      </c>
      <c r="I75" s="9" t="s">
        <v>56</v>
      </c>
      <c r="J75" s="23" t="s">
        <v>43</v>
      </c>
      <c r="K75" s="22" t="s">
        <v>75</v>
      </c>
    </row>
    <row r="76" spans="1:11" x14ac:dyDescent="0.25">
      <c r="D76">
        <v>8</v>
      </c>
      <c r="E76" s="19" t="s">
        <v>66</v>
      </c>
      <c r="F76" s="9" t="s">
        <v>57</v>
      </c>
      <c r="G76" s="9" t="s">
        <v>57</v>
      </c>
      <c r="H76" s="9" t="s">
        <v>57</v>
      </c>
      <c r="I76" s="9" t="s">
        <v>66</v>
      </c>
      <c r="J76" s="22" t="s">
        <v>42</v>
      </c>
      <c r="K76" s="21" t="s">
        <v>66</v>
      </c>
    </row>
    <row r="77" spans="1:11" x14ac:dyDescent="0.25">
      <c r="D77">
        <v>9</v>
      </c>
      <c r="E77" s="19" t="s">
        <v>41</v>
      </c>
      <c r="F77" s="9" t="s">
        <v>58</v>
      </c>
      <c r="G77" s="9" t="s">
        <v>58</v>
      </c>
      <c r="H77" s="9" t="s">
        <v>58</v>
      </c>
      <c r="I77" s="9" t="s">
        <v>41</v>
      </c>
      <c r="J77" s="21" t="s">
        <v>41</v>
      </c>
      <c r="K77" s="21" t="s">
        <v>41</v>
      </c>
    </row>
    <row r="78" spans="1:11" x14ac:dyDescent="0.25">
      <c r="C78" t="s">
        <v>104</v>
      </c>
      <c r="D78" t="s">
        <v>103</v>
      </c>
    </row>
    <row r="79" spans="1:11" x14ac:dyDescent="0.25">
      <c r="C79">
        <v>0</v>
      </c>
      <c r="D79" s="17"/>
      <c r="E79" s="17"/>
      <c r="I79" s="17"/>
      <c r="J79" s="17"/>
      <c r="K79" s="17"/>
    </row>
    <row r="80" spans="1:11" x14ac:dyDescent="0.25">
      <c r="C80">
        <v>1</v>
      </c>
      <c r="D80" s="17">
        <f t="shared" ref="D80:D89" si="9">SUM(F80:K80)</f>
        <v>0.5</v>
      </c>
      <c r="E80" s="17"/>
      <c r="F80" s="17">
        <f>1/6</f>
        <v>0.16666666666666666</v>
      </c>
      <c r="G80" s="17">
        <f>1/6</f>
        <v>0.16666666666666666</v>
      </c>
      <c r="H80" s="17">
        <f>1/6</f>
        <v>0.16666666666666666</v>
      </c>
      <c r="J80" s="17"/>
      <c r="K80" s="17"/>
    </row>
    <row r="81" spans="1:14" x14ac:dyDescent="0.25">
      <c r="C81">
        <v>2</v>
      </c>
      <c r="D81" s="17">
        <f t="shared" si="9"/>
        <v>0.22222222222222221</v>
      </c>
      <c r="E81" s="17"/>
      <c r="F81" s="17"/>
      <c r="G81" s="17"/>
      <c r="H81" s="17"/>
      <c r="I81" s="17">
        <f>1/6</f>
        <v>0.16666666666666666</v>
      </c>
      <c r="J81" s="26">
        <f>L81*1/6</f>
        <v>1.8518518518518517E-2</v>
      </c>
      <c r="K81" s="26">
        <f>M81*1/6</f>
        <v>3.7037037037037035E-2</v>
      </c>
      <c r="L81" s="17">
        <f>1/9</f>
        <v>0.1111111111111111</v>
      </c>
      <c r="M81" s="17">
        <f>2/9</f>
        <v>0.22222222222222221</v>
      </c>
      <c r="N81" s="17"/>
    </row>
    <row r="82" spans="1:14" x14ac:dyDescent="0.25">
      <c r="C82">
        <v>3</v>
      </c>
      <c r="D82" s="17">
        <f t="shared" si="9"/>
        <v>5.5555555555555552E-2</v>
      </c>
      <c r="E82" s="17"/>
      <c r="F82" s="17"/>
      <c r="G82" s="17"/>
      <c r="H82" s="17"/>
      <c r="I82" s="17"/>
      <c r="J82" s="26">
        <f t="shared" ref="J82:J85" si="10">L82*1/6</f>
        <v>1.8518518518518517E-2</v>
      </c>
      <c r="K82" s="26">
        <f t="shared" ref="K82:K85" si="11">M82*1/6</f>
        <v>3.7037037037037035E-2</v>
      </c>
      <c r="L82" s="17">
        <f t="shared" ref="L82:M89" si="12">1/9</f>
        <v>0.1111111111111111</v>
      </c>
      <c r="M82" s="17">
        <f t="shared" ref="M82:M84" si="13">2/9</f>
        <v>0.22222222222222221</v>
      </c>
      <c r="N82" s="17"/>
    </row>
    <row r="83" spans="1:14" x14ac:dyDescent="0.25">
      <c r="C83">
        <v>4</v>
      </c>
      <c r="D83" s="17">
        <f t="shared" si="9"/>
        <v>5.5555555555555552E-2</v>
      </c>
      <c r="E83" s="17"/>
      <c r="F83" s="17"/>
      <c r="G83" s="17"/>
      <c r="H83" s="17"/>
      <c r="I83" s="17"/>
      <c r="J83" s="26">
        <f t="shared" si="10"/>
        <v>1.8518518518518517E-2</v>
      </c>
      <c r="K83" s="26">
        <f t="shared" si="11"/>
        <v>3.7037037037037035E-2</v>
      </c>
      <c r="L83" s="17">
        <f t="shared" si="12"/>
        <v>0.1111111111111111</v>
      </c>
      <c r="M83" s="17">
        <f t="shared" si="13"/>
        <v>0.22222222222222221</v>
      </c>
      <c r="N83" s="17"/>
    </row>
    <row r="84" spans="1:14" x14ac:dyDescent="0.25">
      <c r="C84">
        <v>5</v>
      </c>
      <c r="D84" s="17">
        <f t="shared" si="9"/>
        <v>5.5555555555555552E-2</v>
      </c>
      <c r="E84" s="17"/>
      <c r="F84" s="17"/>
      <c r="G84" s="17"/>
      <c r="H84" s="17"/>
      <c r="I84" s="17"/>
      <c r="J84" s="26">
        <f t="shared" si="10"/>
        <v>1.8518518518518517E-2</v>
      </c>
      <c r="K84" s="26">
        <f t="shared" si="11"/>
        <v>3.7037037037037035E-2</v>
      </c>
      <c r="L84" s="17">
        <f t="shared" si="12"/>
        <v>0.1111111111111111</v>
      </c>
      <c r="M84" s="17">
        <f t="shared" si="13"/>
        <v>0.22222222222222221</v>
      </c>
      <c r="N84" s="17"/>
    </row>
    <row r="85" spans="1:14" x14ac:dyDescent="0.25">
      <c r="C85">
        <v>6</v>
      </c>
      <c r="D85" s="17">
        <f t="shared" si="9"/>
        <v>3.7037037037037035E-2</v>
      </c>
      <c r="E85" s="17"/>
      <c r="F85" s="17"/>
      <c r="G85" s="17"/>
      <c r="H85" s="17"/>
      <c r="I85" s="17"/>
      <c r="J85" s="26">
        <f t="shared" si="10"/>
        <v>1.8518518518518517E-2</v>
      </c>
      <c r="K85" s="26">
        <f t="shared" si="11"/>
        <v>1.8518518518518517E-2</v>
      </c>
      <c r="L85" s="17">
        <f t="shared" si="12"/>
        <v>0.1111111111111111</v>
      </c>
      <c r="M85" s="17">
        <f t="shared" si="12"/>
        <v>0.1111111111111111</v>
      </c>
      <c r="N85" s="17"/>
    </row>
    <row r="86" spans="1:14" x14ac:dyDescent="0.25">
      <c r="C86">
        <v>7</v>
      </c>
      <c r="D86" s="17">
        <f t="shared" si="9"/>
        <v>1.8518518518518517E-2</v>
      </c>
      <c r="J86" s="26">
        <f t="shared" ref="J86:J89" si="14">L86*1/6</f>
        <v>1.8518518518518517E-2</v>
      </c>
      <c r="K86" s="26">
        <f t="shared" ref="K86:K89" si="15">M86*1/6</f>
        <v>0</v>
      </c>
      <c r="L86" s="17">
        <f t="shared" si="12"/>
        <v>0.1111111111111111</v>
      </c>
    </row>
    <row r="87" spans="1:14" x14ac:dyDescent="0.25">
      <c r="C87">
        <v>8</v>
      </c>
      <c r="D87" s="17">
        <f t="shared" si="9"/>
        <v>1.8518518518518517E-2</v>
      </c>
      <c r="J87" s="26">
        <f t="shared" si="14"/>
        <v>1.8518518518518517E-2</v>
      </c>
      <c r="K87" s="26">
        <f t="shared" si="15"/>
        <v>0</v>
      </c>
      <c r="L87" s="17">
        <f t="shared" si="12"/>
        <v>0.1111111111111111</v>
      </c>
    </row>
    <row r="88" spans="1:14" x14ac:dyDescent="0.25">
      <c r="C88">
        <v>9</v>
      </c>
      <c r="D88" s="17">
        <f t="shared" si="9"/>
        <v>1.8518518518518517E-2</v>
      </c>
      <c r="J88" s="26">
        <f t="shared" si="14"/>
        <v>1.8518518518518517E-2</v>
      </c>
      <c r="K88" s="26">
        <f t="shared" si="15"/>
        <v>0</v>
      </c>
      <c r="L88" s="17">
        <f t="shared" si="12"/>
        <v>0.1111111111111111</v>
      </c>
    </row>
    <row r="89" spans="1:14" x14ac:dyDescent="0.25">
      <c r="C89">
        <v>10</v>
      </c>
      <c r="D89" s="17">
        <f t="shared" si="9"/>
        <v>1.8518518518518517E-2</v>
      </c>
      <c r="J89" s="26">
        <f t="shared" si="14"/>
        <v>1.8518518518518517E-2</v>
      </c>
      <c r="K89" s="26">
        <f t="shared" si="15"/>
        <v>0</v>
      </c>
      <c r="L89" s="17">
        <f t="shared" si="12"/>
        <v>0.1111111111111111</v>
      </c>
    </row>
    <row r="92" spans="1:14" x14ac:dyDescent="0.25">
      <c r="A92" t="s">
        <v>102</v>
      </c>
      <c r="B92" s="28">
        <v>3</v>
      </c>
      <c r="F92" s="11" t="s">
        <v>38</v>
      </c>
      <c r="G92" s="11" t="s">
        <v>38</v>
      </c>
      <c r="H92" s="11" t="s">
        <v>38</v>
      </c>
      <c r="I92" s="11" t="s">
        <v>39</v>
      </c>
      <c r="J92" s="12" t="s">
        <v>36</v>
      </c>
      <c r="K92" s="16" t="s">
        <v>35</v>
      </c>
    </row>
    <row r="93" spans="1:14" x14ac:dyDescent="0.25">
      <c r="F93" s="14">
        <v>4</v>
      </c>
      <c r="G93" s="14">
        <v>5</v>
      </c>
      <c r="H93" s="14">
        <v>6</v>
      </c>
      <c r="I93" s="14">
        <v>1</v>
      </c>
      <c r="J93" s="15">
        <v>2</v>
      </c>
      <c r="K93" s="15">
        <v>3</v>
      </c>
    </row>
    <row r="94" spans="1:14" x14ac:dyDescent="0.25">
      <c r="D94" t="s">
        <v>105</v>
      </c>
      <c r="F94" t="s">
        <v>24</v>
      </c>
      <c r="G94" t="s">
        <v>24</v>
      </c>
      <c r="H94" t="s">
        <v>24</v>
      </c>
      <c r="I94" t="s">
        <v>24</v>
      </c>
      <c r="J94" t="s">
        <v>24</v>
      </c>
      <c r="K94" t="s">
        <v>24</v>
      </c>
    </row>
    <row r="95" spans="1:14" x14ac:dyDescent="0.25">
      <c r="D95">
        <v>1</v>
      </c>
      <c r="E95" s="19" t="s">
        <v>79</v>
      </c>
      <c r="F95" s="9" t="s">
        <v>70</v>
      </c>
      <c r="G95" s="9" t="s">
        <v>70</v>
      </c>
      <c r="H95" s="9" t="s">
        <v>70</v>
      </c>
      <c r="I95" s="9" t="s">
        <v>79</v>
      </c>
      <c r="J95" s="9" t="s">
        <v>49</v>
      </c>
      <c r="K95" s="25" t="s">
        <v>78</v>
      </c>
    </row>
    <row r="96" spans="1:14" x14ac:dyDescent="0.25">
      <c r="D96">
        <v>2</v>
      </c>
      <c r="E96" s="19" t="s">
        <v>80</v>
      </c>
      <c r="F96" s="9" t="s">
        <v>71</v>
      </c>
      <c r="G96" s="9" t="s">
        <v>71</v>
      </c>
      <c r="H96" s="9" t="s">
        <v>71</v>
      </c>
      <c r="I96" s="9" t="s">
        <v>80</v>
      </c>
      <c r="J96" s="9" t="s">
        <v>48</v>
      </c>
      <c r="K96" s="25" t="s">
        <v>84</v>
      </c>
    </row>
    <row r="97" spans="3:14" x14ac:dyDescent="0.25">
      <c r="D97">
        <v>3</v>
      </c>
      <c r="E97" s="19" t="s">
        <v>81</v>
      </c>
      <c r="F97" s="9" t="s">
        <v>72</v>
      </c>
      <c r="G97" s="9" t="s">
        <v>72</v>
      </c>
      <c r="H97" s="9" t="s">
        <v>72</v>
      </c>
      <c r="I97" s="9" t="s">
        <v>81</v>
      </c>
      <c r="J97" s="9" t="s">
        <v>47</v>
      </c>
      <c r="K97" s="24" t="s">
        <v>77</v>
      </c>
    </row>
    <row r="98" spans="3:14" x14ac:dyDescent="0.25">
      <c r="D98">
        <v>4</v>
      </c>
      <c r="E98" s="19" t="s">
        <v>53</v>
      </c>
      <c r="F98" s="9" t="s">
        <v>73</v>
      </c>
      <c r="G98" s="9" t="s">
        <v>73</v>
      </c>
      <c r="H98" s="9" t="s">
        <v>73</v>
      </c>
      <c r="I98" s="9" t="s">
        <v>53</v>
      </c>
      <c r="J98" s="9" t="s">
        <v>46</v>
      </c>
      <c r="K98" s="24" t="s">
        <v>83</v>
      </c>
    </row>
    <row r="99" spans="3:14" x14ac:dyDescent="0.25">
      <c r="D99">
        <v>5</v>
      </c>
      <c r="E99" s="19" t="s">
        <v>54</v>
      </c>
      <c r="F99" s="9" t="s">
        <v>74</v>
      </c>
      <c r="G99" s="9" t="s">
        <v>74</v>
      </c>
      <c r="H99" s="9" t="s">
        <v>74</v>
      </c>
      <c r="I99" s="9" t="s">
        <v>54</v>
      </c>
      <c r="J99" s="25" t="s">
        <v>45</v>
      </c>
      <c r="K99" s="23" t="s">
        <v>76</v>
      </c>
    </row>
    <row r="100" spans="3:14" x14ac:dyDescent="0.25">
      <c r="D100">
        <v>6</v>
      </c>
      <c r="E100" s="19" t="s">
        <v>67</v>
      </c>
      <c r="F100" s="9" t="s">
        <v>55</v>
      </c>
      <c r="G100" s="9" t="s">
        <v>55</v>
      </c>
      <c r="H100" s="9" t="s">
        <v>55</v>
      </c>
      <c r="I100" s="9" t="s">
        <v>67</v>
      </c>
      <c r="J100" s="24" t="s">
        <v>44</v>
      </c>
      <c r="K100" s="23" t="s">
        <v>82</v>
      </c>
    </row>
    <row r="101" spans="3:14" x14ac:dyDescent="0.25">
      <c r="D101">
        <v>7</v>
      </c>
      <c r="E101" s="19" t="s">
        <v>75</v>
      </c>
      <c r="F101" s="9" t="s">
        <v>56</v>
      </c>
      <c r="G101" s="9" t="s">
        <v>56</v>
      </c>
      <c r="H101" s="9" t="s">
        <v>56</v>
      </c>
      <c r="I101" s="9" t="s">
        <v>75</v>
      </c>
      <c r="J101" s="23" t="s">
        <v>43</v>
      </c>
      <c r="K101" s="22" t="s">
        <v>75</v>
      </c>
    </row>
    <row r="102" spans="3:14" x14ac:dyDescent="0.25">
      <c r="D102">
        <v>8</v>
      </c>
      <c r="E102" s="19" t="s">
        <v>42</v>
      </c>
      <c r="F102" s="9" t="s">
        <v>66</v>
      </c>
      <c r="G102" s="9" t="s">
        <v>66</v>
      </c>
      <c r="H102" s="9" t="s">
        <v>66</v>
      </c>
      <c r="I102" s="9" t="s">
        <v>42</v>
      </c>
      <c r="J102" s="22" t="s">
        <v>42</v>
      </c>
      <c r="K102" s="22" t="s">
        <v>42</v>
      </c>
    </row>
    <row r="103" spans="3:14" x14ac:dyDescent="0.25">
      <c r="C103" t="s">
        <v>104</v>
      </c>
      <c r="D103" t="s">
        <v>103</v>
      </c>
    </row>
    <row r="104" spans="3:14" x14ac:dyDescent="0.25">
      <c r="C104">
        <v>0</v>
      </c>
      <c r="D104" s="17"/>
      <c r="E104" s="17"/>
      <c r="I104" s="17"/>
      <c r="J104" s="17"/>
      <c r="K104" s="17"/>
    </row>
    <row r="105" spans="3:14" x14ac:dyDescent="0.25">
      <c r="C105">
        <v>1</v>
      </c>
      <c r="D105" s="17"/>
      <c r="E105" s="17"/>
      <c r="J105" s="17"/>
      <c r="K105" s="17"/>
    </row>
    <row r="106" spans="3:14" x14ac:dyDescent="0.25">
      <c r="C106">
        <v>2</v>
      </c>
      <c r="D106" s="17">
        <f>SUM(F106:K106)</f>
        <v>0.5</v>
      </c>
      <c r="E106" s="17"/>
      <c r="F106" s="17">
        <f>1/6</f>
        <v>0.16666666666666666</v>
      </c>
      <c r="G106" s="17">
        <f>1/6</f>
        <v>0.16666666666666666</v>
      </c>
      <c r="H106" s="17">
        <f>1/6</f>
        <v>0.16666666666666666</v>
      </c>
      <c r="J106" s="17"/>
      <c r="K106" s="17"/>
    </row>
    <row r="107" spans="3:14" x14ac:dyDescent="0.25">
      <c r="C107">
        <v>3</v>
      </c>
      <c r="D107" s="17">
        <f t="shared" ref="D107:D114" si="16">SUM(F107:K107)</f>
        <v>0.22916666666666666</v>
      </c>
      <c r="E107" s="17"/>
      <c r="F107" s="17"/>
      <c r="G107" s="17"/>
      <c r="H107" s="17"/>
      <c r="I107" s="17">
        <f>1/6</f>
        <v>0.16666666666666666</v>
      </c>
      <c r="J107" s="26">
        <f>L107*1/6</f>
        <v>2.0833333333333332E-2</v>
      </c>
      <c r="K107" s="26">
        <f>M107*1/6</f>
        <v>4.1666666666666664E-2</v>
      </c>
      <c r="L107" s="17">
        <f>1/8</f>
        <v>0.125</v>
      </c>
      <c r="M107" s="17">
        <f>2/8</f>
        <v>0.25</v>
      </c>
      <c r="N107" s="17"/>
    </row>
    <row r="108" spans="3:14" x14ac:dyDescent="0.25">
      <c r="C108">
        <v>4</v>
      </c>
      <c r="D108" s="17">
        <f t="shared" si="16"/>
        <v>6.25E-2</v>
      </c>
      <c r="E108" s="17"/>
      <c r="F108" s="17"/>
      <c r="G108" s="17"/>
      <c r="H108" s="17"/>
      <c r="I108" s="17"/>
      <c r="J108" s="26">
        <f t="shared" ref="J108:J110" si="17">L108*1/6</f>
        <v>2.0833333333333332E-2</v>
      </c>
      <c r="K108" s="26">
        <f t="shared" ref="K108:K110" si="18">M108*1/6</f>
        <v>4.1666666666666664E-2</v>
      </c>
      <c r="L108" s="17">
        <f t="shared" ref="L108:L114" si="19">1/8</f>
        <v>0.125</v>
      </c>
      <c r="M108" s="17">
        <f t="shared" ref="M108:M110" si="20">2/8</f>
        <v>0.25</v>
      </c>
      <c r="N108" s="17"/>
    </row>
    <row r="109" spans="3:14" x14ac:dyDescent="0.25">
      <c r="C109">
        <v>5</v>
      </c>
      <c r="D109" s="17">
        <f t="shared" si="16"/>
        <v>6.25E-2</v>
      </c>
      <c r="E109" s="17"/>
      <c r="F109" s="17"/>
      <c r="G109" s="17"/>
      <c r="H109" s="17"/>
      <c r="I109" s="17"/>
      <c r="J109" s="26">
        <f t="shared" si="17"/>
        <v>2.0833333333333332E-2</v>
      </c>
      <c r="K109" s="26">
        <f t="shared" si="18"/>
        <v>4.1666666666666664E-2</v>
      </c>
      <c r="L109" s="17">
        <f t="shared" si="19"/>
        <v>0.125</v>
      </c>
      <c r="M109" s="17">
        <f t="shared" si="20"/>
        <v>0.25</v>
      </c>
      <c r="N109" s="17"/>
    </row>
    <row r="110" spans="3:14" x14ac:dyDescent="0.25">
      <c r="C110">
        <v>6</v>
      </c>
      <c r="D110" s="17">
        <f t="shared" si="16"/>
        <v>6.25E-2</v>
      </c>
      <c r="E110" s="17"/>
      <c r="F110" s="17"/>
      <c r="G110" s="17"/>
      <c r="H110" s="17"/>
      <c r="I110" s="17"/>
      <c r="J110" s="26">
        <f t="shared" si="17"/>
        <v>2.0833333333333332E-2</v>
      </c>
      <c r="K110" s="26">
        <f t="shared" si="18"/>
        <v>4.1666666666666664E-2</v>
      </c>
      <c r="L110" s="17">
        <f t="shared" si="19"/>
        <v>0.125</v>
      </c>
      <c r="M110" s="17">
        <f t="shared" si="20"/>
        <v>0.25</v>
      </c>
      <c r="N110" s="17"/>
    </row>
    <row r="111" spans="3:14" x14ac:dyDescent="0.25">
      <c r="C111">
        <v>7</v>
      </c>
      <c r="D111" s="17">
        <f t="shared" si="16"/>
        <v>2.0833333333333332E-2</v>
      </c>
      <c r="J111" s="26">
        <f t="shared" ref="J111:J114" si="21">L111*1/6</f>
        <v>2.0833333333333332E-2</v>
      </c>
      <c r="K111" s="26">
        <f t="shared" ref="K111:K114" si="22">M111*1/6</f>
        <v>0</v>
      </c>
      <c r="L111" s="17">
        <f t="shared" si="19"/>
        <v>0.125</v>
      </c>
    </row>
    <row r="112" spans="3:14" x14ac:dyDescent="0.25">
      <c r="C112">
        <v>8</v>
      </c>
      <c r="D112" s="17">
        <f t="shared" si="16"/>
        <v>2.0833333333333332E-2</v>
      </c>
      <c r="J112" s="26">
        <f t="shared" si="21"/>
        <v>2.0833333333333332E-2</v>
      </c>
      <c r="K112" s="26">
        <f t="shared" si="22"/>
        <v>0</v>
      </c>
      <c r="L112" s="17">
        <f t="shared" si="19"/>
        <v>0.125</v>
      </c>
    </row>
    <row r="113" spans="1:12" x14ac:dyDescent="0.25">
      <c r="C113">
        <v>9</v>
      </c>
      <c r="D113" s="17">
        <f t="shared" si="16"/>
        <v>2.0833333333333332E-2</v>
      </c>
      <c r="J113" s="26">
        <f t="shared" si="21"/>
        <v>2.0833333333333332E-2</v>
      </c>
      <c r="K113" s="26">
        <f t="shared" si="22"/>
        <v>0</v>
      </c>
      <c r="L113" s="17">
        <f t="shared" si="19"/>
        <v>0.125</v>
      </c>
    </row>
    <row r="114" spans="1:12" x14ac:dyDescent="0.25">
      <c r="C114">
        <v>10</v>
      </c>
      <c r="D114" s="17">
        <f t="shared" si="16"/>
        <v>2.0833333333333332E-2</v>
      </c>
      <c r="J114" s="26">
        <f t="shared" si="21"/>
        <v>2.0833333333333332E-2</v>
      </c>
      <c r="K114" s="26">
        <f t="shared" si="22"/>
        <v>0</v>
      </c>
      <c r="L114" s="17">
        <f t="shared" si="19"/>
        <v>0.125</v>
      </c>
    </row>
    <row r="116" spans="1:12" x14ac:dyDescent="0.25">
      <c r="A116" t="s">
        <v>102</v>
      </c>
      <c r="B116" s="28">
        <v>4</v>
      </c>
      <c r="F116" s="11" t="s">
        <v>38</v>
      </c>
      <c r="G116" s="11" t="s">
        <v>38</v>
      </c>
      <c r="H116" s="11" t="s">
        <v>38</v>
      </c>
      <c r="I116" s="11" t="s">
        <v>39</v>
      </c>
      <c r="J116" s="12" t="s">
        <v>36</v>
      </c>
      <c r="K116" s="16" t="s">
        <v>35</v>
      </c>
    </row>
    <row r="117" spans="1:12" x14ac:dyDescent="0.25">
      <c r="F117" s="14">
        <v>4</v>
      </c>
      <c r="G117" s="14">
        <v>5</v>
      </c>
      <c r="H117" s="14">
        <v>6</v>
      </c>
      <c r="I117" s="14">
        <v>1</v>
      </c>
      <c r="J117" s="15">
        <v>2</v>
      </c>
      <c r="K117" s="15">
        <v>3</v>
      </c>
    </row>
    <row r="118" spans="1:12" x14ac:dyDescent="0.25">
      <c r="D118" t="s">
        <v>105</v>
      </c>
      <c r="F118" t="s">
        <v>24</v>
      </c>
      <c r="G118" t="s">
        <v>24</v>
      </c>
      <c r="H118" t="s">
        <v>24</v>
      </c>
      <c r="I118" t="s">
        <v>24</v>
      </c>
      <c r="J118" t="s">
        <v>24</v>
      </c>
      <c r="K118" t="s">
        <v>24</v>
      </c>
    </row>
    <row r="119" spans="1:12" x14ac:dyDescent="0.25">
      <c r="D119">
        <v>1</v>
      </c>
      <c r="E119" s="19" t="s">
        <v>85</v>
      </c>
      <c r="F119" s="9" t="s">
        <v>79</v>
      </c>
      <c r="G119" s="9" t="s">
        <v>79</v>
      </c>
      <c r="H119" s="9" t="s">
        <v>79</v>
      </c>
      <c r="I119" s="9" t="s">
        <v>85</v>
      </c>
      <c r="J119" s="9" t="s">
        <v>49</v>
      </c>
      <c r="K119" t="s">
        <v>88</v>
      </c>
    </row>
    <row r="120" spans="1:12" x14ac:dyDescent="0.25">
      <c r="D120">
        <v>2</v>
      </c>
      <c r="E120" s="19" t="s">
        <v>51</v>
      </c>
      <c r="F120" s="9" t="s">
        <v>80</v>
      </c>
      <c r="G120" s="9" t="s">
        <v>80</v>
      </c>
      <c r="H120" s="9" t="s">
        <v>80</v>
      </c>
      <c r="I120" s="9" t="s">
        <v>51</v>
      </c>
      <c r="J120" s="9" t="s">
        <v>48</v>
      </c>
      <c r="K120" s="25" t="s">
        <v>84</v>
      </c>
    </row>
    <row r="121" spans="1:12" x14ac:dyDescent="0.25">
      <c r="D121">
        <v>3</v>
      </c>
      <c r="E121" s="19" t="s">
        <v>52</v>
      </c>
      <c r="F121" s="9" t="s">
        <v>81</v>
      </c>
      <c r="G121" s="9" t="s">
        <v>81</v>
      </c>
      <c r="H121" s="9" t="s">
        <v>81</v>
      </c>
      <c r="I121" s="9" t="s">
        <v>52</v>
      </c>
      <c r="J121" s="9" t="s">
        <v>47</v>
      </c>
      <c r="K121" s="25" t="s">
        <v>87</v>
      </c>
    </row>
    <row r="122" spans="1:12" x14ac:dyDescent="0.25">
      <c r="D122">
        <v>4</v>
      </c>
      <c r="E122" s="19" t="s">
        <v>68</v>
      </c>
      <c r="F122" s="9" t="s">
        <v>53</v>
      </c>
      <c r="G122" s="9" t="s">
        <v>53</v>
      </c>
      <c r="H122" s="9" t="s">
        <v>53</v>
      </c>
      <c r="I122" s="9" t="s">
        <v>68</v>
      </c>
      <c r="J122" s="9" t="s">
        <v>46</v>
      </c>
      <c r="K122" s="24" t="s">
        <v>83</v>
      </c>
    </row>
    <row r="123" spans="1:12" x14ac:dyDescent="0.25">
      <c r="D123">
        <v>5</v>
      </c>
      <c r="E123" s="19" t="s">
        <v>76</v>
      </c>
      <c r="F123" s="9" t="s">
        <v>54</v>
      </c>
      <c r="G123" s="9" t="s">
        <v>54</v>
      </c>
      <c r="H123" s="9" t="s">
        <v>54</v>
      </c>
      <c r="I123" s="9" t="s">
        <v>76</v>
      </c>
      <c r="J123" s="25" t="s">
        <v>45</v>
      </c>
      <c r="K123" s="24" t="s">
        <v>86</v>
      </c>
    </row>
    <row r="124" spans="1:12" x14ac:dyDescent="0.25">
      <c r="D124">
        <v>6</v>
      </c>
      <c r="E124" s="19" t="s">
        <v>82</v>
      </c>
      <c r="F124" s="9" t="s">
        <v>67</v>
      </c>
      <c r="G124" s="9" t="s">
        <v>67</v>
      </c>
      <c r="H124" s="9" t="s">
        <v>67</v>
      </c>
      <c r="I124" s="9" t="s">
        <v>82</v>
      </c>
      <c r="J124" s="24" t="s">
        <v>44</v>
      </c>
      <c r="K124" s="23" t="s">
        <v>82</v>
      </c>
    </row>
    <row r="125" spans="1:12" x14ac:dyDescent="0.25">
      <c r="D125">
        <v>7</v>
      </c>
      <c r="E125" s="19" t="s">
        <v>43</v>
      </c>
      <c r="F125" s="9" t="s">
        <v>75</v>
      </c>
      <c r="G125" s="9" t="s">
        <v>75</v>
      </c>
      <c r="H125" s="9" t="s">
        <v>75</v>
      </c>
      <c r="I125" s="9" t="s">
        <v>43</v>
      </c>
      <c r="J125" s="23" t="s">
        <v>43</v>
      </c>
      <c r="K125" s="23" t="s">
        <v>43</v>
      </c>
    </row>
    <row r="126" spans="1:12" x14ac:dyDescent="0.25">
      <c r="C126" t="s">
        <v>104</v>
      </c>
      <c r="D126" t="s">
        <v>103</v>
      </c>
    </row>
    <row r="127" spans="1:12" x14ac:dyDescent="0.25">
      <c r="C127">
        <v>0</v>
      </c>
      <c r="D127" s="17"/>
      <c r="E127" s="17"/>
      <c r="I127" s="17"/>
      <c r="J127" s="17"/>
      <c r="K127" s="17"/>
    </row>
    <row r="128" spans="1:12" x14ac:dyDescent="0.25">
      <c r="C128">
        <v>1</v>
      </c>
      <c r="D128" s="17"/>
      <c r="E128" s="17"/>
      <c r="J128" s="17"/>
      <c r="K128" s="17"/>
    </row>
    <row r="129" spans="1:14" x14ac:dyDescent="0.25">
      <c r="C129">
        <v>2</v>
      </c>
      <c r="D129" s="17"/>
      <c r="E129" s="17"/>
      <c r="J129" s="17"/>
      <c r="K129" s="17"/>
    </row>
    <row r="130" spans="1:14" x14ac:dyDescent="0.25">
      <c r="C130">
        <v>3</v>
      </c>
      <c r="D130" s="17">
        <f>SUM(F130:K130)</f>
        <v>0.5</v>
      </c>
      <c r="E130" s="17"/>
      <c r="F130" s="17">
        <f>1/6</f>
        <v>0.16666666666666666</v>
      </c>
      <c r="G130" s="17">
        <f>1/6</f>
        <v>0.16666666666666666</v>
      </c>
      <c r="H130" s="17">
        <f>1/6</f>
        <v>0.16666666666666666</v>
      </c>
      <c r="J130" s="17"/>
      <c r="K130" s="17"/>
    </row>
    <row r="131" spans="1:14" x14ac:dyDescent="0.25">
      <c r="C131">
        <v>4</v>
      </c>
      <c r="D131" s="17">
        <f t="shared" ref="D131:D137" si="23">SUM(F131:K131)</f>
        <v>0.23809523809523808</v>
      </c>
      <c r="E131" s="17"/>
      <c r="F131" s="17"/>
      <c r="G131" s="17"/>
      <c r="H131" s="17"/>
      <c r="I131" s="17">
        <f>1/6</f>
        <v>0.16666666666666666</v>
      </c>
      <c r="J131" s="26">
        <f>L131*1/6</f>
        <v>2.3809523809523808E-2</v>
      </c>
      <c r="K131" s="26">
        <f>M131*1/6</f>
        <v>4.7619047619047616E-2</v>
      </c>
      <c r="L131" s="17">
        <f>1/7</f>
        <v>0.14285714285714285</v>
      </c>
      <c r="M131" s="17">
        <f>2/7</f>
        <v>0.2857142857142857</v>
      </c>
      <c r="N131" s="17"/>
    </row>
    <row r="132" spans="1:14" x14ac:dyDescent="0.25">
      <c r="C132">
        <v>5</v>
      </c>
      <c r="D132" s="17">
        <f t="shared" si="23"/>
        <v>7.1428571428571425E-2</v>
      </c>
      <c r="E132" s="17"/>
      <c r="F132" s="17"/>
      <c r="G132" s="17"/>
      <c r="H132" s="17"/>
      <c r="I132" s="17"/>
      <c r="J132" s="26">
        <f t="shared" ref="J132:J133" si="24">L132*1/6</f>
        <v>2.3809523809523808E-2</v>
      </c>
      <c r="K132" s="26">
        <f t="shared" ref="K132:K133" si="25">M132*1/6</f>
        <v>4.7619047619047616E-2</v>
      </c>
      <c r="L132" s="17">
        <f t="shared" ref="L132:M137" si="26">1/7</f>
        <v>0.14285714285714285</v>
      </c>
      <c r="M132" s="17">
        <f t="shared" ref="M132:M133" si="27">2/7</f>
        <v>0.2857142857142857</v>
      </c>
      <c r="N132" s="17"/>
    </row>
    <row r="133" spans="1:14" x14ac:dyDescent="0.25">
      <c r="C133">
        <v>6</v>
      </c>
      <c r="D133" s="17">
        <f t="shared" si="23"/>
        <v>7.1428571428571425E-2</v>
      </c>
      <c r="E133" s="17"/>
      <c r="F133" s="17"/>
      <c r="G133" s="17"/>
      <c r="H133" s="17"/>
      <c r="I133" s="17"/>
      <c r="J133" s="26">
        <f t="shared" si="24"/>
        <v>2.3809523809523808E-2</v>
      </c>
      <c r="K133" s="26">
        <f t="shared" si="25"/>
        <v>4.7619047619047616E-2</v>
      </c>
      <c r="L133" s="17">
        <f t="shared" si="26"/>
        <v>0.14285714285714285</v>
      </c>
      <c r="M133" s="17">
        <f t="shared" si="27"/>
        <v>0.2857142857142857</v>
      </c>
      <c r="N133" s="17"/>
    </row>
    <row r="134" spans="1:14" x14ac:dyDescent="0.25">
      <c r="C134">
        <v>7</v>
      </c>
      <c r="D134" s="17">
        <f t="shared" si="23"/>
        <v>4.7619047619047616E-2</v>
      </c>
      <c r="E134" s="17"/>
      <c r="F134" s="17"/>
      <c r="G134" s="17"/>
      <c r="H134" s="17"/>
      <c r="I134" s="17"/>
      <c r="J134" s="26">
        <f t="shared" ref="J134:J137" si="28">L134*1/6</f>
        <v>2.3809523809523808E-2</v>
      </c>
      <c r="K134" s="26">
        <f>M134*1/6</f>
        <v>2.3809523809523808E-2</v>
      </c>
      <c r="L134" s="17">
        <f t="shared" si="26"/>
        <v>0.14285714285714285</v>
      </c>
      <c r="M134" s="17">
        <f t="shared" si="26"/>
        <v>0.14285714285714285</v>
      </c>
      <c r="N134" s="17"/>
    </row>
    <row r="135" spans="1:14" x14ac:dyDescent="0.25">
      <c r="C135">
        <v>8</v>
      </c>
      <c r="D135" s="17">
        <f t="shared" si="23"/>
        <v>2.3809523809523808E-2</v>
      </c>
      <c r="E135" s="17"/>
      <c r="F135" s="17"/>
      <c r="G135" s="17"/>
      <c r="H135" s="17"/>
      <c r="I135" s="17"/>
      <c r="J135" s="26">
        <f t="shared" si="28"/>
        <v>2.3809523809523808E-2</v>
      </c>
      <c r="K135" s="26">
        <f t="shared" ref="K135:K137" si="29">M135*1/6</f>
        <v>0</v>
      </c>
      <c r="L135" s="17">
        <f t="shared" si="26"/>
        <v>0.14285714285714285</v>
      </c>
      <c r="M135" s="17"/>
      <c r="N135" s="17"/>
    </row>
    <row r="136" spans="1:14" x14ac:dyDescent="0.25">
      <c r="C136">
        <v>9</v>
      </c>
      <c r="D136" s="17">
        <f t="shared" si="23"/>
        <v>2.3809523809523808E-2</v>
      </c>
      <c r="J136" s="26">
        <f t="shared" si="28"/>
        <v>2.3809523809523808E-2</v>
      </c>
      <c r="K136" s="26">
        <f t="shared" si="29"/>
        <v>0</v>
      </c>
      <c r="L136" s="17">
        <f t="shared" si="26"/>
        <v>0.14285714285714285</v>
      </c>
    </row>
    <row r="137" spans="1:14" x14ac:dyDescent="0.25">
      <c r="C137">
        <v>10</v>
      </c>
      <c r="D137" s="17">
        <f t="shared" si="23"/>
        <v>2.3809523809523808E-2</v>
      </c>
      <c r="J137" s="26">
        <f t="shared" si="28"/>
        <v>2.3809523809523808E-2</v>
      </c>
      <c r="K137" s="26">
        <f t="shared" si="29"/>
        <v>0</v>
      </c>
      <c r="L137" s="17">
        <f t="shared" si="26"/>
        <v>0.14285714285714285</v>
      </c>
    </row>
    <row r="140" spans="1:14" x14ac:dyDescent="0.25">
      <c r="A140" t="s">
        <v>102</v>
      </c>
      <c r="B140" s="28">
        <v>5</v>
      </c>
      <c r="F140" s="11" t="s">
        <v>38</v>
      </c>
      <c r="G140" s="11" t="s">
        <v>38</v>
      </c>
      <c r="H140" s="11" t="s">
        <v>38</v>
      </c>
      <c r="I140" s="11" t="s">
        <v>39</v>
      </c>
      <c r="J140" s="12" t="s">
        <v>36</v>
      </c>
      <c r="K140" s="16" t="s">
        <v>35</v>
      </c>
    </row>
    <row r="141" spans="1:14" x14ac:dyDescent="0.25">
      <c r="F141" s="14">
        <v>4</v>
      </c>
      <c r="G141" s="14">
        <v>5</v>
      </c>
      <c r="H141" s="14">
        <v>6</v>
      </c>
      <c r="I141" s="14">
        <v>1</v>
      </c>
      <c r="J141" s="15">
        <v>2</v>
      </c>
      <c r="K141" s="15">
        <v>3</v>
      </c>
    </row>
    <row r="142" spans="1:14" x14ac:dyDescent="0.25">
      <c r="D142" t="s">
        <v>105</v>
      </c>
      <c r="F142" t="s">
        <v>24</v>
      </c>
      <c r="G142" t="s">
        <v>24</v>
      </c>
      <c r="H142" t="s">
        <v>24</v>
      </c>
      <c r="I142" t="s">
        <v>24</v>
      </c>
      <c r="J142" t="s">
        <v>24</v>
      </c>
      <c r="K142" t="s">
        <v>24</v>
      </c>
    </row>
    <row r="143" spans="1:14" x14ac:dyDescent="0.25">
      <c r="D143">
        <v>1</v>
      </c>
      <c r="E143" s="19" t="s">
        <v>50</v>
      </c>
      <c r="F143" s="9" t="s">
        <v>85</v>
      </c>
      <c r="G143" s="9" t="s">
        <v>85</v>
      </c>
      <c r="H143" s="9" t="s">
        <v>85</v>
      </c>
      <c r="I143" s="9" t="s">
        <v>50</v>
      </c>
      <c r="J143" s="9" t="s">
        <v>49</v>
      </c>
      <c r="K143" s="9" t="s">
        <v>88</v>
      </c>
    </row>
    <row r="144" spans="1:14" x14ac:dyDescent="0.25">
      <c r="D144">
        <v>2</v>
      </c>
      <c r="E144" s="19" t="s">
        <v>69</v>
      </c>
      <c r="F144" s="9" t="s">
        <v>51</v>
      </c>
      <c r="G144" s="9" t="s">
        <v>51</v>
      </c>
      <c r="H144" s="9" t="s">
        <v>51</v>
      </c>
      <c r="I144" s="9" t="s">
        <v>69</v>
      </c>
      <c r="J144" s="9" t="s">
        <v>48</v>
      </c>
      <c r="K144" s="9" t="s">
        <v>90</v>
      </c>
    </row>
    <row r="145" spans="3:14" x14ac:dyDescent="0.25">
      <c r="D145">
        <v>3</v>
      </c>
      <c r="E145" s="19" t="s">
        <v>77</v>
      </c>
      <c r="F145" s="9" t="s">
        <v>52</v>
      </c>
      <c r="G145" s="9" t="s">
        <v>52</v>
      </c>
      <c r="H145" s="9" t="s">
        <v>52</v>
      </c>
      <c r="I145" s="9" t="s">
        <v>77</v>
      </c>
      <c r="J145" s="9" t="s">
        <v>47</v>
      </c>
      <c r="K145" s="25" t="s">
        <v>87</v>
      </c>
    </row>
    <row r="146" spans="3:14" x14ac:dyDescent="0.25">
      <c r="D146">
        <v>4</v>
      </c>
      <c r="E146" s="19" t="s">
        <v>83</v>
      </c>
      <c r="F146" s="9" t="s">
        <v>68</v>
      </c>
      <c r="G146" s="9" t="s">
        <v>68</v>
      </c>
      <c r="H146" s="9" t="s">
        <v>68</v>
      </c>
      <c r="I146" s="9" t="s">
        <v>83</v>
      </c>
      <c r="J146" s="9" t="s">
        <v>46</v>
      </c>
      <c r="K146" s="25" t="s">
        <v>89</v>
      </c>
    </row>
    <row r="147" spans="3:14" x14ac:dyDescent="0.25">
      <c r="D147">
        <v>5</v>
      </c>
      <c r="E147" s="19" t="s">
        <v>86</v>
      </c>
      <c r="F147" s="9" t="s">
        <v>76</v>
      </c>
      <c r="G147" s="9" t="s">
        <v>76</v>
      </c>
      <c r="H147" s="9" t="s">
        <v>76</v>
      </c>
      <c r="I147" s="9" t="s">
        <v>86</v>
      </c>
      <c r="J147" s="25" t="s">
        <v>45</v>
      </c>
      <c r="K147" s="24" t="s">
        <v>86</v>
      </c>
    </row>
    <row r="148" spans="3:14" x14ac:dyDescent="0.25">
      <c r="D148">
        <v>6</v>
      </c>
      <c r="E148" s="19" t="s">
        <v>44</v>
      </c>
      <c r="F148" s="9" t="s">
        <v>82</v>
      </c>
      <c r="G148" s="9" t="s">
        <v>82</v>
      </c>
      <c r="H148" s="9" t="s">
        <v>82</v>
      </c>
      <c r="I148" s="9" t="s">
        <v>44</v>
      </c>
      <c r="J148" s="24" t="s">
        <v>44</v>
      </c>
      <c r="K148" s="24" t="s">
        <v>44</v>
      </c>
    </row>
    <row r="149" spans="3:14" x14ac:dyDescent="0.25">
      <c r="E149" s="19"/>
      <c r="F149" s="9"/>
      <c r="G149" s="9"/>
      <c r="H149" s="9"/>
      <c r="I149" s="9"/>
    </row>
    <row r="150" spans="3:14" x14ac:dyDescent="0.25">
      <c r="C150" t="s">
        <v>104</v>
      </c>
      <c r="D150" t="s">
        <v>103</v>
      </c>
    </row>
    <row r="151" spans="3:14" x14ac:dyDescent="0.25">
      <c r="C151">
        <v>0</v>
      </c>
      <c r="D151" s="17"/>
      <c r="E151" s="17"/>
      <c r="I151" s="17"/>
      <c r="J151" s="17"/>
      <c r="K151" s="17"/>
    </row>
    <row r="152" spans="3:14" x14ac:dyDescent="0.25">
      <c r="C152">
        <v>1</v>
      </c>
      <c r="D152" s="17"/>
      <c r="E152" s="17"/>
      <c r="J152" s="17"/>
      <c r="K152" s="17"/>
    </row>
    <row r="153" spans="3:14" x14ac:dyDescent="0.25">
      <c r="C153">
        <v>2</v>
      </c>
      <c r="D153" s="17"/>
      <c r="E153" s="17"/>
      <c r="J153" s="17"/>
      <c r="K153" s="17"/>
    </row>
    <row r="154" spans="3:14" x14ac:dyDescent="0.25">
      <c r="C154">
        <v>3</v>
      </c>
      <c r="D154" s="17"/>
      <c r="E154" s="17"/>
      <c r="J154" s="17"/>
      <c r="K154" s="17"/>
    </row>
    <row r="155" spans="3:14" x14ac:dyDescent="0.25">
      <c r="C155">
        <v>4</v>
      </c>
      <c r="D155" s="17">
        <f>SUM(F155:K155)</f>
        <v>0.5</v>
      </c>
      <c r="E155" s="17"/>
      <c r="F155" s="17">
        <f>1/6</f>
        <v>0.16666666666666666</v>
      </c>
      <c r="G155" s="17">
        <f>1/6</f>
        <v>0.16666666666666666</v>
      </c>
      <c r="H155" s="17">
        <f>1/6</f>
        <v>0.16666666666666666</v>
      </c>
      <c r="J155" s="17"/>
      <c r="K155" s="17"/>
    </row>
    <row r="156" spans="3:14" x14ac:dyDescent="0.25">
      <c r="C156">
        <v>5</v>
      </c>
      <c r="D156" s="17">
        <f t="shared" ref="D156:D161" si="30">SUM(F156:K156)</f>
        <v>0.24999999999999997</v>
      </c>
      <c r="E156" s="17"/>
      <c r="F156" s="17"/>
      <c r="G156" s="17"/>
      <c r="H156" s="17"/>
      <c r="I156" s="17">
        <f>1/6</f>
        <v>0.16666666666666666</v>
      </c>
      <c r="J156" s="26">
        <f>L156*1/6</f>
        <v>2.7777777777777776E-2</v>
      </c>
      <c r="K156" s="26">
        <f>M156*1/6</f>
        <v>5.5555555555555552E-2</v>
      </c>
      <c r="L156" s="17">
        <f>1/6</f>
        <v>0.16666666666666666</v>
      </c>
      <c r="M156" s="17">
        <f>2/6</f>
        <v>0.33333333333333331</v>
      </c>
      <c r="N156" s="17"/>
    </row>
    <row r="157" spans="3:14" x14ac:dyDescent="0.25">
      <c r="C157">
        <v>6</v>
      </c>
      <c r="D157" s="17">
        <f t="shared" si="30"/>
        <v>8.3333333333333329E-2</v>
      </c>
      <c r="E157" s="17"/>
      <c r="F157" s="17"/>
      <c r="G157" s="17"/>
      <c r="H157" s="17"/>
      <c r="I157" s="17"/>
      <c r="J157" s="26">
        <f>L157*1/6</f>
        <v>2.7777777777777776E-2</v>
      </c>
      <c r="K157" s="26">
        <f>M157*1/6</f>
        <v>5.5555555555555552E-2</v>
      </c>
      <c r="L157" s="17">
        <f>1/6</f>
        <v>0.16666666666666666</v>
      </c>
      <c r="M157" s="17">
        <f>2/6</f>
        <v>0.33333333333333331</v>
      </c>
      <c r="N157" s="17"/>
    </row>
    <row r="158" spans="3:14" x14ac:dyDescent="0.25">
      <c r="C158">
        <v>7</v>
      </c>
      <c r="D158" s="17">
        <f t="shared" si="30"/>
        <v>8.3333333333333329E-2</v>
      </c>
      <c r="E158" s="17"/>
      <c r="F158" s="17"/>
      <c r="G158" s="17"/>
      <c r="H158" s="17"/>
      <c r="I158" s="17"/>
      <c r="J158" s="26">
        <f t="shared" ref="J158:J161" si="31">L158*1/6</f>
        <v>2.7777777777777776E-2</v>
      </c>
      <c r="K158" s="26">
        <f t="shared" ref="K158:K161" si="32">M158*1/6</f>
        <v>5.5555555555555552E-2</v>
      </c>
      <c r="L158" s="17">
        <f t="shared" ref="L158:L161" si="33">1/6</f>
        <v>0.16666666666666666</v>
      </c>
      <c r="M158" s="17">
        <f>2/6</f>
        <v>0.33333333333333331</v>
      </c>
      <c r="N158" s="17"/>
    </row>
    <row r="159" spans="3:14" x14ac:dyDescent="0.25">
      <c r="C159">
        <v>8</v>
      </c>
      <c r="D159" s="17">
        <f t="shared" si="30"/>
        <v>2.7777777777777776E-2</v>
      </c>
      <c r="E159" s="17"/>
      <c r="F159" s="17"/>
      <c r="G159" s="17"/>
      <c r="H159" s="17"/>
      <c r="I159" s="17"/>
      <c r="J159" s="26">
        <f t="shared" si="31"/>
        <v>2.7777777777777776E-2</v>
      </c>
      <c r="K159" s="26">
        <f t="shared" si="32"/>
        <v>0</v>
      </c>
      <c r="L159" s="17">
        <f t="shared" si="33"/>
        <v>0.16666666666666666</v>
      </c>
      <c r="M159" s="17"/>
      <c r="N159" s="17"/>
    </row>
    <row r="160" spans="3:14" x14ac:dyDescent="0.25">
      <c r="C160">
        <v>9</v>
      </c>
      <c r="D160" s="17">
        <f t="shared" si="30"/>
        <v>2.7777777777777776E-2</v>
      </c>
      <c r="J160" s="26">
        <f t="shared" si="31"/>
        <v>2.7777777777777776E-2</v>
      </c>
      <c r="K160" s="26">
        <f t="shared" si="32"/>
        <v>0</v>
      </c>
      <c r="L160" s="17">
        <f t="shared" si="33"/>
        <v>0.16666666666666666</v>
      </c>
    </row>
    <row r="161" spans="1:20" x14ac:dyDescent="0.25">
      <c r="C161">
        <v>10</v>
      </c>
      <c r="D161" s="17">
        <f t="shared" si="30"/>
        <v>2.7777777777777776E-2</v>
      </c>
      <c r="J161" s="26">
        <f t="shared" si="31"/>
        <v>2.7777777777777776E-2</v>
      </c>
      <c r="K161" s="26">
        <f t="shared" si="32"/>
        <v>0</v>
      </c>
      <c r="L161" s="17">
        <f t="shared" si="33"/>
        <v>0.16666666666666666</v>
      </c>
    </row>
    <row r="164" spans="1:20" x14ac:dyDescent="0.25">
      <c r="A164" t="s">
        <v>102</v>
      </c>
      <c r="B164" s="28">
        <v>6</v>
      </c>
      <c r="F164" s="11" t="s">
        <v>38</v>
      </c>
      <c r="G164" s="11" t="s">
        <v>38</v>
      </c>
      <c r="H164" s="11" t="s">
        <v>38</v>
      </c>
      <c r="I164" s="11" t="s">
        <v>39</v>
      </c>
      <c r="J164" s="12" t="s">
        <v>36</v>
      </c>
      <c r="K164" s="16" t="s">
        <v>35</v>
      </c>
    </row>
    <row r="165" spans="1:20" x14ac:dyDescent="0.25">
      <c r="F165" s="14">
        <v>4</v>
      </c>
      <c r="G165" s="14">
        <v>5</v>
      </c>
      <c r="H165" s="14">
        <v>6</v>
      </c>
      <c r="I165" s="14">
        <v>1</v>
      </c>
      <c r="J165" s="15">
        <v>2</v>
      </c>
      <c r="K165" s="15">
        <v>3</v>
      </c>
    </row>
    <row r="166" spans="1:20" x14ac:dyDescent="0.25">
      <c r="D166" t="s">
        <v>105</v>
      </c>
      <c r="F166" t="s">
        <v>24</v>
      </c>
      <c r="G166" t="s">
        <v>24</v>
      </c>
      <c r="H166" t="s">
        <v>24</v>
      </c>
      <c r="I166" t="s">
        <v>24</v>
      </c>
      <c r="J166" t="s">
        <v>24</v>
      </c>
      <c r="K166" t="s">
        <v>24</v>
      </c>
    </row>
    <row r="167" spans="1:20" x14ac:dyDescent="0.25">
      <c r="D167">
        <v>1</v>
      </c>
      <c r="E167" s="19" t="s">
        <v>78</v>
      </c>
      <c r="F167" s="9" t="s">
        <v>50</v>
      </c>
      <c r="G167" s="9" t="s">
        <v>50</v>
      </c>
      <c r="H167" s="9" t="s">
        <v>50</v>
      </c>
      <c r="I167" s="9" t="s">
        <v>78</v>
      </c>
      <c r="J167" s="9" t="s">
        <v>49</v>
      </c>
      <c r="K167" s="9" t="s">
        <v>92</v>
      </c>
    </row>
    <row r="168" spans="1:20" x14ac:dyDescent="0.25">
      <c r="D168">
        <v>2</v>
      </c>
      <c r="E168" s="19" t="s">
        <v>84</v>
      </c>
      <c r="F168" s="9" t="s">
        <v>69</v>
      </c>
      <c r="G168" s="9" t="s">
        <v>69</v>
      </c>
      <c r="H168" s="9" t="s">
        <v>69</v>
      </c>
      <c r="I168" s="9" t="s">
        <v>84</v>
      </c>
      <c r="J168" s="9" t="s">
        <v>48</v>
      </c>
      <c r="K168" s="9" t="s">
        <v>90</v>
      </c>
    </row>
    <row r="169" spans="1:20" x14ac:dyDescent="0.25">
      <c r="D169">
        <v>3</v>
      </c>
      <c r="E169" s="19" t="s">
        <v>87</v>
      </c>
      <c r="F169" s="9" t="s">
        <v>77</v>
      </c>
      <c r="G169" s="9" t="s">
        <v>77</v>
      </c>
      <c r="H169" s="9" t="s">
        <v>77</v>
      </c>
      <c r="I169" s="9" t="s">
        <v>87</v>
      </c>
      <c r="J169" s="9" t="s">
        <v>47</v>
      </c>
      <c r="K169" s="10" t="s">
        <v>91</v>
      </c>
    </row>
    <row r="170" spans="1:20" x14ac:dyDescent="0.25">
      <c r="D170">
        <v>4</v>
      </c>
      <c r="E170" s="19" t="s">
        <v>89</v>
      </c>
      <c r="F170" s="9" t="s">
        <v>83</v>
      </c>
      <c r="G170" s="9" t="s">
        <v>83</v>
      </c>
      <c r="H170" s="9" t="s">
        <v>83</v>
      </c>
      <c r="I170" s="9" t="s">
        <v>89</v>
      </c>
      <c r="J170" s="9" t="s">
        <v>46</v>
      </c>
      <c r="K170" s="25" t="s">
        <v>89</v>
      </c>
    </row>
    <row r="171" spans="1:20" x14ac:dyDescent="0.25">
      <c r="D171">
        <v>5</v>
      </c>
      <c r="E171" s="19" t="s">
        <v>45</v>
      </c>
      <c r="F171" s="9" t="s">
        <v>86</v>
      </c>
      <c r="G171" s="9" t="s">
        <v>86</v>
      </c>
      <c r="H171" s="9" t="s">
        <v>86</v>
      </c>
      <c r="I171" s="9" t="s">
        <v>45</v>
      </c>
      <c r="J171" s="25" t="s">
        <v>45</v>
      </c>
      <c r="K171" s="25" t="s">
        <v>45</v>
      </c>
    </row>
    <row r="172" spans="1:20" x14ac:dyDescent="0.25">
      <c r="E172" s="19"/>
      <c r="F172" s="9"/>
      <c r="G172" s="9"/>
      <c r="H172" s="9"/>
      <c r="I172" s="9"/>
    </row>
    <row r="173" spans="1:20" x14ac:dyDescent="0.25">
      <c r="C173" t="s">
        <v>104</v>
      </c>
      <c r="D173" t="s">
        <v>103</v>
      </c>
    </row>
    <row r="174" spans="1:20" x14ac:dyDescent="0.25">
      <c r="C174">
        <v>0</v>
      </c>
      <c r="D174" s="17"/>
      <c r="E174" s="17"/>
      <c r="I174" s="17"/>
      <c r="J174" s="17"/>
      <c r="K174" s="17"/>
    </row>
    <row r="175" spans="1:20" x14ac:dyDescent="0.25">
      <c r="C175">
        <v>1</v>
      </c>
      <c r="D175" s="17"/>
      <c r="E175" s="17"/>
      <c r="J175" s="17"/>
      <c r="K175" s="17"/>
    </row>
    <row r="176" spans="1:20" x14ac:dyDescent="0.25">
      <c r="C176">
        <v>2</v>
      </c>
      <c r="D176" s="17"/>
      <c r="E176" s="17"/>
      <c r="J176" s="17"/>
      <c r="K176" s="17"/>
      <c r="T176" s="17"/>
    </row>
    <row r="177" spans="1:20" x14ac:dyDescent="0.25">
      <c r="C177">
        <v>3</v>
      </c>
      <c r="D177" s="17"/>
      <c r="E177" s="17"/>
      <c r="J177" s="17"/>
      <c r="K177" s="17"/>
      <c r="T177" s="17"/>
    </row>
    <row r="178" spans="1:20" x14ac:dyDescent="0.25">
      <c r="C178">
        <v>4</v>
      </c>
      <c r="D178" s="17"/>
      <c r="E178" s="17"/>
      <c r="J178" s="17"/>
      <c r="K178" s="17"/>
      <c r="T178" s="17"/>
    </row>
    <row r="179" spans="1:20" x14ac:dyDescent="0.25">
      <c r="C179">
        <v>5</v>
      </c>
      <c r="D179" s="17">
        <f>SUM(F179:K179)</f>
        <v>0.5</v>
      </c>
      <c r="E179" s="17"/>
      <c r="F179" s="17">
        <f>1/6</f>
        <v>0.16666666666666666</v>
      </c>
      <c r="G179" s="17">
        <f>1/6</f>
        <v>0.16666666666666666</v>
      </c>
      <c r="H179" s="17">
        <f>1/6</f>
        <v>0.16666666666666666</v>
      </c>
      <c r="J179" s="17"/>
      <c r="K179" s="17"/>
      <c r="T179" s="17"/>
    </row>
    <row r="180" spans="1:20" x14ac:dyDescent="0.25">
      <c r="C180">
        <v>6</v>
      </c>
      <c r="D180" s="17">
        <f t="shared" ref="D180:D184" si="34">SUM(F180:K180)</f>
        <v>0.26666666666666666</v>
      </c>
      <c r="E180" s="17"/>
      <c r="F180" s="17"/>
      <c r="G180" s="17"/>
      <c r="H180" s="17"/>
      <c r="I180" s="17">
        <f>1/6</f>
        <v>0.16666666666666666</v>
      </c>
      <c r="J180" s="26">
        <f>L180*1/6</f>
        <v>3.3333333333333333E-2</v>
      </c>
      <c r="K180" s="26">
        <f>M180*1/6</f>
        <v>6.6666666666666666E-2</v>
      </c>
      <c r="L180" s="17">
        <f>1/5</f>
        <v>0.2</v>
      </c>
      <c r="M180" s="17">
        <f>2/5</f>
        <v>0.4</v>
      </c>
      <c r="N180" s="17"/>
      <c r="T180" s="17"/>
    </row>
    <row r="181" spans="1:20" x14ac:dyDescent="0.25">
      <c r="C181">
        <v>7</v>
      </c>
      <c r="D181" s="17">
        <f t="shared" si="34"/>
        <v>0.1</v>
      </c>
      <c r="J181" s="26">
        <f t="shared" ref="J181:J184" si="35">L181*1/6</f>
        <v>3.3333333333333333E-2</v>
      </c>
      <c r="K181" s="26">
        <f t="shared" ref="K181:K184" si="36">M181*1/6</f>
        <v>6.6666666666666666E-2</v>
      </c>
      <c r="L181" s="17">
        <f t="shared" ref="L181:L184" si="37">1/5</f>
        <v>0.2</v>
      </c>
      <c r="M181" s="17">
        <f>2/5</f>
        <v>0.4</v>
      </c>
      <c r="N181" s="17"/>
      <c r="T181" s="17"/>
    </row>
    <row r="182" spans="1:20" x14ac:dyDescent="0.25">
      <c r="C182">
        <v>8</v>
      </c>
      <c r="D182" s="17">
        <f t="shared" si="34"/>
        <v>6.6666666666666666E-2</v>
      </c>
      <c r="J182" s="26">
        <f t="shared" si="35"/>
        <v>3.3333333333333333E-2</v>
      </c>
      <c r="K182" s="26">
        <f t="shared" si="36"/>
        <v>3.3333333333333333E-2</v>
      </c>
      <c r="L182" s="17">
        <f t="shared" si="37"/>
        <v>0.2</v>
      </c>
      <c r="M182" s="17">
        <f>1/5</f>
        <v>0.2</v>
      </c>
      <c r="N182" s="17"/>
      <c r="T182" s="17"/>
    </row>
    <row r="183" spans="1:20" x14ac:dyDescent="0.25">
      <c r="C183">
        <v>9</v>
      </c>
      <c r="D183" s="17">
        <f t="shared" si="34"/>
        <v>3.3333333333333333E-2</v>
      </c>
      <c r="J183" s="26">
        <f t="shared" si="35"/>
        <v>3.3333333333333333E-2</v>
      </c>
      <c r="K183" s="26">
        <f t="shared" si="36"/>
        <v>0</v>
      </c>
      <c r="L183" s="17">
        <f t="shared" si="37"/>
        <v>0.2</v>
      </c>
      <c r="T183" s="17"/>
    </row>
    <row r="184" spans="1:20" x14ac:dyDescent="0.25">
      <c r="C184">
        <v>10</v>
      </c>
      <c r="D184" s="17">
        <f t="shared" si="34"/>
        <v>3.3333333333333333E-2</v>
      </c>
      <c r="J184" s="26">
        <f t="shared" si="35"/>
        <v>3.3333333333333333E-2</v>
      </c>
      <c r="K184" s="26">
        <f t="shared" si="36"/>
        <v>0</v>
      </c>
      <c r="L184" s="17">
        <f t="shared" si="37"/>
        <v>0.2</v>
      </c>
      <c r="T184" s="17"/>
    </row>
    <row r="185" spans="1:20" x14ac:dyDescent="0.25">
      <c r="T185" s="17"/>
    </row>
    <row r="186" spans="1:20" x14ac:dyDescent="0.25">
      <c r="T186" s="17"/>
    </row>
    <row r="189" spans="1:20" x14ac:dyDescent="0.25">
      <c r="A189" t="s">
        <v>102</v>
      </c>
      <c r="B189" s="28">
        <v>7</v>
      </c>
      <c r="F189" s="11" t="s">
        <v>38</v>
      </c>
      <c r="G189" s="11" t="s">
        <v>38</v>
      </c>
      <c r="H189" s="11" t="s">
        <v>38</v>
      </c>
      <c r="I189" s="11" t="s">
        <v>39</v>
      </c>
      <c r="J189" s="12" t="s">
        <v>36</v>
      </c>
      <c r="K189" s="16" t="s">
        <v>35</v>
      </c>
    </row>
    <row r="190" spans="1:20" x14ac:dyDescent="0.25">
      <c r="F190" s="14">
        <v>4</v>
      </c>
      <c r="G190" s="14">
        <v>5</v>
      </c>
      <c r="H190" s="14">
        <v>6</v>
      </c>
      <c r="I190" s="14">
        <v>1</v>
      </c>
      <c r="J190" s="15">
        <v>2</v>
      </c>
      <c r="K190" s="15">
        <v>3</v>
      </c>
    </row>
    <row r="191" spans="1:20" x14ac:dyDescent="0.25">
      <c r="D191" t="s">
        <v>105</v>
      </c>
      <c r="F191" t="s">
        <v>24</v>
      </c>
      <c r="G191" t="s">
        <v>24</v>
      </c>
      <c r="H191" t="s">
        <v>24</v>
      </c>
      <c r="I191" t="s">
        <v>24</v>
      </c>
      <c r="J191" t="s">
        <v>24</v>
      </c>
      <c r="K191" t="s">
        <v>24</v>
      </c>
    </row>
    <row r="192" spans="1:20" x14ac:dyDescent="0.25">
      <c r="D192">
        <v>1</v>
      </c>
      <c r="E192" s="19" t="s">
        <v>88</v>
      </c>
      <c r="F192" s="9" t="s">
        <v>78</v>
      </c>
      <c r="G192" s="9" t="s">
        <v>78</v>
      </c>
      <c r="H192" s="9" t="s">
        <v>78</v>
      </c>
      <c r="I192" s="9" t="s">
        <v>88</v>
      </c>
      <c r="J192" s="9" t="s">
        <v>49</v>
      </c>
      <c r="K192" s="9" t="s">
        <v>92</v>
      </c>
    </row>
    <row r="193" spans="3:14" x14ac:dyDescent="0.25">
      <c r="D193">
        <v>2</v>
      </c>
      <c r="E193" s="19" t="s">
        <v>90</v>
      </c>
      <c r="F193" s="9" t="s">
        <v>84</v>
      </c>
      <c r="G193" s="9" t="s">
        <v>84</v>
      </c>
      <c r="H193" s="9" t="s">
        <v>84</v>
      </c>
      <c r="I193" s="9" t="s">
        <v>90</v>
      </c>
      <c r="J193" s="9" t="s">
        <v>48</v>
      </c>
      <c r="K193" s="9" t="s">
        <v>94</v>
      </c>
    </row>
    <row r="194" spans="3:14" x14ac:dyDescent="0.25">
      <c r="D194">
        <v>3</v>
      </c>
      <c r="E194" s="19" t="s">
        <v>91</v>
      </c>
      <c r="F194" s="9" t="s">
        <v>87</v>
      </c>
      <c r="G194" s="9" t="s">
        <v>87</v>
      </c>
      <c r="H194" s="9" t="s">
        <v>87</v>
      </c>
      <c r="I194" s="9" t="s">
        <v>91</v>
      </c>
      <c r="J194" s="9" t="s">
        <v>47</v>
      </c>
      <c r="K194" s="10" t="s">
        <v>91</v>
      </c>
    </row>
    <row r="195" spans="3:14" x14ac:dyDescent="0.25">
      <c r="D195">
        <v>4</v>
      </c>
      <c r="E195" s="19" t="s">
        <v>46</v>
      </c>
      <c r="F195" s="9" t="s">
        <v>89</v>
      </c>
      <c r="G195" s="9" t="s">
        <v>89</v>
      </c>
      <c r="H195" s="9" t="s">
        <v>89</v>
      </c>
      <c r="I195" s="9" t="s">
        <v>46</v>
      </c>
      <c r="J195" s="9" t="s">
        <v>46</v>
      </c>
      <c r="K195" s="9" t="s">
        <v>46</v>
      </c>
    </row>
    <row r="196" spans="3:14" x14ac:dyDescent="0.25">
      <c r="E196" s="19"/>
      <c r="F196" s="9"/>
      <c r="G196" s="9"/>
      <c r="H196" s="9"/>
      <c r="I196" s="9"/>
      <c r="J196" s="17"/>
      <c r="K196" s="17"/>
    </row>
    <row r="197" spans="3:14" x14ac:dyDescent="0.25">
      <c r="E197" s="19"/>
      <c r="F197" s="9"/>
      <c r="G197" s="9"/>
      <c r="H197" s="9"/>
      <c r="I197" s="9"/>
    </row>
    <row r="198" spans="3:14" x14ac:dyDescent="0.25">
      <c r="C198" t="s">
        <v>104</v>
      </c>
      <c r="D198" t="s">
        <v>103</v>
      </c>
    </row>
    <row r="199" spans="3:14" x14ac:dyDescent="0.25">
      <c r="C199">
        <v>0</v>
      </c>
      <c r="D199" s="17"/>
      <c r="E199" s="17"/>
      <c r="I199" s="17"/>
      <c r="J199" s="17"/>
      <c r="K199" s="17"/>
    </row>
    <row r="200" spans="3:14" x14ac:dyDescent="0.25">
      <c r="C200">
        <v>1</v>
      </c>
      <c r="D200" s="17"/>
      <c r="E200" s="17"/>
      <c r="J200" s="17"/>
      <c r="K200" s="17"/>
    </row>
    <row r="201" spans="3:14" x14ac:dyDescent="0.25">
      <c r="C201">
        <v>2</v>
      </c>
      <c r="D201" s="17"/>
      <c r="E201" s="17"/>
      <c r="J201" s="17"/>
      <c r="K201" s="17"/>
    </row>
    <row r="202" spans="3:14" x14ac:dyDescent="0.25">
      <c r="C202">
        <v>3</v>
      </c>
      <c r="D202" s="17"/>
      <c r="E202" s="17"/>
      <c r="J202" s="17"/>
      <c r="K202" s="17"/>
    </row>
    <row r="203" spans="3:14" x14ac:dyDescent="0.25">
      <c r="C203">
        <v>4</v>
      </c>
      <c r="D203" s="17"/>
      <c r="E203" s="17"/>
      <c r="J203" s="17"/>
      <c r="K203" s="17"/>
    </row>
    <row r="204" spans="3:14" x14ac:dyDescent="0.25">
      <c r="C204">
        <v>5</v>
      </c>
      <c r="D204" s="17">
        <f>SUM(F204:K204)</f>
        <v>0</v>
      </c>
      <c r="E204" s="17"/>
      <c r="F204" s="17"/>
      <c r="G204" s="17"/>
      <c r="H204" s="17"/>
      <c r="J204" s="17"/>
      <c r="K204" s="17"/>
    </row>
    <row r="205" spans="3:14" x14ac:dyDescent="0.25">
      <c r="C205">
        <v>6</v>
      </c>
      <c r="D205" s="17">
        <f t="shared" ref="D205:D209" si="38">SUM(F205:K205)</f>
        <v>0.5</v>
      </c>
      <c r="E205" s="17"/>
      <c r="F205" s="17">
        <f>1/6</f>
        <v>0.16666666666666666</v>
      </c>
      <c r="G205" s="17">
        <f>1/6</f>
        <v>0.16666666666666666</v>
      </c>
      <c r="H205" s="17">
        <f>1/6</f>
        <v>0.16666666666666666</v>
      </c>
    </row>
    <row r="206" spans="3:14" x14ac:dyDescent="0.25">
      <c r="C206">
        <v>7</v>
      </c>
      <c r="D206" s="17">
        <f t="shared" si="38"/>
        <v>0.29166666666666663</v>
      </c>
      <c r="F206" s="17"/>
      <c r="G206" s="17"/>
      <c r="H206" s="17"/>
      <c r="I206" s="17">
        <f>1/6</f>
        <v>0.16666666666666666</v>
      </c>
      <c r="J206" s="26">
        <f>L206*1/6</f>
        <v>4.1666666666666664E-2</v>
      </c>
      <c r="K206" s="26">
        <f>M206*1/6</f>
        <v>8.3333333333333329E-2</v>
      </c>
      <c r="L206" s="17">
        <f>1/4</f>
        <v>0.25</v>
      </c>
      <c r="M206" s="17">
        <f>2/4</f>
        <v>0.5</v>
      </c>
      <c r="N206" s="17"/>
    </row>
    <row r="207" spans="3:14" x14ac:dyDescent="0.25">
      <c r="C207">
        <v>8</v>
      </c>
      <c r="D207" s="17">
        <f t="shared" si="38"/>
        <v>0.125</v>
      </c>
      <c r="J207" s="26">
        <f t="shared" ref="J207:J209" si="39">L207*1/6</f>
        <v>4.1666666666666664E-2</v>
      </c>
      <c r="K207" s="26">
        <f t="shared" ref="K207:K209" si="40">M207*1/6</f>
        <v>8.3333333333333329E-2</v>
      </c>
      <c r="L207" s="17">
        <f t="shared" ref="L207:L209" si="41">1/4</f>
        <v>0.25</v>
      </c>
      <c r="M207" s="17">
        <f>2/4</f>
        <v>0.5</v>
      </c>
      <c r="N207" s="17"/>
    </row>
    <row r="208" spans="3:14" x14ac:dyDescent="0.25">
      <c r="C208">
        <v>9</v>
      </c>
      <c r="D208" s="17">
        <f t="shared" si="38"/>
        <v>4.1666666666666664E-2</v>
      </c>
      <c r="J208" s="26">
        <f t="shared" si="39"/>
        <v>4.1666666666666664E-2</v>
      </c>
      <c r="K208" s="26">
        <f t="shared" si="40"/>
        <v>0</v>
      </c>
      <c r="L208" s="17">
        <f t="shared" si="41"/>
        <v>0.25</v>
      </c>
    </row>
    <row r="209" spans="1:12" x14ac:dyDescent="0.25">
      <c r="C209">
        <v>10</v>
      </c>
      <c r="D209" s="17">
        <f t="shared" si="38"/>
        <v>4.1666666666666664E-2</v>
      </c>
      <c r="J209" s="26">
        <f t="shared" si="39"/>
        <v>4.1666666666666664E-2</v>
      </c>
      <c r="K209" s="26">
        <f t="shared" si="40"/>
        <v>0</v>
      </c>
      <c r="L209" s="17">
        <f t="shared" si="41"/>
        <v>0.25</v>
      </c>
    </row>
    <row r="214" spans="1:12" x14ac:dyDescent="0.25">
      <c r="A214" t="s">
        <v>102</v>
      </c>
      <c r="B214" s="28">
        <v>8</v>
      </c>
      <c r="F214" s="11" t="s">
        <v>38</v>
      </c>
      <c r="G214" s="11" t="s">
        <v>38</v>
      </c>
      <c r="H214" s="11" t="s">
        <v>38</v>
      </c>
      <c r="I214" s="11" t="s">
        <v>39</v>
      </c>
      <c r="J214" s="12" t="s">
        <v>36</v>
      </c>
      <c r="K214" s="16" t="s">
        <v>35</v>
      </c>
    </row>
    <row r="215" spans="1:12" x14ac:dyDescent="0.25">
      <c r="F215" s="14">
        <v>4</v>
      </c>
      <c r="G215" s="14">
        <v>5</v>
      </c>
      <c r="H215" s="14">
        <v>6</v>
      </c>
      <c r="I215" s="14">
        <v>1</v>
      </c>
      <c r="J215" s="15">
        <v>2</v>
      </c>
      <c r="K215" s="15">
        <v>3</v>
      </c>
    </row>
    <row r="216" spans="1:12" x14ac:dyDescent="0.25">
      <c r="D216" t="s">
        <v>105</v>
      </c>
      <c r="F216" t="s">
        <v>24</v>
      </c>
      <c r="G216" t="s">
        <v>24</v>
      </c>
      <c r="H216" t="s">
        <v>24</v>
      </c>
      <c r="I216" t="s">
        <v>24</v>
      </c>
      <c r="J216" t="s">
        <v>24</v>
      </c>
      <c r="K216" t="s">
        <v>24</v>
      </c>
    </row>
    <row r="217" spans="1:12" x14ac:dyDescent="0.25">
      <c r="D217">
        <v>1</v>
      </c>
      <c r="E217" s="19" t="s">
        <v>92</v>
      </c>
      <c r="F217" s="9" t="s">
        <v>88</v>
      </c>
      <c r="G217" s="9" t="s">
        <v>88</v>
      </c>
      <c r="H217" s="9" t="s">
        <v>88</v>
      </c>
      <c r="I217" s="29" t="s">
        <v>92</v>
      </c>
      <c r="J217" s="9" t="s">
        <v>49</v>
      </c>
      <c r="K217" s="9" t="s">
        <v>95</v>
      </c>
    </row>
    <row r="218" spans="1:12" x14ac:dyDescent="0.25">
      <c r="D218">
        <v>2</v>
      </c>
      <c r="E218" s="19" t="s">
        <v>94</v>
      </c>
      <c r="F218" s="9" t="s">
        <v>90</v>
      </c>
      <c r="G218" s="9" t="s">
        <v>90</v>
      </c>
      <c r="H218" s="9" t="s">
        <v>90</v>
      </c>
      <c r="I218" s="29" t="s">
        <v>94</v>
      </c>
      <c r="J218" s="9" t="s">
        <v>48</v>
      </c>
      <c r="K218" s="9" t="s">
        <v>94</v>
      </c>
    </row>
    <row r="219" spans="1:12" x14ac:dyDescent="0.25">
      <c r="D219">
        <v>3</v>
      </c>
      <c r="E219" s="19" t="s">
        <v>47</v>
      </c>
      <c r="F219" s="9" t="s">
        <v>91</v>
      </c>
      <c r="G219" s="9" t="s">
        <v>91</v>
      </c>
      <c r="H219" s="9" t="s">
        <v>91</v>
      </c>
      <c r="I219" s="29" t="s">
        <v>47</v>
      </c>
      <c r="J219" s="9" t="s">
        <v>47</v>
      </c>
      <c r="K219" s="9" t="s">
        <v>47</v>
      </c>
    </row>
    <row r="220" spans="1:12" x14ac:dyDescent="0.25">
      <c r="E220" s="19"/>
      <c r="F220" s="9"/>
      <c r="G220" s="9"/>
      <c r="H220" s="9"/>
      <c r="I220" s="9"/>
      <c r="J220" s="9"/>
      <c r="K220" s="9"/>
    </row>
    <row r="221" spans="1:12" x14ac:dyDescent="0.25">
      <c r="C221" t="s">
        <v>104</v>
      </c>
      <c r="D221" t="s">
        <v>103</v>
      </c>
    </row>
    <row r="222" spans="1:12" x14ac:dyDescent="0.25">
      <c r="C222">
        <v>0</v>
      </c>
      <c r="D222" s="17"/>
      <c r="E222" s="17"/>
      <c r="I222" s="17"/>
      <c r="J222" s="17"/>
      <c r="K222" s="17"/>
    </row>
    <row r="223" spans="1:12" x14ac:dyDescent="0.25">
      <c r="C223">
        <v>1</v>
      </c>
      <c r="D223" s="17"/>
      <c r="E223" s="17"/>
      <c r="J223" s="17"/>
      <c r="K223" s="17"/>
    </row>
    <row r="224" spans="1:12" x14ac:dyDescent="0.25">
      <c r="C224">
        <v>2</v>
      </c>
      <c r="D224" s="17"/>
      <c r="E224" s="17"/>
      <c r="J224" s="17"/>
      <c r="K224" s="17"/>
    </row>
    <row r="225" spans="1:14" x14ac:dyDescent="0.25">
      <c r="C225">
        <v>3</v>
      </c>
      <c r="D225" s="17"/>
      <c r="E225" s="17"/>
      <c r="J225" s="17"/>
      <c r="K225" s="17"/>
    </row>
    <row r="226" spans="1:14" x14ac:dyDescent="0.25">
      <c r="C226">
        <v>4</v>
      </c>
      <c r="D226" s="17"/>
      <c r="E226" s="17"/>
      <c r="J226" s="17"/>
      <c r="K226" s="17"/>
    </row>
    <row r="227" spans="1:14" x14ac:dyDescent="0.25">
      <c r="C227">
        <v>5</v>
      </c>
      <c r="D227" s="17">
        <f>SUM(F227:K227)</f>
        <v>0</v>
      </c>
      <c r="E227" s="17"/>
      <c r="F227" s="17"/>
      <c r="G227" s="17"/>
      <c r="H227" s="17"/>
      <c r="J227" s="17"/>
      <c r="K227" s="17"/>
    </row>
    <row r="228" spans="1:14" x14ac:dyDescent="0.25">
      <c r="C228">
        <v>6</v>
      </c>
      <c r="D228" s="17">
        <f>SUM(F228:K228)</f>
        <v>0</v>
      </c>
      <c r="E228" s="17"/>
    </row>
    <row r="229" spans="1:14" x14ac:dyDescent="0.25">
      <c r="C229">
        <v>7</v>
      </c>
      <c r="D229" s="17">
        <f>SUM(F229:K229)</f>
        <v>0.5</v>
      </c>
      <c r="F229" s="17">
        <f>1/6</f>
        <v>0.16666666666666666</v>
      </c>
      <c r="G229" s="17">
        <f>1/6</f>
        <v>0.16666666666666666</v>
      </c>
      <c r="H229" s="17">
        <f>1/6</f>
        <v>0.16666666666666666</v>
      </c>
      <c r="J229" s="26"/>
      <c r="K229" s="26"/>
      <c r="L229" s="17"/>
      <c r="M229" s="17"/>
      <c r="N229" s="17"/>
    </row>
    <row r="230" spans="1:14" x14ac:dyDescent="0.25">
      <c r="C230">
        <v>8</v>
      </c>
      <c r="D230" s="17">
        <f>SUM(F230:K230)</f>
        <v>0.33333333333333331</v>
      </c>
      <c r="F230" s="17"/>
      <c r="G230" s="17"/>
      <c r="H230" s="17"/>
      <c r="I230" s="17">
        <f>1/6</f>
        <v>0.16666666666666666</v>
      </c>
      <c r="J230" s="26">
        <f t="shared" ref="J230:J232" si="42">L230*1/6</f>
        <v>5.5555555555555552E-2</v>
      </c>
      <c r="K230" s="26">
        <f t="shared" ref="K230:K232" si="43">M230*1/6</f>
        <v>0.1111111111111111</v>
      </c>
      <c r="L230" s="17">
        <f>1/3</f>
        <v>0.33333333333333331</v>
      </c>
      <c r="M230" s="17">
        <f>2/3</f>
        <v>0.66666666666666663</v>
      </c>
      <c r="N230" s="17"/>
    </row>
    <row r="231" spans="1:14" x14ac:dyDescent="0.25">
      <c r="C231">
        <v>9</v>
      </c>
      <c r="D231" s="17">
        <f t="shared" ref="D231:D232" si="44">SUM(F231:K231)</f>
        <v>0.1111111111111111</v>
      </c>
      <c r="J231" s="26">
        <f t="shared" si="42"/>
        <v>5.5555555555555552E-2</v>
      </c>
      <c r="K231" s="26">
        <f t="shared" si="43"/>
        <v>5.5555555555555552E-2</v>
      </c>
      <c r="L231" s="17">
        <f t="shared" ref="L231:M232" si="45">1/3</f>
        <v>0.33333333333333331</v>
      </c>
      <c r="M231" s="17">
        <f t="shared" si="45"/>
        <v>0.33333333333333331</v>
      </c>
      <c r="N231" s="17"/>
    </row>
    <row r="232" spans="1:14" x14ac:dyDescent="0.25">
      <c r="C232">
        <v>10</v>
      </c>
      <c r="D232" s="17">
        <f t="shared" si="44"/>
        <v>5.5555555555555552E-2</v>
      </c>
      <c r="J232" s="26">
        <f t="shared" si="42"/>
        <v>5.5555555555555552E-2</v>
      </c>
      <c r="K232" s="26">
        <f t="shared" si="43"/>
        <v>0</v>
      </c>
      <c r="L232" s="17">
        <f t="shared" si="45"/>
        <v>0.33333333333333331</v>
      </c>
    </row>
    <row r="240" spans="1:14" x14ac:dyDescent="0.25">
      <c r="A240" t="s">
        <v>102</v>
      </c>
      <c r="B240" s="28">
        <v>9</v>
      </c>
      <c r="F240" s="11" t="s">
        <v>38</v>
      </c>
      <c r="G240" s="11" t="s">
        <v>38</v>
      </c>
      <c r="H240" s="11" t="s">
        <v>38</v>
      </c>
      <c r="I240" s="11" t="s">
        <v>39</v>
      </c>
      <c r="J240" s="12" t="s">
        <v>36</v>
      </c>
      <c r="K240" s="16" t="s">
        <v>35</v>
      </c>
    </row>
    <row r="241" spans="3:14" x14ac:dyDescent="0.25">
      <c r="F241" s="14">
        <v>4</v>
      </c>
      <c r="G241" s="14">
        <v>5</v>
      </c>
      <c r="H241" s="14">
        <v>6</v>
      </c>
      <c r="I241" s="14">
        <v>1</v>
      </c>
      <c r="J241" s="15">
        <v>2</v>
      </c>
      <c r="K241" s="15">
        <v>3</v>
      </c>
    </row>
    <row r="242" spans="3:14" x14ac:dyDescent="0.25">
      <c r="D242" t="s">
        <v>105</v>
      </c>
      <c r="F242" t="s">
        <v>24</v>
      </c>
      <c r="G242" t="s">
        <v>24</v>
      </c>
      <c r="H242" t="s">
        <v>24</v>
      </c>
      <c r="I242" t="s">
        <v>24</v>
      </c>
      <c r="J242" t="s">
        <v>24</v>
      </c>
      <c r="K242" t="s">
        <v>24</v>
      </c>
    </row>
    <row r="243" spans="3:14" x14ac:dyDescent="0.25">
      <c r="D243">
        <v>1</v>
      </c>
      <c r="E243" s="19" t="s">
        <v>95</v>
      </c>
      <c r="F243" s="29" t="s">
        <v>92</v>
      </c>
      <c r="G243" s="29" t="s">
        <v>92</v>
      </c>
      <c r="H243" s="29" t="s">
        <v>92</v>
      </c>
      <c r="I243" s="29" t="s">
        <v>95</v>
      </c>
      <c r="J243" s="9" t="s">
        <v>49</v>
      </c>
      <c r="K243" s="9" t="s">
        <v>95</v>
      </c>
    </row>
    <row r="244" spans="3:14" x14ac:dyDescent="0.25">
      <c r="D244">
        <v>2</v>
      </c>
      <c r="E244" s="19" t="s">
        <v>48</v>
      </c>
      <c r="F244" s="29" t="s">
        <v>94</v>
      </c>
      <c r="G244" s="29" t="s">
        <v>94</v>
      </c>
      <c r="H244" s="29" t="s">
        <v>94</v>
      </c>
      <c r="I244" s="29" t="s">
        <v>48</v>
      </c>
      <c r="J244" s="9" t="s">
        <v>48</v>
      </c>
      <c r="K244" s="9" t="s">
        <v>48</v>
      </c>
    </row>
    <row r="245" spans="3:14" x14ac:dyDescent="0.25">
      <c r="E245" s="19"/>
      <c r="F245" s="9"/>
      <c r="G245" s="9"/>
      <c r="H245" s="9"/>
      <c r="I245" s="29"/>
      <c r="J245" s="9"/>
      <c r="K245" s="9"/>
    </row>
    <row r="246" spans="3:14" x14ac:dyDescent="0.25">
      <c r="C246" t="s">
        <v>104</v>
      </c>
      <c r="D246" t="s">
        <v>103</v>
      </c>
    </row>
    <row r="247" spans="3:14" x14ac:dyDescent="0.25">
      <c r="C247">
        <v>0</v>
      </c>
      <c r="D247" s="17"/>
      <c r="E247" s="17"/>
      <c r="I247" s="17"/>
      <c r="J247" s="17"/>
      <c r="K247" s="17"/>
    </row>
    <row r="248" spans="3:14" x14ac:dyDescent="0.25">
      <c r="C248">
        <v>1</v>
      </c>
      <c r="D248" s="17"/>
      <c r="E248" s="17"/>
      <c r="J248" s="17"/>
      <c r="K248" s="17"/>
    </row>
    <row r="249" spans="3:14" x14ac:dyDescent="0.25">
      <c r="C249">
        <v>2</v>
      </c>
      <c r="D249" s="17"/>
      <c r="E249" s="17"/>
      <c r="J249" s="17"/>
      <c r="K249" s="17"/>
    </row>
    <row r="250" spans="3:14" x14ac:dyDescent="0.25">
      <c r="C250">
        <v>3</v>
      </c>
      <c r="D250" s="17"/>
      <c r="E250" s="17"/>
      <c r="J250" s="17"/>
      <c r="K250" s="17"/>
    </row>
    <row r="251" spans="3:14" x14ac:dyDescent="0.25">
      <c r="C251">
        <v>4</v>
      </c>
      <c r="D251" s="17"/>
      <c r="E251" s="17"/>
      <c r="J251" s="17"/>
      <c r="K251" s="17"/>
    </row>
    <row r="252" spans="3:14" x14ac:dyDescent="0.25">
      <c r="C252">
        <v>5</v>
      </c>
      <c r="D252" s="17">
        <f>SUM(F252:K252)</f>
        <v>0</v>
      </c>
      <c r="E252" s="17"/>
      <c r="F252" s="17"/>
      <c r="G252" s="17"/>
      <c r="H252" s="17"/>
      <c r="J252" s="17"/>
      <c r="K252" s="17"/>
    </row>
    <row r="253" spans="3:14" x14ac:dyDescent="0.25">
      <c r="C253">
        <v>6</v>
      </c>
      <c r="D253" s="17">
        <f>SUM(F253:K253)</f>
        <v>0</v>
      </c>
      <c r="E253" s="17"/>
    </row>
    <row r="254" spans="3:14" x14ac:dyDescent="0.25">
      <c r="C254">
        <v>7</v>
      </c>
      <c r="D254" s="17">
        <f>SUM(F254:K254)</f>
        <v>0</v>
      </c>
      <c r="J254" s="26"/>
      <c r="K254" s="26"/>
      <c r="L254" s="17"/>
      <c r="M254" s="17"/>
      <c r="N254" s="17"/>
    </row>
    <row r="255" spans="3:14" x14ac:dyDescent="0.25">
      <c r="C255">
        <v>8</v>
      </c>
      <c r="D255" s="17">
        <f>SUM(F255:K255)</f>
        <v>0.5</v>
      </c>
      <c r="F255" s="17">
        <f>1/6</f>
        <v>0.16666666666666666</v>
      </c>
      <c r="G255" s="17">
        <f>1/6</f>
        <v>0.16666666666666666</v>
      </c>
      <c r="H255" s="17">
        <f>1/6</f>
        <v>0.16666666666666666</v>
      </c>
      <c r="J255" s="26"/>
      <c r="K255" s="26"/>
      <c r="L255" s="17"/>
      <c r="M255" s="17"/>
      <c r="N255" s="17"/>
    </row>
    <row r="256" spans="3:14" x14ac:dyDescent="0.25">
      <c r="C256">
        <v>9</v>
      </c>
      <c r="D256" s="17">
        <f>SUM(F256:K256)</f>
        <v>0.41666666666666663</v>
      </c>
      <c r="F256" s="17"/>
      <c r="G256" s="17"/>
      <c r="H256" s="17"/>
      <c r="I256" s="17">
        <f>1/6</f>
        <v>0.16666666666666666</v>
      </c>
      <c r="J256" s="26">
        <f t="shared" ref="J256:J257" si="46">L256*1/6</f>
        <v>8.3333333333333329E-2</v>
      </c>
      <c r="K256" s="26">
        <f t="shared" ref="K256:K257" si="47">M256*1/6</f>
        <v>0.16666666666666666</v>
      </c>
      <c r="L256" s="17">
        <f>1/2</f>
        <v>0.5</v>
      </c>
      <c r="M256" s="17">
        <f>2/2</f>
        <v>1</v>
      </c>
      <c r="N256" s="17"/>
    </row>
    <row r="257" spans="1:12" x14ac:dyDescent="0.25">
      <c r="C257">
        <v>10</v>
      </c>
      <c r="D257" s="17">
        <f t="shared" ref="D257" si="48">SUM(F257:K257)</f>
        <v>8.3333333333333329E-2</v>
      </c>
      <c r="J257" s="26">
        <f t="shared" si="46"/>
        <v>8.3333333333333329E-2</v>
      </c>
      <c r="K257" s="26">
        <f t="shared" si="47"/>
        <v>0</v>
      </c>
      <c r="L257" s="17">
        <f>1/2</f>
        <v>0.5</v>
      </c>
    </row>
    <row r="262" spans="1:12" x14ac:dyDescent="0.25">
      <c r="A262" t="s">
        <v>102</v>
      </c>
      <c r="B262" s="28">
        <v>10</v>
      </c>
      <c r="F262" s="11" t="s">
        <v>38</v>
      </c>
      <c r="G262" s="11" t="s">
        <v>38</v>
      </c>
      <c r="H262" s="11" t="s">
        <v>38</v>
      </c>
      <c r="I262" s="11" t="s">
        <v>39</v>
      </c>
      <c r="J262" s="12" t="s">
        <v>36</v>
      </c>
      <c r="K262" s="16" t="s">
        <v>35</v>
      </c>
    </row>
    <row r="263" spans="1:12" x14ac:dyDescent="0.25">
      <c r="F263" s="14">
        <v>4</v>
      </c>
      <c r="G263" s="14">
        <v>5</v>
      </c>
      <c r="H263" s="14">
        <v>6</v>
      </c>
      <c r="I263" s="14">
        <v>1</v>
      </c>
      <c r="J263" s="15">
        <v>2</v>
      </c>
      <c r="K263" s="15">
        <v>3</v>
      </c>
    </row>
    <row r="264" spans="1:12" x14ac:dyDescent="0.25">
      <c r="D264" t="s">
        <v>114</v>
      </c>
      <c r="F264" t="s">
        <v>24</v>
      </c>
      <c r="G264" t="s">
        <v>24</v>
      </c>
      <c r="H264" t="s">
        <v>24</v>
      </c>
      <c r="I264" t="s">
        <v>24</v>
      </c>
      <c r="J264" t="s">
        <v>24</v>
      </c>
      <c r="K264" t="s">
        <v>24</v>
      </c>
    </row>
    <row r="265" spans="1:12" x14ac:dyDescent="0.25">
      <c r="D265">
        <v>1</v>
      </c>
      <c r="E265" s="19" t="s">
        <v>49</v>
      </c>
      <c r="F265" s="29" t="s">
        <v>95</v>
      </c>
      <c r="G265" s="29" t="s">
        <v>95</v>
      </c>
      <c r="H265" s="29" t="s">
        <v>95</v>
      </c>
      <c r="I265" s="29" t="s">
        <v>49</v>
      </c>
      <c r="J265" s="9" t="s">
        <v>49</v>
      </c>
      <c r="K265" s="9" t="s">
        <v>49</v>
      </c>
    </row>
    <row r="266" spans="1:12" x14ac:dyDescent="0.25">
      <c r="E266" s="19"/>
      <c r="F266" s="29"/>
      <c r="G266" s="29"/>
      <c r="H266" s="29"/>
      <c r="I266" s="29"/>
      <c r="J266" s="9"/>
      <c r="K266" s="9"/>
    </row>
    <row r="267" spans="1:12" x14ac:dyDescent="0.25">
      <c r="E267" s="19"/>
      <c r="F267" s="9"/>
      <c r="G267" s="9"/>
      <c r="H267" s="9"/>
      <c r="I267" s="29"/>
      <c r="J267" s="9"/>
      <c r="K267" s="9"/>
    </row>
    <row r="268" spans="1:12" x14ac:dyDescent="0.25">
      <c r="C268" t="s">
        <v>104</v>
      </c>
      <c r="D268" t="s">
        <v>103</v>
      </c>
    </row>
    <row r="269" spans="1:12" x14ac:dyDescent="0.25">
      <c r="C269">
        <v>0</v>
      </c>
      <c r="D269" s="17"/>
      <c r="E269" s="17"/>
      <c r="I269" s="17"/>
      <c r="J269" s="17"/>
      <c r="K269" s="17"/>
    </row>
    <row r="270" spans="1:12" x14ac:dyDescent="0.25">
      <c r="C270">
        <v>1</v>
      </c>
      <c r="D270" s="17"/>
      <c r="E270" s="17"/>
      <c r="J270" s="17"/>
      <c r="K270" s="17"/>
    </row>
    <row r="271" spans="1:12" x14ac:dyDescent="0.25">
      <c r="C271">
        <v>2</v>
      </c>
      <c r="D271" s="17"/>
      <c r="E271" s="17"/>
      <c r="J271" s="17"/>
      <c r="K271" s="17"/>
    </row>
    <row r="272" spans="1:12" x14ac:dyDescent="0.25">
      <c r="C272">
        <v>3</v>
      </c>
      <c r="D272" s="17"/>
      <c r="E272" s="17"/>
      <c r="J272" s="17"/>
      <c r="K272" s="17"/>
    </row>
    <row r="273" spans="3:14" x14ac:dyDescent="0.25">
      <c r="C273">
        <v>4</v>
      </c>
      <c r="D273" s="17"/>
      <c r="E273" s="17"/>
      <c r="J273" s="17"/>
      <c r="K273" s="17"/>
    </row>
    <row r="274" spans="3:14" x14ac:dyDescent="0.25">
      <c r="C274">
        <v>5</v>
      </c>
      <c r="D274" s="17">
        <f t="shared" ref="D274:D279" si="49">SUM(F274:K274)</f>
        <v>0</v>
      </c>
      <c r="E274" s="17"/>
      <c r="F274" s="17"/>
      <c r="G274" s="17"/>
      <c r="H274" s="17"/>
      <c r="J274" s="17"/>
      <c r="K274" s="17"/>
    </row>
    <row r="275" spans="3:14" x14ac:dyDescent="0.25">
      <c r="C275">
        <v>6</v>
      </c>
      <c r="D275" s="17">
        <f t="shared" si="49"/>
        <v>0</v>
      </c>
      <c r="E275" s="17"/>
    </row>
    <row r="276" spans="3:14" x14ac:dyDescent="0.25">
      <c r="C276">
        <v>7</v>
      </c>
      <c r="D276" s="17">
        <f t="shared" si="49"/>
        <v>0</v>
      </c>
      <c r="J276" s="26"/>
      <c r="K276" s="26"/>
      <c r="L276" s="17"/>
      <c r="M276" s="17"/>
      <c r="N276" s="17"/>
    </row>
    <row r="277" spans="3:14" x14ac:dyDescent="0.25">
      <c r="C277">
        <v>8</v>
      </c>
      <c r="D277" s="17">
        <f t="shared" si="49"/>
        <v>0</v>
      </c>
      <c r="J277" s="26"/>
      <c r="K277" s="26"/>
      <c r="L277" s="17"/>
      <c r="M277" s="17"/>
      <c r="N277" s="17"/>
    </row>
    <row r="278" spans="3:14" x14ac:dyDescent="0.25">
      <c r="C278">
        <v>9</v>
      </c>
      <c r="D278" s="17">
        <f t="shared" si="49"/>
        <v>0.5</v>
      </c>
      <c r="F278" s="17">
        <f>1/6</f>
        <v>0.16666666666666666</v>
      </c>
      <c r="G278" s="17">
        <f>1/6</f>
        <v>0.16666666666666666</v>
      </c>
      <c r="H278" s="17">
        <f>1/6</f>
        <v>0.16666666666666666</v>
      </c>
      <c r="J278" s="26"/>
      <c r="K278" s="26"/>
      <c r="L278" s="17"/>
      <c r="M278" s="17"/>
      <c r="N278" s="17"/>
    </row>
    <row r="279" spans="3:14" x14ac:dyDescent="0.25">
      <c r="C279">
        <v>10</v>
      </c>
      <c r="D279" s="17">
        <f t="shared" si="49"/>
        <v>0.5</v>
      </c>
      <c r="F279" s="17"/>
      <c r="G279" s="17"/>
      <c r="H279" s="17"/>
      <c r="I279" s="17">
        <f>1/6</f>
        <v>0.16666666666666666</v>
      </c>
      <c r="J279" s="26">
        <f t="shared" ref="J279" si="50">L279*1/6</f>
        <v>0.16666666666666666</v>
      </c>
      <c r="K279" s="26">
        <f t="shared" ref="K279" si="51">M279*1/6</f>
        <v>0.16666666666666666</v>
      </c>
      <c r="L279" s="17">
        <f>1/1</f>
        <v>1</v>
      </c>
      <c r="M279" s="17">
        <f>1/1</f>
        <v>1</v>
      </c>
      <c r="N279" s="17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38"/>
  <sheetViews>
    <sheetView zoomScale="85" zoomScaleNormal="85" workbookViewId="0"/>
  </sheetViews>
  <sheetFormatPr defaultRowHeight="15" x14ac:dyDescent="0.25"/>
  <cols>
    <col min="1" max="1" width="14" bestFit="1" customWidth="1"/>
    <col min="2" max="2" width="11.140625" bestFit="1" customWidth="1"/>
    <col min="9" max="9" width="21.7109375" customWidth="1"/>
    <col min="16" max="16" width="10.85546875" bestFit="1" customWidth="1"/>
    <col min="17" max="17" width="25.5703125" bestFit="1" customWidth="1"/>
  </cols>
  <sheetData>
    <row r="2" spans="1:20" ht="23.25" x14ac:dyDescent="0.35">
      <c r="A2" s="36" t="s">
        <v>117</v>
      </c>
      <c r="B2" s="36"/>
      <c r="C2" s="36"/>
      <c r="D2" s="36"/>
      <c r="E2" s="36"/>
      <c r="F2" s="36"/>
    </row>
    <row r="3" spans="1:20" ht="15.75" thickBot="1" x14ac:dyDescent="0.3"/>
    <row r="4" spans="1:20" x14ac:dyDescent="0.25">
      <c r="B4" t="s">
        <v>4</v>
      </c>
      <c r="C4" t="s">
        <v>5</v>
      </c>
      <c r="D4" t="s">
        <v>2</v>
      </c>
      <c r="E4" t="s">
        <v>0</v>
      </c>
      <c r="F4" t="s">
        <v>1</v>
      </c>
      <c r="G4" t="s">
        <v>9</v>
      </c>
      <c r="J4" t="s">
        <v>13</v>
      </c>
      <c r="K4" t="s">
        <v>14</v>
      </c>
      <c r="L4" t="s">
        <v>9</v>
      </c>
      <c r="M4" t="s">
        <v>15</v>
      </c>
      <c r="R4" s="3" t="s">
        <v>10</v>
      </c>
      <c r="S4" s="4" t="s">
        <v>11</v>
      </c>
      <c r="T4" s="5" t="s">
        <v>12</v>
      </c>
    </row>
    <row r="5" spans="1:20" ht="15.75" thickBot="1" x14ac:dyDescent="0.3">
      <c r="J5">
        <v>4</v>
      </c>
      <c r="K5">
        <v>4</v>
      </c>
      <c r="L5">
        <v>2</v>
      </c>
      <c r="M5">
        <f>SUM(J5:L5)</f>
        <v>10</v>
      </c>
      <c r="R5" s="6">
        <v>10</v>
      </c>
      <c r="S5" s="7">
        <v>10</v>
      </c>
      <c r="T5" s="8">
        <v>10</v>
      </c>
    </row>
    <row r="6" spans="1:20" x14ac:dyDescent="0.25">
      <c r="C6" t="s">
        <v>0</v>
      </c>
      <c r="D6">
        <v>2</v>
      </c>
      <c r="E6">
        <v>2</v>
      </c>
      <c r="G6">
        <v>-2</v>
      </c>
      <c r="J6">
        <f t="shared" ref="J6:J28" si="0">E6+J5</f>
        <v>6</v>
      </c>
      <c r="K6">
        <f t="shared" ref="K6:K28" si="1">F6+K5</f>
        <v>4</v>
      </c>
      <c r="L6">
        <f t="shared" ref="L6:L28" si="2">G6+L5</f>
        <v>0</v>
      </c>
      <c r="M6">
        <f t="shared" ref="M6:M38" si="3">SUM(J6:L6)</f>
        <v>10</v>
      </c>
    </row>
    <row r="7" spans="1:20" x14ac:dyDescent="0.25">
      <c r="B7">
        <v>1</v>
      </c>
      <c r="C7" t="s">
        <v>1</v>
      </c>
      <c r="D7">
        <v>1</v>
      </c>
      <c r="F7">
        <v>0</v>
      </c>
      <c r="J7">
        <f t="shared" si="0"/>
        <v>6</v>
      </c>
      <c r="K7">
        <f t="shared" si="1"/>
        <v>4</v>
      </c>
      <c r="L7">
        <f t="shared" si="2"/>
        <v>0</v>
      </c>
      <c r="M7">
        <f t="shared" si="3"/>
        <v>10</v>
      </c>
    </row>
    <row r="8" spans="1:20" x14ac:dyDescent="0.25">
      <c r="C8" t="s">
        <v>0</v>
      </c>
      <c r="D8">
        <v>1</v>
      </c>
      <c r="E8">
        <v>0</v>
      </c>
      <c r="J8">
        <f t="shared" si="0"/>
        <v>6</v>
      </c>
      <c r="K8">
        <f t="shared" si="1"/>
        <v>4</v>
      </c>
      <c r="L8">
        <f t="shared" si="2"/>
        <v>0</v>
      </c>
      <c r="M8">
        <f t="shared" si="3"/>
        <v>10</v>
      </c>
    </row>
    <row r="9" spans="1:20" x14ac:dyDescent="0.25">
      <c r="B9">
        <v>2</v>
      </c>
      <c r="C9" t="s">
        <v>1</v>
      </c>
      <c r="D9">
        <v>6</v>
      </c>
      <c r="F9">
        <v>-1</v>
      </c>
      <c r="G9">
        <v>1</v>
      </c>
      <c r="J9">
        <f t="shared" si="0"/>
        <v>6</v>
      </c>
      <c r="K9">
        <f t="shared" si="1"/>
        <v>3</v>
      </c>
      <c r="L9">
        <f t="shared" si="2"/>
        <v>1</v>
      </c>
      <c r="M9">
        <f t="shared" si="3"/>
        <v>10</v>
      </c>
    </row>
    <row r="10" spans="1:20" x14ac:dyDescent="0.25">
      <c r="C10" t="s">
        <v>0</v>
      </c>
      <c r="D10">
        <v>3</v>
      </c>
      <c r="E10">
        <v>0</v>
      </c>
      <c r="J10">
        <f t="shared" si="0"/>
        <v>6</v>
      </c>
      <c r="K10">
        <f t="shared" si="1"/>
        <v>3</v>
      </c>
      <c r="L10">
        <f t="shared" si="2"/>
        <v>1</v>
      </c>
      <c r="M10">
        <f t="shared" si="3"/>
        <v>10</v>
      </c>
    </row>
    <row r="11" spans="1:20" x14ac:dyDescent="0.25">
      <c r="B11">
        <v>3</v>
      </c>
      <c r="C11" t="s">
        <v>1</v>
      </c>
      <c r="D11">
        <v>4</v>
      </c>
      <c r="F11">
        <v>-1</v>
      </c>
      <c r="G11">
        <v>1</v>
      </c>
      <c r="J11">
        <f t="shared" si="0"/>
        <v>6</v>
      </c>
      <c r="K11">
        <f t="shared" si="1"/>
        <v>2</v>
      </c>
      <c r="L11">
        <f t="shared" si="2"/>
        <v>2</v>
      </c>
      <c r="M11">
        <f t="shared" si="3"/>
        <v>10</v>
      </c>
      <c r="P11" s="33" t="s">
        <v>99</v>
      </c>
      <c r="Q11" s="33" t="s">
        <v>100</v>
      </c>
    </row>
    <row r="12" spans="1:20" x14ac:dyDescent="0.25">
      <c r="C12" t="s">
        <v>0</v>
      </c>
      <c r="D12">
        <v>1</v>
      </c>
      <c r="E12">
        <v>0</v>
      </c>
      <c r="J12">
        <f t="shared" si="0"/>
        <v>6</v>
      </c>
      <c r="K12">
        <f t="shared" si="1"/>
        <v>2</v>
      </c>
      <c r="L12">
        <f t="shared" si="2"/>
        <v>2</v>
      </c>
      <c r="M12">
        <f t="shared" si="3"/>
        <v>10</v>
      </c>
      <c r="P12" s="33">
        <v>1</v>
      </c>
      <c r="Q12" s="33">
        <v>0</v>
      </c>
    </row>
    <row r="13" spans="1:20" x14ac:dyDescent="0.25">
      <c r="B13">
        <v>4</v>
      </c>
      <c r="C13" t="s">
        <v>1</v>
      </c>
      <c r="D13">
        <v>3</v>
      </c>
      <c r="F13">
        <v>1</v>
      </c>
      <c r="G13">
        <v>-1</v>
      </c>
      <c r="J13">
        <f t="shared" si="0"/>
        <v>6</v>
      </c>
      <c r="K13">
        <f t="shared" si="1"/>
        <v>3</v>
      </c>
      <c r="L13">
        <f t="shared" si="2"/>
        <v>1</v>
      </c>
      <c r="M13">
        <f t="shared" si="3"/>
        <v>10</v>
      </c>
      <c r="P13" s="33">
        <v>2</v>
      </c>
      <c r="Q13" s="33" t="s">
        <v>16</v>
      </c>
    </row>
    <row r="14" spans="1:20" x14ac:dyDescent="0.25">
      <c r="C14" t="s">
        <v>0</v>
      </c>
      <c r="D14">
        <v>6</v>
      </c>
      <c r="E14">
        <v>-1</v>
      </c>
      <c r="G14">
        <v>1</v>
      </c>
      <c r="J14">
        <f t="shared" si="0"/>
        <v>5</v>
      </c>
      <c r="K14">
        <f t="shared" si="1"/>
        <v>3</v>
      </c>
      <c r="L14">
        <f t="shared" si="2"/>
        <v>2</v>
      </c>
      <c r="M14">
        <f t="shared" si="3"/>
        <v>10</v>
      </c>
      <c r="P14" s="33">
        <v>3</v>
      </c>
      <c r="Q14" s="33" t="s">
        <v>17</v>
      </c>
    </row>
    <row r="15" spans="1:20" x14ac:dyDescent="0.25">
      <c r="B15">
        <v>5</v>
      </c>
      <c r="C15" t="s">
        <v>1</v>
      </c>
      <c r="D15">
        <v>6</v>
      </c>
      <c r="F15">
        <v>-1</v>
      </c>
      <c r="G15">
        <v>1</v>
      </c>
      <c r="J15">
        <f t="shared" si="0"/>
        <v>5</v>
      </c>
      <c r="K15">
        <f t="shared" si="1"/>
        <v>2</v>
      </c>
      <c r="L15">
        <f t="shared" si="2"/>
        <v>3</v>
      </c>
      <c r="M15">
        <f t="shared" si="3"/>
        <v>10</v>
      </c>
      <c r="P15" s="32" t="s">
        <v>101</v>
      </c>
      <c r="Q15" s="33">
        <v>-1</v>
      </c>
    </row>
    <row r="16" spans="1:20" x14ac:dyDescent="0.25">
      <c r="C16" t="s">
        <v>0</v>
      </c>
      <c r="D16">
        <v>2</v>
      </c>
      <c r="E16">
        <v>3</v>
      </c>
      <c r="G16">
        <v>-3</v>
      </c>
      <c r="J16">
        <f t="shared" si="0"/>
        <v>8</v>
      </c>
      <c r="K16">
        <f t="shared" si="1"/>
        <v>2</v>
      </c>
      <c r="L16">
        <f t="shared" si="2"/>
        <v>0</v>
      </c>
      <c r="M16">
        <f t="shared" si="3"/>
        <v>10</v>
      </c>
    </row>
    <row r="17" spans="1:13" x14ac:dyDescent="0.25">
      <c r="B17">
        <v>6</v>
      </c>
      <c r="C17" t="s">
        <v>1</v>
      </c>
      <c r="D17">
        <v>6</v>
      </c>
      <c r="F17">
        <v>-1</v>
      </c>
      <c r="G17">
        <v>1</v>
      </c>
      <c r="J17">
        <f t="shared" si="0"/>
        <v>8</v>
      </c>
      <c r="K17">
        <f t="shared" si="1"/>
        <v>1</v>
      </c>
      <c r="L17">
        <f t="shared" si="2"/>
        <v>1</v>
      </c>
      <c r="M17">
        <f t="shared" si="3"/>
        <v>10</v>
      </c>
    </row>
    <row r="18" spans="1:13" x14ac:dyDescent="0.25">
      <c r="C18" t="s">
        <v>0</v>
      </c>
      <c r="D18">
        <v>3</v>
      </c>
      <c r="E18">
        <v>0</v>
      </c>
      <c r="J18">
        <f t="shared" si="0"/>
        <v>8</v>
      </c>
      <c r="K18">
        <f t="shared" si="1"/>
        <v>1</v>
      </c>
      <c r="L18">
        <f t="shared" si="2"/>
        <v>1</v>
      </c>
      <c r="M18">
        <f t="shared" si="3"/>
        <v>10</v>
      </c>
    </row>
    <row r="19" spans="1:13" x14ac:dyDescent="0.25">
      <c r="B19">
        <v>7</v>
      </c>
      <c r="C19" t="s">
        <v>1</v>
      </c>
      <c r="D19">
        <v>4</v>
      </c>
      <c r="F19">
        <v>-1</v>
      </c>
      <c r="G19">
        <v>1</v>
      </c>
      <c r="J19">
        <f t="shared" si="0"/>
        <v>8</v>
      </c>
      <c r="K19">
        <f t="shared" si="1"/>
        <v>0</v>
      </c>
      <c r="L19">
        <f t="shared" si="2"/>
        <v>2</v>
      </c>
      <c r="M19">
        <f t="shared" si="3"/>
        <v>10</v>
      </c>
    </row>
    <row r="20" spans="1:13" x14ac:dyDescent="0.25">
      <c r="C20" t="s">
        <v>0</v>
      </c>
      <c r="D20">
        <v>3</v>
      </c>
      <c r="E20">
        <v>1</v>
      </c>
      <c r="G20">
        <v>-1</v>
      </c>
      <c r="J20">
        <f t="shared" si="0"/>
        <v>9</v>
      </c>
      <c r="K20">
        <f t="shared" si="1"/>
        <v>0</v>
      </c>
      <c r="L20">
        <f t="shared" si="2"/>
        <v>1</v>
      </c>
      <c r="M20">
        <f t="shared" si="3"/>
        <v>10</v>
      </c>
    </row>
    <row r="21" spans="1:13" x14ac:dyDescent="0.25">
      <c r="B21">
        <v>8</v>
      </c>
      <c r="C21" t="s">
        <v>1</v>
      </c>
      <c r="D21">
        <v>2</v>
      </c>
      <c r="F21">
        <v>1</v>
      </c>
      <c r="G21">
        <v>-1</v>
      </c>
      <c r="J21">
        <f t="shared" si="0"/>
        <v>9</v>
      </c>
      <c r="K21">
        <f t="shared" si="1"/>
        <v>1</v>
      </c>
      <c r="L21">
        <f t="shared" si="2"/>
        <v>0</v>
      </c>
      <c r="M21">
        <f t="shared" si="3"/>
        <v>10</v>
      </c>
    </row>
    <row r="22" spans="1:13" x14ac:dyDescent="0.25">
      <c r="C22" t="s">
        <v>0</v>
      </c>
      <c r="D22">
        <v>1</v>
      </c>
      <c r="E22">
        <v>0</v>
      </c>
      <c r="J22">
        <f t="shared" si="0"/>
        <v>9</v>
      </c>
      <c r="K22">
        <f t="shared" si="1"/>
        <v>1</v>
      </c>
      <c r="L22">
        <f t="shared" si="2"/>
        <v>0</v>
      </c>
      <c r="M22">
        <f t="shared" si="3"/>
        <v>10</v>
      </c>
    </row>
    <row r="23" spans="1:13" x14ac:dyDescent="0.25">
      <c r="B23">
        <v>9</v>
      </c>
      <c r="C23" t="s">
        <v>1</v>
      </c>
      <c r="D23">
        <v>3</v>
      </c>
      <c r="F23">
        <v>0</v>
      </c>
      <c r="J23">
        <f t="shared" si="0"/>
        <v>9</v>
      </c>
      <c r="K23">
        <f t="shared" si="1"/>
        <v>1</v>
      </c>
      <c r="L23">
        <f t="shared" si="2"/>
        <v>0</v>
      </c>
      <c r="M23">
        <f t="shared" si="3"/>
        <v>10</v>
      </c>
    </row>
    <row r="24" spans="1:13" x14ac:dyDescent="0.25">
      <c r="C24" t="s">
        <v>0</v>
      </c>
      <c r="D24">
        <v>4</v>
      </c>
      <c r="E24">
        <v>-1</v>
      </c>
      <c r="G24">
        <v>1</v>
      </c>
      <c r="J24">
        <f t="shared" si="0"/>
        <v>8</v>
      </c>
      <c r="K24">
        <f t="shared" si="1"/>
        <v>1</v>
      </c>
      <c r="L24">
        <f t="shared" si="2"/>
        <v>1</v>
      </c>
      <c r="M24">
        <f t="shared" si="3"/>
        <v>10</v>
      </c>
    </row>
    <row r="25" spans="1:13" x14ac:dyDescent="0.25">
      <c r="B25">
        <v>10</v>
      </c>
      <c r="C25" t="s">
        <v>1</v>
      </c>
      <c r="D25">
        <v>6</v>
      </c>
      <c r="F25">
        <v>-1</v>
      </c>
      <c r="G25">
        <v>1</v>
      </c>
      <c r="J25">
        <f t="shared" si="0"/>
        <v>8</v>
      </c>
      <c r="K25">
        <f t="shared" si="1"/>
        <v>0</v>
      </c>
      <c r="L25">
        <f t="shared" si="2"/>
        <v>2</v>
      </c>
      <c r="M25">
        <f t="shared" si="3"/>
        <v>10</v>
      </c>
    </row>
    <row r="26" spans="1:13" x14ac:dyDescent="0.25">
      <c r="C26" t="s">
        <v>0</v>
      </c>
      <c r="D26">
        <v>3</v>
      </c>
      <c r="E26">
        <v>0</v>
      </c>
      <c r="J26">
        <f t="shared" si="0"/>
        <v>8</v>
      </c>
      <c r="K26">
        <f t="shared" si="1"/>
        <v>0</v>
      </c>
      <c r="L26">
        <f t="shared" si="2"/>
        <v>2</v>
      </c>
      <c r="M26">
        <f t="shared" si="3"/>
        <v>10</v>
      </c>
    </row>
    <row r="27" spans="1:13" x14ac:dyDescent="0.25">
      <c r="B27">
        <v>11</v>
      </c>
      <c r="C27" t="s">
        <v>1</v>
      </c>
      <c r="D27">
        <v>3</v>
      </c>
      <c r="F27">
        <v>0</v>
      </c>
      <c r="J27">
        <f t="shared" si="0"/>
        <v>8</v>
      </c>
      <c r="K27">
        <f t="shared" si="1"/>
        <v>0</v>
      </c>
      <c r="L27">
        <f t="shared" si="2"/>
        <v>2</v>
      </c>
      <c r="M27">
        <f t="shared" si="3"/>
        <v>10</v>
      </c>
    </row>
    <row r="28" spans="1:13" x14ac:dyDescent="0.25">
      <c r="C28" t="s">
        <v>0</v>
      </c>
      <c r="D28">
        <v>2</v>
      </c>
      <c r="E28">
        <v>2</v>
      </c>
      <c r="G28">
        <v>-2</v>
      </c>
      <c r="J28">
        <f t="shared" si="0"/>
        <v>10</v>
      </c>
      <c r="K28">
        <f t="shared" si="1"/>
        <v>0</v>
      </c>
      <c r="L28">
        <f t="shared" si="2"/>
        <v>0</v>
      </c>
      <c r="M28">
        <f t="shared" si="3"/>
        <v>10</v>
      </c>
    </row>
    <row r="29" spans="1:13" x14ac:dyDescent="0.25">
      <c r="A29" t="s">
        <v>6</v>
      </c>
      <c r="B29" s="1">
        <v>12</v>
      </c>
      <c r="C29" t="s">
        <v>1</v>
      </c>
      <c r="D29">
        <v>6</v>
      </c>
      <c r="E29" t="s">
        <v>3</v>
      </c>
      <c r="J29">
        <v>10</v>
      </c>
      <c r="K29">
        <f>F29+K28</f>
        <v>0</v>
      </c>
      <c r="L29">
        <f>G29+L28</f>
        <v>0</v>
      </c>
      <c r="M29">
        <f t="shared" si="3"/>
        <v>10</v>
      </c>
    </row>
    <row r="30" spans="1:13" x14ac:dyDescent="0.25">
      <c r="I30" t="s">
        <v>96</v>
      </c>
      <c r="J30" t="s">
        <v>18</v>
      </c>
    </row>
    <row r="31" spans="1:13" x14ac:dyDescent="0.25">
      <c r="I31" t="s">
        <v>97</v>
      </c>
      <c r="K31" t="s">
        <v>19</v>
      </c>
    </row>
    <row r="32" spans="1:13" x14ac:dyDescent="0.25">
      <c r="L32" t="s">
        <v>20</v>
      </c>
    </row>
    <row r="33" spans="1:10" x14ac:dyDescent="0.25">
      <c r="I33" t="s">
        <v>21</v>
      </c>
      <c r="J33" t="s">
        <v>22</v>
      </c>
    </row>
    <row r="36" spans="1:10" x14ac:dyDescent="0.25">
      <c r="A36" t="s">
        <v>7</v>
      </c>
      <c r="B36" s="2">
        <f>B29</f>
        <v>12</v>
      </c>
    </row>
    <row r="38" spans="1:10" x14ac:dyDescent="0.25">
      <c r="A38" s="1" t="s">
        <v>8</v>
      </c>
      <c r="B38" s="1" t="s">
        <v>98</v>
      </c>
    </row>
  </sheetData>
  <mergeCells count="1"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Transition Probability Matrix</vt:lpstr>
      <vt:lpstr>Manual Game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AnZ</dc:creator>
  <cp:lastModifiedBy>AnZ</cp:lastModifiedBy>
  <dcterms:created xsi:type="dcterms:W3CDTF">2015-06-05T18:17:20Z</dcterms:created>
  <dcterms:modified xsi:type="dcterms:W3CDTF">2021-12-05T20:44:16Z</dcterms:modified>
</cp:coreProperties>
</file>