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160" firstSheet="1" activeTab="1"/>
  </bookViews>
  <sheets>
    <sheet name="【微生物】微生物实验室需求" sheetId="1" r:id="rId1"/>
    <sheet name="【理化】需求" sheetId="3" r:id="rId2"/>
    <sheet name="【微量物】微量自动化分析平台" sheetId="6" r:id="rId3"/>
    <sheet name="【系统】要求" sheetId="7" r:id="rId4"/>
  </sheet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2923EAE7EF6640D1B330A3B3C9DBEEDA"/>
        <xdr:cNvPicPr>
          <a:picLocks noChangeAspect="1"/>
        </xdr:cNvPicPr>
      </xdr:nvPicPr>
      <xdr:blipFill>
        <a:blip r:embed="rId1"/>
        <a:stretch>
          <a:fillRect/>
        </a:stretch>
      </xdr:blipFill>
      <xdr:spPr>
        <a:xfrm>
          <a:off x="7050405" y="519430"/>
          <a:ext cx="3512820" cy="1286510"/>
        </a:xfrm>
        <a:prstGeom prst="rect">
          <a:avLst/>
        </a:prstGeom>
        <a:noFill/>
        <a:ln w="9525">
          <a:noFill/>
        </a:ln>
      </xdr:spPr>
    </xdr:pic>
  </etc:cellImage>
  <etc:cellImage>
    <xdr:pic>
      <xdr:nvPicPr>
        <xdr:cNvPr id="3" name="ID_41F180AC3CA74950ADFD2C9CCC1C8617"/>
        <xdr:cNvPicPr>
          <a:picLocks noChangeAspect="1"/>
        </xdr:cNvPicPr>
      </xdr:nvPicPr>
      <xdr:blipFill>
        <a:blip r:embed="rId2"/>
        <a:stretch>
          <a:fillRect/>
        </a:stretch>
      </xdr:blipFill>
      <xdr:spPr>
        <a:xfrm>
          <a:off x="7010400" y="1960880"/>
          <a:ext cx="10887075" cy="2491105"/>
        </a:xfrm>
        <a:prstGeom prst="rect">
          <a:avLst/>
        </a:prstGeom>
        <a:noFill/>
        <a:ln w="9525">
          <a:noFill/>
        </a:ln>
      </xdr:spPr>
    </xdr:pic>
  </etc:cellImage>
  <etc:cellImage>
    <xdr:pic>
      <xdr:nvPicPr>
        <xdr:cNvPr id="5" name="ID_B740CD1B0B0347A1AD77247E807BD5B4"/>
        <xdr:cNvPicPr>
          <a:picLocks noChangeAspect="1"/>
        </xdr:cNvPicPr>
      </xdr:nvPicPr>
      <xdr:blipFill>
        <a:blip r:embed="rId3"/>
        <a:stretch>
          <a:fillRect/>
        </a:stretch>
      </xdr:blipFill>
      <xdr:spPr>
        <a:xfrm>
          <a:off x="7010400" y="5662295"/>
          <a:ext cx="9877425" cy="1257300"/>
        </a:xfrm>
        <a:prstGeom prst="rect">
          <a:avLst/>
        </a:prstGeom>
        <a:noFill/>
        <a:ln w="9525">
          <a:noFill/>
        </a:ln>
      </xdr:spPr>
    </xdr:pic>
  </etc:cellImage>
  <etc:cellImage>
    <xdr:pic>
      <xdr:nvPicPr>
        <xdr:cNvPr id="4" name="ID_2FB2C5C1CEA642A0BAB301D19E04A561"/>
        <xdr:cNvPicPr>
          <a:picLocks noChangeAspect="1"/>
        </xdr:cNvPicPr>
      </xdr:nvPicPr>
      <xdr:blipFill>
        <a:blip r:embed="rId4"/>
        <a:stretch>
          <a:fillRect/>
        </a:stretch>
      </xdr:blipFill>
      <xdr:spPr>
        <a:xfrm>
          <a:off x="7010400" y="4428490"/>
          <a:ext cx="6901180" cy="5210175"/>
        </a:xfrm>
        <a:prstGeom prst="rect">
          <a:avLst/>
        </a:prstGeom>
        <a:noFill/>
        <a:ln w="9525">
          <a:noFill/>
        </a:ln>
      </xdr:spPr>
    </xdr:pic>
  </etc:cellImage>
</etc:cellImages>
</file>

<file path=xl/sharedStrings.xml><?xml version="1.0" encoding="utf-8"?>
<sst xmlns="http://schemas.openxmlformats.org/spreadsheetml/2006/main" count="239" uniqueCount="169">
  <si>
    <t>序号</t>
  </si>
  <si>
    <t>工作站名称</t>
  </si>
  <si>
    <t>业务目标</t>
  </si>
  <si>
    <t>功能模块规划</t>
  </si>
  <si>
    <t>业务/动作流程</t>
  </si>
  <si>
    <t>验收标准</t>
  </si>
  <si>
    <t>开发优先级</t>
  </si>
  <si>
    <t>微生物检测自动化工作站</t>
  </si>
  <si>
    <r>
      <rPr>
        <b/>
        <sz val="11"/>
        <color rgb="FFFF0000"/>
        <rFont val="等线"/>
        <charset val="134"/>
        <scheme val="minor"/>
      </rPr>
      <t>1. 实现国标倾注法自动化</t>
    </r>
    <r>
      <rPr>
        <sz val="11"/>
        <color theme="1"/>
        <rFont val="等线"/>
        <charset val="134"/>
        <scheme val="minor"/>
      </rPr>
      <t xml:space="preserve">
①设计通量：1200个样/24h；
②四种培养基通道；
③大部分样品仅需25+225ml稀释，少数样品需2-3个梯度稀释，每个梯度2个平行皿；
④部分样品需同时检测2-3个项目；
⑤每个样品平均处理时间＜1 min；
⑥培养皿完成后按项目培养温度要求区分放置；
⑦环境要求：百级洁净度（相当于ISO5级）；</t>
    </r>
  </si>
  <si>
    <t>Must have</t>
  </si>
  <si>
    <r>
      <rPr>
        <b/>
        <sz val="11"/>
        <color rgb="FFFF0000"/>
        <rFont val="等线"/>
        <charset val="134"/>
        <scheme val="minor"/>
      </rPr>
      <t>2. 实现微生物涂布法自动化</t>
    </r>
    <r>
      <rPr>
        <sz val="11"/>
        <color theme="1"/>
        <rFont val="等线"/>
        <charset val="134"/>
        <scheme val="minor"/>
      </rPr>
      <t xml:space="preserve">
①设计通量：200个样/24h；
②样品稀释梯度：-1至-6不等，选择2-3个梯度涂板，2个平行；
③培养基种类：6-8种，需设置相应培养基平皿堆栈。
④每个样品平均处理时间＜1min；
⑤环境要求：百级洁净度（相当于ISO5级）。</t>
    </r>
  </si>
  <si>
    <r>
      <rPr>
        <b/>
        <sz val="11"/>
        <color rgb="FFFF0000"/>
        <rFont val="等线"/>
        <charset val="134"/>
        <scheme val="minor"/>
      </rPr>
      <t>3. 核酸快检平台</t>
    </r>
    <r>
      <rPr>
        <sz val="11"/>
        <color theme="1"/>
        <rFont val="等线"/>
        <charset val="134"/>
        <scheme val="minor"/>
      </rPr>
      <t xml:space="preserve">
①设计通量：96个样/8h；
②独立工作站可完成前处理+核酸提取+qPCR+数据上传对接等全线自动化，工作站与倾注和涂布线连接时可完成从样品稀释到结果上传的全流程自动化。
③单轮时间＜6 h（不含qPCR上机时间）；
④环境要求：分区且有压强差，洁净度不做额外要求。</t>
    </r>
  </si>
  <si>
    <t>见上流程图</t>
  </si>
  <si>
    <t>试剂自动化配制分装岛</t>
  </si>
  <si>
    <r>
      <rPr>
        <b/>
        <sz val="11"/>
        <color rgb="FFFF0000"/>
        <rFont val="等线"/>
        <charset val="134"/>
        <scheme val="minor"/>
      </rPr>
      <t>1. 液体试剂溶解、分装</t>
    </r>
    <r>
      <rPr>
        <sz val="11"/>
        <color theme="1"/>
        <rFont val="等线"/>
        <charset val="134"/>
        <scheme val="minor"/>
      </rPr>
      <t xml:space="preserve">
①微生物检测自动化平台用：大体积培养基4L/18L，无菌水120L，梯度稀释用生理盐水3L；
②1L/2L蓝盖瓶（20瓶）；18cm试管（1500支）。</t>
    </r>
  </si>
  <si>
    <r>
      <rPr>
        <b/>
        <sz val="11"/>
        <color rgb="FFFF0000"/>
        <rFont val="等线"/>
        <charset val="134"/>
        <scheme val="minor"/>
      </rPr>
      <t>2. 琼脂培养基溶解、灭菌、分装</t>
    </r>
    <r>
      <rPr>
        <sz val="11"/>
        <color theme="1"/>
        <rFont val="等线"/>
        <charset val="134"/>
        <scheme val="minor"/>
      </rPr>
      <t xml:space="preserve">
①琼脂平皿的预制备：200个皿/批/种培养基；
②培养基信息标注（标签或喷码）。</t>
    </r>
  </si>
  <si>
    <t>自动培养</t>
  </si>
  <si>
    <r>
      <rPr>
        <b/>
        <sz val="11"/>
        <color rgb="FF0070C0"/>
        <rFont val="等线"/>
        <charset val="134"/>
        <scheme val="minor"/>
      </rPr>
      <t>1. 温度和容量</t>
    </r>
    <r>
      <rPr>
        <sz val="11"/>
        <color theme="1"/>
        <rFont val="等线"/>
        <charset val="134"/>
        <scheme val="minor"/>
      </rPr>
      <t xml:space="preserve">
①36±1℃：约2500个皿/天，培养时间18-72h不等，部分厌氧培养；
②28±1℃：约100个皿/周，培养时间5d。
③33±1℃：少量
</t>
    </r>
    <r>
      <rPr>
        <b/>
        <sz val="11"/>
        <color rgb="FF0070C0"/>
        <rFont val="等线"/>
        <charset val="134"/>
        <scheme val="minor"/>
      </rPr>
      <t>2. 设备要求</t>
    </r>
    <r>
      <rPr>
        <sz val="11"/>
        <color theme="1"/>
        <rFont val="等线"/>
        <charset val="134"/>
        <scheme val="minor"/>
      </rPr>
      <t xml:space="preserve">
①需要绑定每个皿（或每批皿）的位置信息和入箱时间；
②具备与上下游环节自动传送对接功能；
③具备紫外消杀功能;</t>
    </r>
  </si>
  <si>
    <t>菌落自动计数仪</t>
  </si>
  <si>
    <t>①全自动化：自动上下皿+拍照+计数+数据上传
②异常警示：菌落数大于某阈值时自动触发警示，同时将平皿放置于指定位置待人工复核；
③培养皿培养前拍一次，培养后拍一次，用于排除杂质干扰；
④设计通量：2000个皿/天，单个皿处理时间＜15 s。</t>
  </si>
  <si>
    <t>液体预处理工作站</t>
  </si>
  <si>
    <t>从取样至清样全流程自动化</t>
  </si>
  <si>
    <t>同其他工作站</t>
  </si>
  <si>
    <t>吸液-加液-旋盖-涡旋-开旋盖-过滤-分装</t>
  </si>
  <si>
    <t>日均通量及单批检测量：100/5</t>
  </si>
  <si>
    <t>样品分装工作站</t>
  </si>
  <si>
    <t>扫码-开旋盖-移液-关旋盖
（最大分装45ml，移液方式？）</t>
  </si>
  <si>
    <t>日均通量及单批检测量：600/10</t>
  </si>
  <si>
    <t>中红外自动进样工作站</t>
  </si>
  <si>
    <t>开旋盖-上机-进样针清洁</t>
  </si>
  <si>
    <t>日均通量及单批检测量：300/8</t>
  </si>
  <si>
    <t>滴定仪自动进样工作站液体</t>
  </si>
  <si>
    <t>开旋盖-吸液-加液-上机-清洁
（水恒温25℃±0.5℃，甲醛试剂的处理及空气问题）</t>
  </si>
  <si>
    <t>滴定仪自动进样工作站半固体</t>
  </si>
  <si>
    <t>取样品杯-加液-上机-清洁
（半固体无法自动取样）</t>
  </si>
  <si>
    <t>日均通量及单批检测量：200/5</t>
  </si>
  <si>
    <t>综合自动进样工作站</t>
  </si>
  <si>
    <t>振摇-开旋盖-上机-进样管路清洁</t>
  </si>
  <si>
    <t>日均通量及单批检测量：500/20</t>
  </si>
  <si>
    <t>Should have</t>
  </si>
  <si>
    <t>水分测定工作站</t>
  </si>
  <si>
    <t>转移至烘箱-取出冷却-称重-转移至烘箱-取出冷却-称重</t>
  </si>
  <si>
    <t>日均通量及单批检测量：150/10</t>
  </si>
  <si>
    <t>全氮检测工作站</t>
  </si>
  <si>
    <t>称量-转移样品管-上机-取样品管</t>
  </si>
  <si>
    <t>Could have</t>
  </si>
  <si>
    <t>铵盐/挥发性盐基氮测定仪工作站</t>
  </si>
  <si>
    <t>吸液-放管-启动程序-取管</t>
  </si>
  <si>
    <t>日均通量及单批检测量：50/5</t>
  </si>
  <si>
    <t>酒精度检测工作站</t>
  </si>
  <si>
    <t>吸液-调pH-蒸馏-定容（控温）-上机</t>
  </si>
  <si>
    <t>沉淀物检测工作站</t>
  </si>
  <si>
    <t>吸液-旋盖-离心-倾倒-上机</t>
  </si>
  <si>
    <t>日均通量及单批检测量：300/10</t>
  </si>
  <si>
    <t>pH值检测工作站</t>
  </si>
  <si>
    <t>吸液-控温-上机</t>
  </si>
  <si>
    <t>微量自动化分析平台——涉及样品数量及来样频率</t>
  </si>
  <si>
    <t>步骤</t>
  </si>
  <si>
    <t>说明</t>
  </si>
  <si>
    <t>备注</t>
  </si>
  <si>
    <t>样品类型</t>
  </si>
  <si>
    <t>涉及类别包括：酱油、蚝油、料酒、黄豆酱、调味酱等类型</t>
  </si>
  <si>
    <t>样品手工称重，类型不影响不影响本平台自动化设计</t>
  </si>
  <si>
    <t>样品数量</t>
  </si>
  <si>
    <t>单日数量约80-100个</t>
  </si>
  <si>
    <t>平台设计数量需＞100个</t>
  </si>
  <si>
    <t>来样节奏</t>
  </si>
  <si>
    <t>不间断来样</t>
  </si>
  <si>
    <t>全天不间断来样</t>
  </si>
  <si>
    <t>微量自动化分析平台——前处理平台</t>
  </si>
  <si>
    <t>步骤详述</t>
  </si>
  <si>
    <t>涉及器皿/设备</t>
  </si>
  <si>
    <t>称样及添加净化填料</t>
  </si>
  <si>
    <t>称取样品2g、填料约100mg于离心管中</t>
  </si>
  <si>
    <t>50mL塑料旋盖尖底离心管</t>
  </si>
  <si>
    <t>人工称样</t>
  </si>
  <si>
    <t>2-A</t>
  </si>
  <si>
    <t>离心管定容</t>
  </si>
  <si>
    <r>
      <rPr>
        <b/>
        <sz val="11"/>
        <rFont val="等线"/>
        <charset val="134"/>
        <scheme val="minor"/>
      </rPr>
      <t>路线A：</t>
    </r>
    <r>
      <rPr>
        <sz val="11"/>
        <rFont val="等线"/>
        <charset val="134"/>
        <scheme val="minor"/>
      </rPr>
      <t xml:space="preserve">往塑料离心管种依A液1mL、B液1mL；加水定容至25mL刻度线
</t>
    </r>
    <r>
      <rPr>
        <b/>
        <sz val="11"/>
        <rFont val="等线"/>
        <charset val="134"/>
        <scheme val="minor"/>
      </rPr>
      <t>路线B：</t>
    </r>
    <r>
      <rPr>
        <sz val="11"/>
        <rFont val="等线"/>
        <charset val="134"/>
        <scheme val="minor"/>
      </rPr>
      <t>加50%甲醇水至25mL离心管刻度线</t>
    </r>
  </si>
  <si>
    <t>50mL离心管</t>
  </si>
  <si>
    <r>
      <rPr>
        <sz val="11"/>
        <rFont val="等线"/>
        <charset val="134"/>
        <scheme val="minor"/>
      </rPr>
      <t>取离心管</t>
    </r>
    <r>
      <rPr>
        <b/>
        <u/>
        <sz val="11"/>
        <rFont val="等线"/>
        <charset val="134"/>
        <scheme val="minor"/>
      </rPr>
      <t>25mL刻度线进行</t>
    </r>
    <r>
      <rPr>
        <sz val="11"/>
        <rFont val="等线"/>
        <charset val="134"/>
        <scheme val="minor"/>
      </rPr>
      <t>定容</t>
    </r>
  </si>
  <si>
    <t>优先选择离心管定容方案。</t>
  </si>
  <si>
    <t>2-B</t>
  </si>
  <si>
    <t>加液</t>
  </si>
  <si>
    <r>
      <rPr>
        <b/>
        <sz val="11"/>
        <color theme="0" tint="-0.249977111117893"/>
        <rFont val="等线"/>
        <charset val="134"/>
        <scheme val="minor"/>
      </rPr>
      <t>路线A：</t>
    </r>
    <r>
      <rPr>
        <sz val="11"/>
        <color theme="0" tint="-0.249977111117893"/>
        <rFont val="等线"/>
        <charset val="134"/>
        <scheme val="minor"/>
      </rPr>
      <t xml:space="preserve">往塑料离心管种依次加入3种液体：水23mL、A液1mL、B液1mL
</t>
    </r>
    <r>
      <rPr>
        <b/>
        <sz val="11"/>
        <color theme="0" tint="-0.249977111117893"/>
        <rFont val="等线"/>
        <charset val="134"/>
        <scheme val="minor"/>
      </rPr>
      <t>路线B：</t>
    </r>
    <r>
      <rPr>
        <sz val="11"/>
        <color theme="0" tint="-0.249977111117893"/>
        <rFont val="等线"/>
        <charset val="134"/>
        <scheme val="minor"/>
      </rPr>
      <t>加甲醇+水（50+50）溶液25mL</t>
    </r>
  </si>
  <si>
    <t>①路线A、B区别为加液种类不一样。
②A液、B液均为透明澄清溶液，可吸取完成</t>
  </si>
  <si>
    <t>旋盖</t>
  </si>
  <si>
    <t>旋紧离心管盖</t>
  </si>
  <si>
    <t>离心管</t>
  </si>
  <si>
    <t>震荡</t>
  </si>
  <si>
    <t>涡旋震荡15min</t>
  </si>
  <si>
    <t>涡旋震荡器</t>
  </si>
  <si>
    <t>离心</t>
  </si>
  <si>
    <t>转移至离心机5000rpm离心3min</t>
  </si>
  <si>
    <t>高速离心机，转速＞8000rpm/min，适配上述离心管</t>
  </si>
  <si>
    <t>开盖</t>
  </si>
  <si>
    <t>旋开离心管盖</t>
  </si>
  <si>
    <r>
      <rPr>
        <b/>
        <sz val="11"/>
        <rFont val="等线"/>
        <charset val="134"/>
        <scheme val="minor"/>
      </rPr>
      <t>稀释混匀</t>
    </r>
    <r>
      <rPr>
        <b/>
        <sz val="11"/>
        <color rgb="FFFF0000"/>
        <rFont val="等线"/>
        <charset val="134"/>
        <scheme val="minor"/>
      </rPr>
      <t>（吹打或者枪头搅拌）</t>
    </r>
  </si>
  <si>
    <t>取0.5mL上清液，加水24.5mL稀释；</t>
  </si>
  <si>
    <t>离心管（50mL）</t>
  </si>
  <si>
    <t>稀释50倍并混匀</t>
  </si>
  <si>
    <t>取消</t>
  </si>
  <si>
    <t>涡旋震荡30S</t>
  </si>
  <si>
    <t>过0.22μm滤膜</t>
  </si>
  <si>
    <t>取上清液约1.5mL过0.22μm滤膜至2mL色谱小瓶，旋紧色谱小瓶盖，放置在色谱进样盘</t>
  </si>
  <si>
    <t>2mL塑料注射器，滤膜、2mL色谱进样小瓶、色谱进样盘</t>
  </si>
  <si>
    <t>保证过滤完成液体大＞1mL即可</t>
  </si>
  <si>
    <t>转移</t>
  </si>
  <si>
    <t>转移进样盘至LC-MS检测</t>
  </si>
  <si>
    <t>初步确定为：安捷伦1290液相（Multisample进样器）</t>
  </si>
  <si>
    <t>信息传递（样品信息）</t>
  </si>
  <si>
    <t>微量自动化分析平台——分析平台</t>
  </si>
  <si>
    <t>涉及设备/系统</t>
  </si>
  <si>
    <t>进样转移</t>
  </si>
  <si>
    <t>转移至质谱仪液相端进样盘</t>
  </si>
  <si>
    <t>色谱进样小瓶与进样盘</t>
  </si>
  <si>
    <t>读取仪器的进样状态信息</t>
  </si>
  <si>
    <t>仪器进样针是否在进样或空闲，评估是否可以转移进样盘</t>
  </si>
  <si>
    <t>仪器API插件通讯</t>
  </si>
  <si>
    <t>内部已初步测试确认了可行性</t>
  </si>
  <si>
    <t>打开仪器样品仓门</t>
  </si>
  <si>
    <t>通过按压或拉出等方式开门</t>
  </si>
  <si>
    <t>转移进样盘至仪器端</t>
  </si>
  <si>
    <t>通过机械臂抓取进样盘至样品仓</t>
  </si>
  <si>
    <t>同步进样序列信息</t>
  </si>
  <si>
    <t>将进样的序列信息（样品名称以及位置等）同步给仪器</t>
  </si>
  <si>
    <t>仪器自动化数据处理及实时生成结果文件</t>
  </si>
  <si>
    <t>/</t>
  </si>
  <si>
    <t>同步结果信息至质检QMS系统</t>
  </si>
  <si>
    <t>实验室中控系统同步结果至内部质检QMS系统</t>
  </si>
  <si>
    <t>质检QMS系统</t>
  </si>
  <si>
    <t>模块名称</t>
  </si>
  <si>
    <t>子模块名称</t>
  </si>
  <si>
    <t>功能点编号</t>
  </si>
  <si>
    <t>调度系统（岛内、岛外）</t>
  </si>
  <si>
    <t>统一设备接入层</t>
  </si>
  <si>
    <t>提供标准化驱动适配器支持标准化 API/协议（如 MQTT、RESTful、OPC UA），支持接入海天内部工作站仪器（密度仪、还原糖：RS485（串口通讯）；中红外：福斯视觉（波通厂商API接口）；质谱仪：厂商API接口；滴定仪：视觉）</t>
  </si>
  <si>
    <t>设备状态实时上报：空闲/运行/故障/维护中</t>
  </si>
  <si>
    <t>智能排产算法</t>
  </si>
  <si>
    <t>根据任务优先级、设备状态、耗材库存等多维因素优化任务队列；如输入样本队列、优先级（如加急样、临期样）、试剂库存，自动计算最优任务分配方案，最大化设备利用率，最小化平均周转时间</t>
  </si>
  <si>
    <t>构建实验流程支持仿真测试</t>
  </si>
  <si>
    <t>在正式运行前，基于构建的新流程与历史数据模拟流程执行，反馈流程可行性报告</t>
  </si>
  <si>
    <t>支持“数字孪生”模式，与真实系统并行运行</t>
  </si>
  <si>
    <t>智能实验室管理平台</t>
  </si>
  <si>
    <t>实验流程可视化编排</t>
  </si>
  <si>
    <t>支持拖拽式构建实验流程</t>
  </si>
  <si>
    <t>流程支持版本管理、审批发布</t>
  </si>
  <si>
    <t>实时检测流程监控与异常检测</t>
  </si>
  <si>
    <t>实时展示每个实验流程的执行进度（甘特图/流程图高亮）</t>
  </si>
  <si>
    <t>在关键节点（如称量、加标、加样）自动记录操作日志、设备参数</t>
  </si>
  <si>
    <t>内置异常规则引擎（如“温湿度超限”、“检测时间超限”），自动触发报警</t>
  </si>
  <si>
    <t>异常修复动作报警（如机械臂出现定位问题，需手动复位）</t>
  </si>
  <si>
    <t>数据治理与可塑性管理</t>
  </si>
  <si>
    <t>自动关联样本编码、操作人、设备、试剂批号、设备产生的原始数据</t>
  </si>
  <si>
    <t>所有操作留痕，日志持久化保存</t>
  </si>
  <si>
    <t>检测结果有报表查看功能，支撑海量数据本地持久化</t>
  </si>
  <si>
    <t>耗材与试剂智能管理</t>
  </si>
  <si>
    <t>试剂库存联动调度系统：低于阈值自动预警，过期试剂禁止使用</t>
  </si>
  <si>
    <t>耗材批次与检测结果关联，支持问题回溯</t>
  </si>
  <si>
    <t>系统高可用与容灾</t>
  </si>
  <si>
    <t>调度任务持久化，断电/网络中断后可恢复</t>
  </si>
  <si>
    <t>系统应将实验流程的执行状态实时保存。当发生断电、网络中断等异常导致任务中断后，服务器恢复时能自动识别未完成的任务，并在用户确认后，从最后成功完成的节点继续执行，避免重复操作或数据丢失</t>
  </si>
  <si>
    <t>自动对接海天QMS质检系统需求</t>
  </si>
  <si>
    <t>样品信息录入功能</t>
  </si>
  <si>
    <t>应该具备样品编码（必填）、样品名称录入和自动扫码API获取样品信息功能（后续QMS自动推送样品单下达任务），用于后续其他工作站信息流转与指标上传唯一性需求</t>
  </si>
  <si>
    <t>业务基础数据维护功能</t>
  </si>
  <si>
    <t>智能实验室管理平台需要具备参数设置功能，可针对不同工作站产生的最终指标（检测结果）配置“特性编码、设备编码、结果上传后自动关单（True/False）、特性结果评估CD级自动关单（True/False）、是否上传开关”等业务基础数据进行维护，用结合结果通过QMS API上传到系统</t>
  </si>
  <si>
    <t>历史报表上传状态查看功能</t>
  </si>
  <si>
    <t>历史报表增加字段“是否上传QMS”、“上传失败原因”字段，用于查询上传QMS失败的原因，该两项信息由接口返回。</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</si>
</sst>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等线"/>
      <charset val="134"/>
      <scheme val="minor"/>
    </font>
    <font>
      <b/>
      <sz val="11"/>
      <color theme="1"/>
      <name val="微软雅黑"/>
      <charset val="134"/>
    </font>
    <font>
      <sz val="11"/>
      <color theme="1"/>
      <name val="微软雅黑"/>
      <charset val="134"/>
    </font>
    <font>
      <strike/>
      <sz val="11"/>
      <color theme="1"/>
      <name val="等线"/>
      <charset val="134"/>
      <scheme val="minor"/>
    </font>
    <font>
      <sz val="12"/>
      <color theme="1"/>
      <name val="黑体"/>
      <charset val="134"/>
    </font>
    <font>
      <b/>
      <sz val="11"/>
      <name val="等线"/>
      <charset val="134"/>
      <scheme val="minor"/>
    </font>
    <font>
      <b/>
      <sz val="11"/>
      <color rgb="FFFF0000"/>
      <name val="等线"/>
      <charset val="134"/>
      <scheme val="minor"/>
    </font>
    <font>
      <b/>
      <sz val="11"/>
      <color theme="1"/>
      <name val="等线"/>
      <charset val="134"/>
      <scheme val="minor"/>
    </font>
    <font>
      <sz val="11"/>
      <name val="等线"/>
      <charset val="134"/>
      <scheme val="minor"/>
    </font>
    <font>
      <sz val="11"/>
      <color rgb="FFFF0000"/>
      <name val="等线"/>
      <charset val="134"/>
      <scheme val="minor"/>
    </font>
    <font>
      <sz val="11"/>
      <color theme="0" tint="-0.499984740745262"/>
      <name val="等线"/>
      <charset val="134"/>
      <scheme val="minor"/>
    </font>
    <font>
      <b/>
      <sz val="11"/>
      <color theme="0" tint="-0.249977111117893"/>
      <name val="等线"/>
      <charset val="134"/>
      <scheme val="minor"/>
    </font>
    <font>
      <sz val="11"/>
      <color theme="0" tint="-0.249977111117893"/>
      <name val="等线"/>
      <charset val="134"/>
      <scheme val="minor"/>
    </font>
    <font>
      <b/>
      <strike/>
      <sz val="11"/>
      <name val="等线"/>
      <charset val="134"/>
      <scheme val="minor"/>
    </font>
    <font>
      <b/>
      <sz val="11"/>
      <color rgb="FF0070C0"/>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b/>
      <u/>
      <sz val="11"/>
      <name val="等线"/>
      <charset val="134"/>
      <scheme val="minor"/>
    </font>
  </fonts>
  <fills count="37">
    <fill>
      <patternFill patternType="none"/>
    </fill>
    <fill>
      <patternFill patternType="gray125"/>
    </fill>
    <fill>
      <patternFill patternType="solid">
        <fgColor theme="0" tint="-0.15"/>
        <bgColor indexed="64"/>
      </patternFill>
    </fill>
    <fill>
      <patternFill patternType="solid">
        <fgColor theme="0" tint="-0.149998474074526"/>
        <bgColor indexed="64"/>
      </patternFill>
    </fill>
    <fill>
      <patternFill patternType="solid">
        <fgColor rgb="FFFFFF00"/>
        <bgColor indexed="64"/>
      </patternFill>
    </fill>
    <fill>
      <patternFill patternType="solid">
        <fgColor theme="9"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 fillId="6" borderId="0" applyNumberFormat="0" applyBorder="0" applyAlignment="0" applyProtection="0">
      <alignment vertical="center"/>
    </xf>
    <xf numFmtId="0" fontId="16" fillId="7"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8" borderId="0" applyNumberFormat="0" applyBorder="0" applyAlignment="0" applyProtection="0">
      <alignment vertical="center"/>
    </xf>
    <xf numFmtId="0" fontId="17" fillId="9" borderId="0" applyNumberFormat="0" applyBorder="0" applyAlignment="0" applyProtection="0">
      <alignment vertical="center"/>
    </xf>
    <xf numFmtId="43" fontId="0" fillId="0" borderId="0" applyFont="0" applyFill="0" applyBorder="0" applyAlignment="0" applyProtection="0">
      <alignment vertical="center"/>
    </xf>
    <xf numFmtId="0" fontId="18" fillId="10"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1" borderId="9" applyNumberFormat="0" applyFont="0" applyAlignment="0" applyProtection="0">
      <alignment vertical="center"/>
    </xf>
    <xf numFmtId="0" fontId="18" fillId="12"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18" fillId="13" borderId="0" applyNumberFormat="0" applyBorder="0" applyAlignment="0" applyProtection="0">
      <alignment vertical="center"/>
    </xf>
    <xf numFmtId="0" fontId="21" fillId="0" borderId="11" applyNumberFormat="0" applyFill="0" applyAlignment="0" applyProtection="0">
      <alignment vertical="center"/>
    </xf>
    <xf numFmtId="0" fontId="18" fillId="14" borderId="0" applyNumberFormat="0" applyBorder="0" applyAlignment="0" applyProtection="0">
      <alignment vertical="center"/>
    </xf>
    <xf numFmtId="0" fontId="27" fillId="15" borderId="12" applyNumberFormat="0" applyAlignment="0" applyProtection="0">
      <alignment vertical="center"/>
    </xf>
    <xf numFmtId="0" fontId="28" fillId="15" borderId="8" applyNumberFormat="0" applyAlignment="0" applyProtection="0">
      <alignment vertical="center"/>
    </xf>
    <xf numFmtId="0" fontId="29" fillId="16" borderId="13" applyNumberFormat="0" applyAlignment="0" applyProtection="0">
      <alignment vertical="center"/>
    </xf>
    <xf numFmtId="0" fontId="15" fillId="17" borderId="0" applyNumberFormat="0" applyBorder="0" applyAlignment="0" applyProtection="0">
      <alignment vertical="center"/>
    </xf>
    <xf numFmtId="0" fontId="18" fillId="18" borderId="0" applyNumberFormat="0" applyBorder="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15" fillId="21" borderId="0" applyNumberFormat="0" applyBorder="0" applyAlignment="0" applyProtection="0">
      <alignment vertical="center"/>
    </xf>
    <xf numFmtId="0" fontId="18"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8" fillId="31" borderId="0" applyNumberFormat="0" applyBorder="0" applyAlignment="0" applyProtection="0">
      <alignment vertical="center"/>
    </xf>
    <xf numFmtId="0" fontId="15"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5" fillId="35" borderId="0" applyNumberFormat="0" applyBorder="0" applyAlignment="0" applyProtection="0">
      <alignment vertical="center"/>
    </xf>
    <xf numFmtId="0" fontId="18" fillId="36" borderId="0" applyNumberFormat="0" applyBorder="0" applyAlignment="0" applyProtection="0">
      <alignment vertical="center"/>
    </xf>
  </cellStyleXfs>
  <cellXfs count="71">
    <xf numFmtId="0" fontId="0" fillId="0" borderId="0" xfId="0">
      <alignment vertical="center"/>
    </xf>
    <xf numFmtId="0" fontId="1" fillId="2" borderId="1" xfId="0" applyFont="1" applyFill="1" applyBorder="1">
      <alignmen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vertical="center" wrapText="1"/>
    </xf>
    <xf numFmtId="0" fontId="1" fillId="0" borderId="3" xfId="0" applyFont="1" applyBorder="1" applyAlignment="1">
      <alignment horizontal="left" vertical="center"/>
    </xf>
    <xf numFmtId="0" fontId="2" fillId="0" borderId="4" xfId="0" applyFont="1" applyBorder="1" applyAlignment="1">
      <alignment horizontal="left" vertical="center"/>
    </xf>
    <xf numFmtId="0" fontId="2" fillId="0" borderId="1" xfId="0" applyFont="1" applyBorder="1" applyAlignment="1">
      <alignment horizontal="left" vertical="center"/>
    </xf>
    <xf numFmtId="0" fontId="1" fillId="0" borderId="4" xfId="0" applyFont="1" applyBorder="1" applyAlignment="1">
      <alignment horizontal="left" vertical="center"/>
    </xf>
    <xf numFmtId="0" fontId="2" fillId="0" borderId="3" xfId="0"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3" fillId="0" borderId="0" xfId="0" applyFont="1" applyFill="1" applyAlignment="1"/>
    <xf numFmtId="0" fontId="0" fillId="0" borderId="0" xfId="0" applyFont="1" applyFill="1" applyAlignment="1"/>
    <xf numFmtId="0" fontId="4" fillId="3" borderId="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6" xfId="0"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7" fillId="0" borderId="5" xfId="0" applyFont="1" applyFill="1" applyBorder="1" applyAlignment="1">
      <alignment horizontal="left" vertical="center" wrapText="1"/>
    </xf>
    <xf numFmtId="0" fontId="7" fillId="0" borderId="6" xfId="0" applyFont="1" applyFill="1" applyBorder="1" applyAlignment="1">
      <alignment horizontal="left" vertical="center" wrapText="1"/>
    </xf>
    <xf numFmtId="0" fontId="0" fillId="0"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6" fillId="0" borderId="1" xfId="0" applyFont="1" applyFill="1" applyBorder="1" applyAlignment="1">
      <alignment horizontal="left" vertical="center"/>
    </xf>
    <xf numFmtId="0" fontId="8"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9" fillId="0" borderId="7" xfId="0" applyFont="1" applyFill="1" applyBorder="1" applyAlignment="1">
      <alignment horizontal="center" vertical="center" wrapText="1"/>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12" fillId="0" borderId="1" xfId="0" applyFont="1" applyFill="1" applyBorder="1" applyAlignment="1">
      <alignment horizontal="left" vertical="center" wrapText="1"/>
    </xf>
    <xf numFmtId="0" fontId="12" fillId="0" borderId="1" xfId="0" applyFont="1" applyFill="1" applyBorder="1" applyAlignment="1">
      <alignment horizontal="center" vertical="center"/>
    </xf>
    <xf numFmtId="0" fontId="0" fillId="0" borderId="1" xfId="0" applyFont="1" applyFill="1" applyBorder="1" applyAlignment="1">
      <alignment horizontal="left" vertical="center"/>
    </xf>
    <xf numFmtId="0" fontId="9" fillId="0" borderId="1" xfId="0" applyFont="1" applyFill="1" applyBorder="1" applyAlignment="1">
      <alignment horizontal="left" vertical="center" wrapText="1"/>
    </xf>
    <xf numFmtId="0" fontId="3"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left" vertical="center"/>
    </xf>
    <xf numFmtId="0" fontId="0" fillId="0" borderId="0" xfId="0" applyFont="1" applyFill="1" applyAlignment="1">
      <alignment horizontal="center" vertical="center"/>
    </xf>
    <xf numFmtId="0" fontId="0" fillId="0" borderId="0" xfId="0" applyFont="1" applyFill="1" applyAlignment="1">
      <alignment horizontal="left" vertical="center"/>
    </xf>
    <xf numFmtId="0" fontId="0" fillId="0" borderId="2"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ont="1" applyFill="1" applyBorder="1" applyAlignment="1">
      <alignment horizontal="center" vertical="center"/>
    </xf>
    <xf numFmtId="0" fontId="0" fillId="0" borderId="0" xfId="0"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5" borderId="2" xfId="0" applyFill="1" applyBorder="1" applyAlignment="1">
      <alignment horizontal="center" vertical="center"/>
    </xf>
    <xf numFmtId="0" fontId="6" fillId="5" borderId="1" xfId="0" applyFont="1" applyFill="1" applyBorder="1" applyAlignment="1">
      <alignment vertical="center" wrapText="1"/>
    </xf>
    <xf numFmtId="0" fontId="0" fillId="0" borderId="1" xfId="0" applyBorder="1">
      <alignment vertical="center"/>
    </xf>
    <xf numFmtId="0" fontId="8" fillId="0" borderId="1" xfId="0" applyFont="1" applyBorder="1" applyAlignment="1">
      <alignment horizontal="center" vertical="center"/>
    </xf>
    <xf numFmtId="0" fontId="0" fillId="0" borderId="3" xfId="0" applyBorder="1" applyAlignment="1">
      <alignment horizontal="center" vertical="center"/>
    </xf>
    <xf numFmtId="0" fontId="0" fillId="5" borderId="3" xfId="0" applyFill="1" applyBorder="1" applyAlignment="1">
      <alignment horizontal="center" vertical="center"/>
    </xf>
    <xf numFmtId="0" fontId="0" fillId="0" borderId="4" xfId="0" applyBorder="1" applyAlignment="1">
      <alignment horizontal="center" vertical="center"/>
    </xf>
    <xf numFmtId="0" fontId="0" fillId="5" borderId="4" xfId="0" applyFill="1" applyBorder="1" applyAlignment="1">
      <alignment horizontal="center" vertical="center"/>
    </xf>
    <xf numFmtId="0" fontId="6" fillId="4" borderId="1" xfId="0" applyFont="1" applyFill="1" applyBorder="1" applyAlignment="1">
      <alignment vertical="center" wrapText="1"/>
    </xf>
    <xf numFmtId="0" fontId="0" fillId="5" borderId="1" xfId="0" applyFill="1" applyBorder="1" applyAlignment="1">
      <alignment horizontal="center" vertical="center"/>
    </xf>
    <xf numFmtId="0" fontId="14" fillId="5" borderId="1" xfId="0" applyFont="1" applyFill="1" applyBorder="1" applyAlignment="1">
      <alignment vertical="center" wrapText="1"/>
    </xf>
    <xf numFmtId="0" fontId="0" fillId="4" borderId="1" xfId="0"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47626</xdr:colOff>
      <xdr:row>22</xdr:row>
      <xdr:rowOff>28575</xdr:rowOff>
    </xdr:from>
    <xdr:to>
      <xdr:col>7</xdr:col>
      <xdr:colOff>171451</xdr:colOff>
      <xdr:row>22</xdr:row>
      <xdr:rowOff>615315</xdr:rowOff>
    </xdr:to>
    <xdr:pic>
      <xdr:nvPicPr>
        <xdr:cNvPr id="2" name="图片 1"/>
        <xdr:cNvPicPr>
          <a:picLocks noChangeAspect="1"/>
        </xdr:cNvPicPr>
      </xdr:nvPicPr>
      <xdr:blipFill>
        <a:blip r:embed="rId1"/>
        <a:stretch>
          <a:fillRect/>
        </a:stretch>
      </xdr:blipFill>
      <xdr:spPr>
        <a:xfrm>
          <a:off x="8345170" y="7049135"/>
          <a:ext cx="769620" cy="586740"/>
        </a:xfrm>
        <a:prstGeom prst="rect">
          <a:avLst/>
        </a:prstGeom>
      </xdr:spPr>
    </xdr:pic>
    <xdr:clientData/>
  </xdr:twoCellAnchor>
  <xdr:twoCellAnchor editAs="oneCell">
    <xdr:from>
      <xdr:col>5</xdr:col>
      <xdr:colOff>361950</xdr:colOff>
      <xdr:row>29</xdr:row>
      <xdr:rowOff>47625</xdr:rowOff>
    </xdr:from>
    <xdr:to>
      <xdr:col>5</xdr:col>
      <xdr:colOff>2190750</xdr:colOff>
      <xdr:row>29</xdr:row>
      <xdr:rowOff>1329055</xdr:rowOff>
    </xdr:to>
    <xdr:pic>
      <xdr:nvPicPr>
        <xdr:cNvPr id="3" name="图片 2"/>
        <xdr:cNvPicPr>
          <a:picLocks noChangeAspect="1"/>
        </xdr:cNvPicPr>
      </xdr:nvPicPr>
      <xdr:blipFill>
        <a:blip r:embed="rId2"/>
        <a:stretch>
          <a:fillRect/>
        </a:stretch>
      </xdr:blipFill>
      <xdr:spPr>
        <a:xfrm>
          <a:off x="6300470" y="8848090"/>
          <a:ext cx="1828800" cy="1281430"/>
        </a:xfrm>
        <a:prstGeom prst="rect">
          <a:avLst/>
        </a:prstGeom>
      </xdr:spPr>
    </xdr:pic>
    <xdr:clientData/>
  </xdr:twoCellAnchor>
  <xdr:twoCellAnchor editAs="oneCell">
    <xdr:from>
      <xdr:col>8</xdr:col>
      <xdr:colOff>95251</xdr:colOff>
      <xdr:row>8</xdr:row>
      <xdr:rowOff>314325</xdr:rowOff>
    </xdr:from>
    <xdr:to>
      <xdr:col>11</xdr:col>
      <xdr:colOff>504826</xdr:colOff>
      <xdr:row>22</xdr:row>
      <xdr:rowOff>200025</xdr:rowOff>
    </xdr:to>
    <xdr:pic>
      <xdr:nvPicPr>
        <xdr:cNvPr id="4" name="图片 3"/>
        <xdr:cNvPicPr/>
      </xdr:nvPicPr>
      <xdr:blipFill>
        <a:blip r:embed="rId3"/>
        <a:stretch>
          <a:fillRect/>
        </a:stretch>
      </xdr:blipFill>
      <xdr:spPr>
        <a:xfrm>
          <a:off x="9684385" y="1947545"/>
          <a:ext cx="2346960" cy="52730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zoomScale="85" zoomScaleNormal="85" topLeftCell="A4" workbookViewId="0">
      <selection activeCell="D7" sqref="D7"/>
    </sheetView>
  </sheetViews>
  <sheetFormatPr defaultColWidth="9" defaultRowHeight="13.85" outlineLevelCol="6"/>
  <cols>
    <col min="2" max="2" width="24.2743362831858" customWidth="1"/>
    <col min="3" max="3" width="47.2566371681416" customWidth="1"/>
    <col min="4" max="4" width="17.1681415929204" customWidth="1"/>
    <col min="5" max="5" width="37.1150442477876" customWidth="1"/>
    <col min="6" max="6" width="19.3716814159292" customWidth="1"/>
    <col min="7" max="7" width="14.8318584070796" customWidth="1"/>
  </cols>
  <sheetData>
    <row r="1" ht="29.5" customHeight="1" spans="1:7">
      <c r="A1" s="51" t="s">
        <v>0</v>
      </c>
      <c r="B1" s="51" t="s">
        <v>1</v>
      </c>
      <c r="C1" s="51" t="s">
        <v>2</v>
      </c>
      <c r="D1" s="51" t="s">
        <v>3</v>
      </c>
      <c r="E1" s="51" t="s">
        <v>4</v>
      </c>
      <c r="F1" s="51" t="s">
        <v>5</v>
      </c>
      <c r="G1" s="51" t="s">
        <v>6</v>
      </c>
    </row>
    <row r="2" ht="132" customHeight="1" spans="1:7">
      <c r="A2" s="58">
        <v>1</v>
      </c>
      <c r="B2" s="59" t="s">
        <v>7</v>
      </c>
      <c r="C2" s="60" t="s">
        <v>8</v>
      </c>
      <c r="D2" s="61"/>
      <c r="E2" s="61" t="str">
        <f>_xlfn.DISPIMG("ID_2923EAE7EF6640D1B330A3B3C9DBEEDA",1)</f>
        <v>=DISPIMG("ID_2923EAE7EF6640D1B330A3B3C9DBEEDA",1)</v>
      </c>
      <c r="F2" s="61"/>
      <c r="G2" s="62" t="s">
        <v>9</v>
      </c>
    </row>
    <row r="3" ht="104" customHeight="1" spans="1:7">
      <c r="A3" s="63"/>
      <c r="B3" s="64"/>
      <c r="C3" s="60" t="s">
        <v>10</v>
      </c>
      <c r="D3" s="61"/>
      <c r="E3" s="61" t="str">
        <f>_xlfn.DISPIMG("ID_41F180AC3CA74950ADFD2C9CCC1C8617",1)</f>
        <v>=DISPIMG("ID_41F180AC3CA74950ADFD2C9CCC1C8617",1)</v>
      </c>
      <c r="F3" s="61"/>
      <c r="G3" s="62" t="s">
        <v>9</v>
      </c>
    </row>
    <row r="4" ht="101" customHeight="1" spans="1:7">
      <c r="A4" s="65"/>
      <c r="B4" s="66"/>
      <c r="C4" s="67" t="s">
        <v>11</v>
      </c>
      <c r="D4" s="61"/>
      <c r="E4" s="51" t="s">
        <v>12</v>
      </c>
      <c r="F4" s="61"/>
      <c r="G4" s="51" t="s">
        <v>9</v>
      </c>
    </row>
    <row r="5" ht="55.5" spans="1:7">
      <c r="A5" s="58">
        <v>2</v>
      </c>
      <c r="B5" s="59" t="s">
        <v>13</v>
      </c>
      <c r="C5" s="60" t="s">
        <v>14</v>
      </c>
      <c r="D5" s="61"/>
      <c r="E5" s="58" t="str">
        <f>_xlfn.DISPIMG("ID_2FB2C5C1CEA642A0BAB301D19E04A561",1)</f>
        <v>=DISPIMG("ID_2FB2C5C1CEA642A0BAB301D19E04A561",1)</v>
      </c>
      <c r="F5" s="61"/>
      <c r="G5" s="51" t="s">
        <v>9</v>
      </c>
    </row>
    <row r="6" ht="41.65" spans="1:7">
      <c r="A6" s="65"/>
      <c r="B6" s="66"/>
      <c r="C6" s="60" t="s">
        <v>15</v>
      </c>
      <c r="D6" s="61"/>
      <c r="E6" s="65"/>
      <c r="F6" s="61"/>
      <c r="G6" s="51" t="s">
        <v>9</v>
      </c>
    </row>
    <row r="7" ht="144" customHeight="1" spans="1:7">
      <c r="A7" s="51">
        <v>3</v>
      </c>
      <c r="B7" s="68" t="s">
        <v>16</v>
      </c>
      <c r="C7" s="69" t="s">
        <v>17</v>
      </c>
      <c r="D7" s="61"/>
      <c r="E7" s="58" t="str">
        <f>_xlfn.DISPIMG("ID_B740CD1B0B0347A1AD77247E807BD5B4",1)</f>
        <v>=DISPIMG("ID_B740CD1B0B0347A1AD77247E807BD5B4",1)</v>
      </c>
      <c r="F7" s="61"/>
      <c r="G7" s="51" t="s">
        <v>9</v>
      </c>
    </row>
    <row r="8" ht="94" customHeight="1" spans="1:7">
      <c r="A8" s="51">
        <v>4</v>
      </c>
      <c r="B8" s="52" t="s">
        <v>18</v>
      </c>
      <c r="C8" s="70" t="s">
        <v>19</v>
      </c>
      <c r="D8" s="61"/>
      <c r="E8" s="65"/>
      <c r="F8" s="61"/>
      <c r="G8" s="51" t="s">
        <v>9</v>
      </c>
    </row>
    <row r="9" ht="29.5" customHeight="1" spans="1:7">
      <c r="A9" s="61"/>
      <c r="B9" s="61"/>
      <c r="C9" s="61"/>
      <c r="D9" s="61"/>
      <c r="E9" s="61"/>
      <c r="F9" s="61"/>
      <c r="G9" s="61"/>
    </row>
    <row r="10" ht="29.5" customHeight="1" spans="1:7">
      <c r="A10" s="61"/>
      <c r="B10" s="61"/>
      <c r="C10" s="61"/>
      <c r="D10" s="61"/>
      <c r="E10" s="61"/>
      <c r="F10" s="61"/>
      <c r="G10" s="61"/>
    </row>
    <row r="11" ht="29.5" customHeight="1" spans="1:7">
      <c r="A11" s="61"/>
      <c r="B11" s="61"/>
      <c r="C11" s="61"/>
      <c r="D11" s="61"/>
      <c r="E11" s="61"/>
      <c r="F11" s="61"/>
      <c r="G11" s="61"/>
    </row>
    <row r="12" ht="29.5" customHeight="1" spans="1:7">
      <c r="A12" s="61"/>
      <c r="B12" s="61"/>
      <c r="C12" s="61"/>
      <c r="D12" s="61"/>
      <c r="E12" s="61"/>
      <c r="F12" s="61"/>
      <c r="G12" s="61"/>
    </row>
    <row r="13" ht="29.5" customHeight="1" spans="1:7">
      <c r="A13" s="61"/>
      <c r="B13" s="61"/>
      <c r="C13" s="61"/>
      <c r="D13" s="61"/>
      <c r="E13" s="61"/>
      <c r="F13" s="61"/>
      <c r="G13" s="61"/>
    </row>
    <row r="14" ht="29.5" customHeight="1" spans="1:7">
      <c r="A14" s="61"/>
      <c r="B14" s="61"/>
      <c r="C14" s="61"/>
      <c r="D14" s="61"/>
      <c r="E14" s="61"/>
      <c r="F14" s="61"/>
      <c r="G14" s="61"/>
    </row>
    <row r="15" ht="29.5" customHeight="1" spans="1:7">
      <c r="A15" s="61"/>
      <c r="B15" s="61"/>
      <c r="C15" s="61"/>
      <c r="D15" s="61"/>
      <c r="E15" s="61"/>
      <c r="F15" s="61"/>
      <c r="G15" s="61"/>
    </row>
    <row r="16" ht="29.5" customHeight="1" spans="1:7">
      <c r="A16" s="61"/>
      <c r="B16" s="61"/>
      <c r="C16" s="61"/>
      <c r="D16" s="61"/>
      <c r="E16" s="61"/>
      <c r="F16" s="61"/>
      <c r="G16" s="61"/>
    </row>
    <row r="17" ht="29.5" customHeight="1" spans="1:7">
      <c r="A17" s="61"/>
      <c r="B17" s="61"/>
      <c r="C17" s="61"/>
      <c r="D17" s="61"/>
      <c r="E17" s="61"/>
      <c r="F17" s="61"/>
      <c r="G17" s="61"/>
    </row>
    <row r="18" ht="29.5" customHeight="1" spans="1:7">
      <c r="A18" s="61"/>
      <c r="B18" s="61"/>
      <c r="C18" s="61"/>
      <c r="D18" s="61"/>
      <c r="E18" s="61"/>
      <c r="F18" s="61"/>
      <c r="G18" s="61"/>
    </row>
  </sheetData>
  <mergeCells count="6">
    <mergeCell ref="A2:A4"/>
    <mergeCell ref="A5:A6"/>
    <mergeCell ref="B2:B4"/>
    <mergeCell ref="B5:B6"/>
    <mergeCell ref="E5:E6"/>
    <mergeCell ref="E7:E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tabSelected="1" zoomScale="85" zoomScaleNormal="85" workbookViewId="0">
      <selection activeCell="E17" sqref="E17"/>
    </sheetView>
  </sheetViews>
  <sheetFormatPr defaultColWidth="9" defaultRowHeight="13.85"/>
  <cols>
    <col min="2" max="2" width="29.2035398230088" customWidth="1"/>
    <col min="3" max="3" width="38.5575221238938" customWidth="1"/>
    <col min="4" max="4" width="17.1681415929204" customWidth="1"/>
    <col min="5" max="5" width="55.7787610619469" customWidth="1"/>
    <col min="6" max="6" width="17.1681415929204" customWidth="1"/>
    <col min="7" max="7" width="14.8318584070796" customWidth="1"/>
    <col min="8" max="8" width="28.6637168141593" customWidth="1"/>
  </cols>
  <sheetData>
    <row r="1" ht="29.5" customHeight="1" spans="1:7">
      <c r="A1" s="51" t="s">
        <v>0</v>
      </c>
      <c r="B1" s="51" t="s">
        <v>1</v>
      </c>
      <c r="C1" s="51" t="s">
        <v>2</v>
      </c>
      <c r="D1" s="51" t="s">
        <v>3</v>
      </c>
      <c r="E1" s="51" t="s">
        <v>4</v>
      </c>
      <c r="F1" s="51" t="s">
        <v>5</v>
      </c>
      <c r="G1" s="51" t="s">
        <v>6</v>
      </c>
    </row>
    <row r="2" ht="29.5" customHeight="1" spans="1:7">
      <c r="A2" s="51">
        <f t="shared" ref="A2:A13" si="0">ROW()-1</f>
        <v>1</v>
      </c>
      <c r="B2" s="52" t="s">
        <v>20</v>
      </c>
      <c r="C2" s="52" t="s">
        <v>21</v>
      </c>
      <c r="D2" s="52" t="s">
        <v>22</v>
      </c>
      <c r="E2" s="52" t="s">
        <v>23</v>
      </c>
      <c r="F2" s="53" t="s">
        <v>24</v>
      </c>
      <c r="G2" s="54" t="s">
        <v>9</v>
      </c>
    </row>
    <row r="3" ht="29.5" customHeight="1" spans="1:7">
      <c r="A3" s="51">
        <f t="shared" si="0"/>
        <v>2</v>
      </c>
      <c r="B3" s="52" t="s">
        <v>25</v>
      </c>
      <c r="C3" s="52" t="s">
        <v>21</v>
      </c>
      <c r="D3" s="52" t="s">
        <v>22</v>
      </c>
      <c r="E3" s="53" t="s">
        <v>26</v>
      </c>
      <c r="F3" s="53" t="s">
        <v>27</v>
      </c>
      <c r="G3" s="54" t="s">
        <v>9</v>
      </c>
    </row>
    <row r="4" ht="29.5" customHeight="1" spans="1:7">
      <c r="A4" s="51">
        <f t="shared" si="0"/>
        <v>3</v>
      </c>
      <c r="B4" s="52" t="s">
        <v>28</v>
      </c>
      <c r="C4" s="52" t="s">
        <v>21</v>
      </c>
      <c r="D4" s="52" t="s">
        <v>22</v>
      </c>
      <c r="E4" s="52" t="s">
        <v>29</v>
      </c>
      <c r="F4" s="53" t="s">
        <v>30</v>
      </c>
      <c r="G4" s="54" t="s">
        <v>9</v>
      </c>
    </row>
    <row r="5" ht="29.5" customHeight="1" spans="1:8">
      <c r="A5" s="51">
        <f t="shared" si="0"/>
        <v>4</v>
      </c>
      <c r="B5" s="52" t="s">
        <v>31</v>
      </c>
      <c r="C5" s="52" t="s">
        <v>21</v>
      </c>
      <c r="D5" s="52" t="s">
        <v>22</v>
      </c>
      <c r="E5" s="53" t="s">
        <v>32</v>
      </c>
      <c r="F5" s="53" t="s">
        <v>30</v>
      </c>
      <c r="G5" s="54" t="s">
        <v>9</v>
      </c>
      <c r="H5" s="55"/>
    </row>
    <row r="6" ht="29.5" customHeight="1" spans="1:7">
      <c r="A6" s="51">
        <f t="shared" si="0"/>
        <v>5</v>
      </c>
      <c r="B6" s="52" t="s">
        <v>33</v>
      </c>
      <c r="C6" s="52" t="s">
        <v>21</v>
      </c>
      <c r="D6" s="52" t="s">
        <v>22</v>
      </c>
      <c r="E6" s="53" t="s">
        <v>34</v>
      </c>
      <c r="F6" s="53" t="s">
        <v>35</v>
      </c>
      <c r="G6" s="54" t="s">
        <v>9</v>
      </c>
    </row>
    <row r="7" ht="29.5" customHeight="1" spans="1:7">
      <c r="A7" s="51">
        <f t="shared" si="0"/>
        <v>6</v>
      </c>
      <c r="B7" s="52" t="s">
        <v>36</v>
      </c>
      <c r="C7" s="52" t="s">
        <v>21</v>
      </c>
      <c r="D7" s="52" t="s">
        <v>22</v>
      </c>
      <c r="E7" s="52" t="s">
        <v>37</v>
      </c>
      <c r="F7" s="53" t="s">
        <v>38</v>
      </c>
      <c r="G7" s="54" t="s">
        <v>39</v>
      </c>
    </row>
    <row r="8" ht="29.5" customHeight="1" spans="1:7">
      <c r="A8" s="51">
        <f t="shared" si="0"/>
        <v>7</v>
      </c>
      <c r="B8" s="51" t="s">
        <v>40</v>
      </c>
      <c r="C8" s="51" t="s">
        <v>21</v>
      </c>
      <c r="D8" s="51" t="s">
        <v>22</v>
      </c>
      <c r="E8" s="51" t="s">
        <v>41</v>
      </c>
      <c r="F8" s="56" t="s">
        <v>42</v>
      </c>
      <c r="G8" s="19" t="s">
        <v>39</v>
      </c>
    </row>
    <row r="9" ht="29.5" customHeight="1" spans="1:7">
      <c r="A9" s="51">
        <f t="shared" si="0"/>
        <v>8</v>
      </c>
      <c r="B9" s="19" t="s">
        <v>43</v>
      </c>
      <c r="C9" s="51" t="s">
        <v>21</v>
      </c>
      <c r="D9" s="51" t="s">
        <v>22</v>
      </c>
      <c r="E9" s="51" t="s">
        <v>44</v>
      </c>
      <c r="F9" s="56" t="s">
        <v>24</v>
      </c>
      <c r="G9" s="19" t="s">
        <v>45</v>
      </c>
    </row>
    <row r="10" ht="29.5" customHeight="1" spans="1:7">
      <c r="A10" s="51">
        <f t="shared" si="0"/>
        <v>9</v>
      </c>
      <c r="B10" s="51" t="s">
        <v>46</v>
      </c>
      <c r="C10" s="51" t="s">
        <v>21</v>
      </c>
      <c r="D10" s="51" t="s">
        <v>22</v>
      </c>
      <c r="E10" s="51" t="s">
        <v>47</v>
      </c>
      <c r="F10" s="56" t="s">
        <v>48</v>
      </c>
      <c r="G10" s="19" t="s">
        <v>45</v>
      </c>
    </row>
    <row r="11" ht="27.75" spans="1:7">
      <c r="A11" s="51">
        <f t="shared" si="0"/>
        <v>10</v>
      </c>
      <c r="B11" s="19" t="s">
        <v>49</v>
      </c>
      <c r="C11" s="51" t="s">
        <v>21</v>
      </c>
      <c r="D11" s="51" t="s">
        <v>22</v>
      </c>
      <c r="E11" s="51" t="s">
        <v>50</v>
      </c>
      <c r="F11" s="56" t="s">
        <v>24</v>
      </c>
      <c r="G11" s="19" t="s">
        <v>45</v>
      </c>
    </row>
    <row r="12" ht="27.75" spans="1:7">
      <c r="A12" s="51">
        <f t="shared" si="0"/>
        <v>11</v>
      </c>
      <c r="B12" s="51" t="s">
        <v>51</v>
      </c>
      <c r="C12" s="51" t="s">
        <v>21</v>
      </c>
      <c r="D12" s="51" t="s">
        <v>22</v>
      </c>
      <c r="E12" s="51" t="s">
        <v>52</v>
      </c>
      <c r="F12" s="56" t="s">
        <v>53</v>
      </c>
      <c r="G12" s="19" t="s">
        <v>45</v>
      </c>
    </row>
    <row r="13" ht="27.75" spans="1:7">
      <c r="A13" s="51">
        <f t="shared" si="0"/>
        <v>12</v>
      </c>
      <c r="B13" s="51" t="s">
        <v>54</v>
      </c>
      <c r="C13" s="51" t="s">
        <v>21</v>
      </c>
      <c r="D13" s="51" t="s">
        <v>22</v>
      </c>
      <c r="E13" s="51" t="s">
        <v>55</v>
      </c>
      <c r="F13" s="56" t="s">
        <v>24</v>
      </c>
      <c r="G13" s="19" t="s">
        <v>45</v>
      </c>
    </row>
    <row r="16" spans="5:6">
      <c r="E16" s="57"/>
      <c r="F16" s="57"/>
    </row>
    <row r="17" spans="5:9">
      <c r="E17" s="57"/>
      <c r="F17" s="57"/>
      <c r="I17" t="str">
        <f t="shared" ref="I17:I28" si="1">H17&amp;G17</f>
        <v/>
      </c>
    </row>
    <row r="18" spans="5:9">
      <c r="E18" s="57"/>
      <c r="F18" s="57"/>
      <c r="I18" t="str">
        <f t="shared" si="1"/>
        <v/>
      </c>
    </row>
    <row r="19" spans="5:9">
      <c r="E19" s="57"/>
      <c r="F19" s="57"/>
      <c r="I19" t="str">
        <f t="shared" si="1"/>
        <v/>
      </c>
    </row>
    <row r="20" spans="5:9">
      <c r="E20" s="57"/>
      <c r="F20" s="57"/>
      <c r="I20" t="str">
        <f t="shared" si="1"/>
        <v/>
      </c>
    </row>
    <row r="21" spans="5:9">
      <c r="E21" s="57"/>
      <c r="F21" s="57"/>
      <c r="I21" t="str">
        <f t="shared" si="1"/>
        <v/>
      </c>
    </row>
    <row r="22" spans="5:9">
      <c r="E22" s="57"/>
      <c r="F22" s="57"/>
      <c r="I22" t="str">
        <f t="shared" si="1"/>
        <v/>
      </c>
    </row>
    <row r="23" spans="5:9">
      <c r="E23" s="57"/>
      <c r="F23" s="57"/>
      <c r="I23" t="str">
        <f t="shared" si="1"/>
        <v/>
      </c>
    </row>
    <row r="24" spans="5:9">
      <c r="E24" s="57"/>
      <c r="F24" s="57"/>
      <c r="I24" t="str">
        <f t="shared" si="1"/>
        <v/>
      </c>
    </row>
    <row r="25" spans="5:9">
      <c r="E25" s="57"/>
      <c r="F25" s="57"/>
      <c r="I25" t="str">
        <f t="shared" si="1"/>
        <v/>
      </c>
    </row>
    <row r="26" spans="5:9">
      <c r="E26" s="57"/>
      <c r="F26" s="57"/>
      <c r="I26" t="str">
        <f t="shared" si="1"/>
        <v/>
      </c>
    </row>
    <row r="27" spans="5:9">
      <c r="E27" s="57"/>
      <c r="F27" s="57"/>
      <c r="I27" t="str">
        <f t="shared" si="1"/>
        <v/>
      </c>
    </row>
    <row r="28" spans="5:9">
      <c r="E28" s="57"/>
      <c r="F28" s="57"/>
      <c r="I28" t="str">
        <f t="shared" si="1"/>
        <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36"/>
  <sheetViews>
    <sheetView zoomScale="85" zoomScaleNormal="85" workbookViewId="0">
      <selection activeCell="J30" sqref="J30"/>
    </sheetView>
  </sheetViews>
  <sheetFormatPr defaultColWidth="9" defaultRowHeight="13.85" outlineLevelCol="6"/>
  <cols>
    <col min="1" max="1" width="9" style="15"/>
    <col min="2" max="2" width="6.50442477876106" style="15" customWidth="1"/>
    <col min="3" max="3" width="20.5044247787611" style="15" customWidth="1"/>
    <col min="4" max="4" width="26.6283185840708" style="15" customWidth="1"/>
    <col min="5" max="5" width="20.1238938053097" style="15" customWidth="1"/>
    <col min="6" max="6" width="32.8761061946903" style="15" customWidth="1"/>
    <col min="7" max="16384" width="9" style="15"/>
  </cols>
  <sheetData>
    <row r="2" ht="15.75" spans="2:6">
      <c r="B2" s="16" t="s">
        <v>56</v>
      </c>
      <c r="C2" s="16"/>
      <c r="D2" s="16"/>
      <c r="E2" s="16"/>
      <c r="F2" s="16"/>
    </row>
    <row r="3" ht="15.75" spans="2:6">
      <c r="B3" s="16" t="s">
        <v>0</v>
      </c>
      <c r="C3" s="16" t="s">
        <v>57</v>
      </c>
      <c r="D3" s="17" t="s">
        <v>58</v>
      </c>
      <c r="E3" s="18"/>
      <c r="F3" s="16" t="s">
        <v>59</v>
      </c>
    </row>
    <row r="4" ht="27.75" spans="2:6">
      <c r="B4" s="19">
        <v>1</v>
      </c>
      <c r="C4" s="20" t="s">
        <v>60</v>
      </c>
      <c r="D4" s="21" t="s">
        <v>61</v>
      </c>
      <c r="E4" s="22"/>
      <c r="F4" s="23" t="s">
        <v>62</v>
      </c>
    </row>
    <row r="5" ht="13.9" spans="2:6">
      <c r="B5" s="19">
        <v>2</v>
      </c>
      <c r="C5" s="24" t="s">
        <v>63</v>
      </c>
      <c r="D5" s="25" t="s">
        <v>64</v>
      </c>
      <c r="E5" s="26"/>
      <c r="F5" s="27" t="s">
        <v>65</v>
      </c>
    </row>
    <row r="6" ht="13.9" spans="2:6">
      <c r="B6" s="19">
        <v>3</v>
      </c>
      <c r="C6" s="24" t="s">
        <v>66</v>
      </c>
      <c r="D6" s="21" t="s">
        <v>67</v>
      </c>
      <c r="E6" s="22"/>
      <c r="F6" s="27" t="s">
        <v>68</v>
      </c>
    </row>
    <row r="9" ht="25.5" customHeight="1" spans="2:6">
      <c r="B9" s="28" t="s">
        <v>69</v>
      </c>
      <c r="C9" s="28"/>
      <c r="D9" s="28"/>
      <c r="E9" s="28"/>
      <c r="F9" s="28"/>
    </row>
    <row r="10" ht="23.25" customHeight="1" spans="2:6">
      <c r="B10" s="16" t="s">
        <v>0</v>
      </c>
      <c r="C10" s="16" t="s">
        <v>57</v>
      </c>
      <c r="D10" s="16" t="s">
        <v>70</v>
      </c>
      <c r="E10" s="16" t="s">
        <v>71</v>
      </c>
      <c r="F10" s="16" t="s">
        <v>59</v>
      </c>
    </row>
    <row r="11" ht="27.75" spans="2:6">
      <c r="B11" s="19">
        <v>1</v>
      </c>
      <c r="C11" s="20" t="s">
        <v>72</v>
      </c>
      <c r="D11" s="27" t="s">
        <v>73</v>
      </c>
      <c r="E11" s="29" t="s">
        <v>74</v>
      </c>
      <c r="F11" s="30" t="s">
        <v>75</v>
      </c>
    </row>
    <row r="12" ht="84" customHeight="1" spans="2:7">
      <c r="B12" s="31" t="s">
        <v>76</v>
      </c>
      <c r="C12" s="24" t="s">
        <v>77</v>
      </c>
      <c r="D12" s="32" t="s">
        <v>78</v>
      </c>
      <c r="E12" s="31" t="s">
        <v>79</v>
      </c>
      <c r="F12" s="32" t="s">
        <v>80</v>
      </c>
      <c r="G12" s="33" t="s">
        <v>81</v>
      </c>
    </row>
    <row r="13" ht="69.4" spans="2:7">
      <c r="B13" s="34" t="s">
        <v>82</v>
      </c>
      <c r="C13" s="35" t="s">
        <v>83</v>
      </c>
      <c r="D13" s="36" t="s">
        <v>84</v>
      </c>
      <c r="E13" s="37" t="s">
        <v>79</v>
      </c>
      <c r="F13" s="36" t="s">
        <v>85</v>
      </c>
      <c r="G13" s="33"/>
    </row>
    <row r="14" spans="2:6">
      <c r="B14" s="19">
        <v>3</v>
      </c>
      <c r="C14" s="24" t="s">
        <v>86</v>
      </c>
      <c r="D14" s="38" t="s">
        <v>87</v>
      </c>
      <c r="E14" s="19" t="s">
        <v>88</v>
      </c>
      <c r="F14" s="38"/>
    </row>
    <row r="15" spans="2:6">
      <c r="B15" s="19">
        <v>4</v>
      </c>
      <c r="C15" s="24" t="s">
        <v>89</v>
      </c>
      <c r="D15" s="38" t="s">
        <v>90</v>
      </c>
      <c r="E15" s="19" t="s">
        <v>91</v>
      </c>
      <c r="F15" s="38"/>
    </row>
    <row r="16" ht="41.65" spans="2:6">
      <c r="B16" s="19">
        <v>5</v>
      </c>
      <c r="C16" s="24" t="s">
        <v>92</v>
      </c>
      <c r="D16" s="38" t="s">
        <v>93</v>
      </c>
      <c r="E16" s="29" t="s">
        <v>94</v>
      </c>
      <c r="F16" s="38"/>
    </row>
    <row r="17" spans="2:6">
      <c r="B17" s="19">
        <v>6</v>
      </c>
      <c r="C17" s="24" t="s">
        <v>95</v>
      </c>
      <c r="D17" s="38" t="s">
        <v>96</v>
      </c>
      <c r="E17" s="19" t="s">
        <v>88</v>
      </c>
      <c r="F17" s="38"/>
    </row>
    <row r="18" ht="27.75" spans="2:6">
      <c r="B18" s="19">
        <v>7</v>
      </c>
      <c r="C18" s="20" t="s">
        <v>97</v>
      </c>
      <c r="D18" s="27" t="s">
        <v>98</v>
      </c>
      <c r="E18" s="19" t="s">
        <v>99</v>
      </c>
      <c r="F18" s="39" t="s">
        <v>100</v>
      </c>
    </row>
    <row r="19" s="14" customFormat="1" ht="13.9" spans="2:6">
      <c r="B19" s="40">
        <v>8</v>
      </c>
      <c r="C19" s="41" t="s">
        <v>86</v>
      </c>
      <c r="D19" s="42" t="s">
        <v>87</v>
      </c>
      <c r="E19" s="40" t="s">
        <v>88</v>
      </c>
      <c r="F19" s="43" t="s">
        <v>101</v>
      </c>
    </row>
    <row r="20" s="14" customFormat="1" ht="13.9" spans="2:6">
      <c r="B20" s="40">
        <v>9</v>
      </c>
      <c r="C20" s="41" t="s">
        <v>89</v>
      </c>
      <c r="D20" s="42" t="s">
        <v>102</v>
      </c>
      <c r="E20" s="40" t="s">
        <v>88</v>
      </c>
      <c r="F20" s="43" t="s">
        <v>101</v>
      </c>
    </row>
    <row r="21" s="14" customFormat="1" ht="13.9" spans="2:6">
      <c r="B21" s="40">
        <v>10</v>
      </c>
      <c r="C21" s="41" t="s">
        <v>95</v>
      </c>
      <c r="D21" s="42" t="s">
        <v>96</v>
      </c>
      <c r="E21" s="40" t="s">
        <v>88</v>
      </c>
      <c r="F21" s="43" t="s">
        <v>101</v>
      </c>
    </row>
    <row r="22" ht="41.65" spans="2:6">
      <c r="B22" s="19">
        <v>11</v>
      </c>
      <c r="C22" s="24" t="s">
        <v>103</v>
      </c>
      <c r="D22" s="27" t="s">
        <v>104</v>
      </c>
      <c r="E22" s="29" t="s">
        <v>105</v>
      </c>
      <c r="F22" s="38" t="s">
        <v>106</v>
      </c>
    </row>
    <row r="23" ht="53.25" customHeight="1" spans="2:6">
      <c r="B23" s="19">
        <v>13</v>
      </c>
      <c r="C23" s="24" t="s">
        <v>107</v>
      </c>
      <c r="D23" s="38" t="s">
        <v>108</v>
      </c>
      <c r="E23" s="44" t="s">
        <v>109</v>
      </c>
      <c r="F23" s="45" t="s">
        <v>110</v>
      </c>
    </row>
    <row r="24" spans="3:6">
      <c r="C24" s="46"/>
      <c r="D24" s="46"/>
      <c r="E24" s="46"/>
      <c r="F24" s="47"/>
    </row>
    <row r="25" spans="3:6">
      <c r="C25" s="46"/>
      <c r="D25" s="46"/>
      <c r="E25" s="46"/>
      <c r="F25" s="47"/>
    </row>
    <row r="26" spans="3:6">
      <c r="C26" s="46"/>
      <c r="D26" s="46"/>
      <c r="E26" s="46"/>
      <c r="F26" s="47"/>
    </row>
    <row r="27" spans="3:6">
      <c r="C27" s="46"/>
      <c r="D27" s="46"/>
      <c r="E27" s="46"/>
      <c r="F27" s="47"/>
    </row>
    <row r="28" ht="15.75" spans="2:6">
      <c r="B28" s="28" t="s">
        <v>111</v>
      </c>
      <c r="C28" s="28"/>
      <c r="D28" s="28"/>
      <c r="E28" s="28"/>
      <c r="F28" s="28"/>
    </row>
    <row r="29" ht="15.75" spans="2:6">
      <c r="B29" s="16" t="s">
        <v>0</v>
      </c>
      <c r="C29" s="16" t="s">
        <v>57</v>
      </c>
      <c r="D29" s="16" t="s">
        <v>70</v>
      </c>
      <c r="E29" s="16" t="s">
        <v>112</v>
      </c>
      <c r="F29" s="16" t="s">
        <v>59</v>
      </c>
    </row>
    <row r="30" ht="107.25" customHeight="1" spans="2:6">
      <c r="B30" s="19">
        <v>1</v>
      </c>
      <c r="C30" s="20" t="s">
        <v>113</v>
      </c>
      <c r="D30" s="27" t="s">
        <v>114</v>
      </c>
      <c r="E30" s="29" t="s">
        <v>115</v>
      </c>
      <c r="F30" s="30"/>
    </row>
    <row r="31" ht="27.75" spans="2:6">
      <c r="B31" s="19">
        <v>2</v>
      </c>
      <c r="C31" s="20" t="s">
        <v>116</v>
      </c>
      <c r="D31" s="27" t="s">
        <v>117</v>
      </c>
      <c r="E31" s="19" t="s">
        <v>118</v>
      </c>
      <c r="F31" s="48" t="s">
        <v>119</v>
      </c>
    </row>
    <row r="32" spans="2:6">
      <c r="B32" s="19">
        <v>3</v>
      </c>
      <c r="C32" s="24" t="s">
        <v>120</v>
      </c>
      <c r="D32" s="38" t="s">
        <v>121</v>
      </c>
      <c r="E32" s="19"/>
      <c r="F32" s="49"/>
    </row>
    <row r="33" spans="2:6">
      <c r="B33" s="19">
        <v>4</v>
      </c>
      <c r="C33" s="24" t="s">
        <v>122</v>
      </c>
      <c r="D33" s="38" t="s">
        <v>123</v>
      </c>
      <c r="E33" s="19"/>
      <c r="F33" s="49"/>
    </row>
    <row r="34" ht="27.75" spans="2:6">
      <c r="B34" s="19">
        <v>5</v>
      </c>
      <c r="C34" s="24" t="s">
        <v>124</v>
      </c>
      <c r="D34" s="27" t="s">
        <v>125</v>
      </c>
      <c r="E34" s="29"/>
      <c r="F34" s="49"/>
    </row>
    <row r="35" ht="27.75" spans="2:6">
      <c r="B35" s="19">
        <v>6</v>
      </c>
      <c r="C35" s="20" t="s">
        <v>126</v>
      </c>
      <c r="D35" s="38" t="s">
        <v>127</v>
      </c>
      <c r="E35" s="38" t="s">
        <v>127</v>
      </c>
      <c r="F35" s="49"/>
    </row>
    <row r="36" ht="27.75" spans="2:6">
      <c r="B36" s="19">
        <v>7</v>
      </c>
      <c r="C36" s="20" t="s">
        <v>128</v>
      </c>
      <c r="D36" s="27" t="s">
        <v>129</v>
      </c>
      <c r="E36" s="19" t="s">
        <v>130</v>
      </c>
      <c r="F36" s="50"/>
    </row>
  </sheetData>
  <mergeCells count="9">
    <mergeCell ref="B2:F2"/>
    <mergeCell ref="D3:E3"/>
    <mergeCell ref="D4:E4"/>
    <mergeCell ref="D5:E5"/>
    <mergeCell ref="D6:E6"/>
    <mergeCell ref="B9:F9"/>
    <mergeCell ref="B28:F28"/>
    <mergeCell ref="F31:F36"/>
    <mergeCell ref="G12:G13"/>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zoomScale="85" zoomScaleNormal="85" workbookViewId="0">
      <selection activeCell="B21" sqref="B21"/>
    </sheetView>
  </sheetViews>
  <sheetFormatPr defaultColWidth="9.02654867256637" defaultRowHeight="13.85" outlineLevelCol="2"/>
  <cols>
    <col min="1" max="1" width="21.2477876106195" customWidth="1"/>
    <col min="2" max="2" width="33.5221238938053" customWidth="1"/>
    <col min="3" max="3" width="97.4601769911504" customWidth="1"/>
  </cols>
  <sheetData>
    <row r="1" ht="15.75" spans="1:3">
      <c r="A1" s="1" t="s">
        <v>131</v>
      </c>
      <c r="B1" s="1" t="s">
        <v>132</v>
      </c>
      <c r="C1" s="1" t="s">
        <v>133</v>
      </c>
    </row>
    <row r="2" ht="45" spans="1:3">
      <c r="A2" s="2" t="s">
        <v>134</v>
      </c>
      <c r="B2" s="3" t="s">
        <v>135</v>
      </c>
      <c r="C2" s="4" t="s">
        <v>136</v>
      </c>
    </row>
    <row r="3" ht="15" spans="1:3">
      <c r="A3" s="5"/>
      <c r="B3" s="6"/>
      <c r="C3" s="4" t="s">
        <v>137</v>
      </c>
    </row>
    <row r="4" ht="30" spans="1:3">
      <c r="A4" s="5"/>
      <c r="B4" s="7" t="s">
        <v>138</v>
      </c>
      <c r="C4" s="4" t="s">
        <v>139</v>
      </c>
    </row>
    <row r="5" ht="15" spans="1:3">
      <c r="A5" s="5"/>
      <c r="B5" s="3" t="s">
        <v>140</v>
      </c>
      <c r="C5" s="4" t="s">
        <v>141</v>
      </c>
    </row>
    <row r="6" ht="15" spans="1:3">
      <c r="A6" s="8"/>
      <c r="B6" s="6"/>
      <c r="C6" s="4" t="s">
        <v>142</v>
      </c>
    </row>
    <row r="7" ht="15" spans="1:3">
      <c r="A7" s="2" t="s">
        <v>143</v>
      </c>
      <c r="B7" s="3" t="s">
        <v>144</v>
      </c>
      <c r="C7" s="4" t="s">
        <v>145</v>
      </c>
    </row>
    <row r="8" ht="15" spans="1:3">
      <c r="A8" s="5"/>
      <c r="B8" s="6"/>
      <c r="C8" s="4" t="s">
        <v>146</v>
      </c>
    </row>
    <row r="9" ht="15" spans="1:3">
      <c r="A9" s="5"/>
      <c r="B9" s="3" t="s">
        <v>147</v>
      </c>
      <c r="C9" s="4" t="s">
        <v>148</v>
      </c>
    </row>
    <row r="10" ht="15" spans="1:3">
      <c r="A10" s="5"/>
      <c r="B10" s="9"/>
      <c r="C10" s="4" t="s">
        <v>149</v>
      </c>
    </row>
    <row r="11" ht="15" spans="1:3">
      <c r="A11" s="5"/>
      <c r="B11" s="9"/>
      <c r="C11" s="4" t="s">
        <v>150</v>
      </c>
    </row>
    <row r="12" ht="15" spans="1:3">
      <c r="A12" s="5"/>
      <c r="B12" s="6"/>
      <c r="C12" s="4" t="s">
        <v>151</v>
      </c>
    </row>
    <row r="13" ht="15" spans="1:3">
      <c r="A13" s="5"/>
      <c r="B13" s="3" t="s">
        <v>152</v>
      </c>
      <c r="C13" s="4" t="s">
        <v>153</v>
      </c>
    </row>
    <row r="14" ht="15" spans="1:3">
      <c r="A14" s="5"/>
      <c r="B14" s="9"/>
      <c r="C14" s="4" t="s">
        <v>154</v>
      </c>
    </row>
    <row r="15" ht="15" spans="1:3">
      <c r="A15" s="5"/>
      <c r="B15" s="6"/>
      <c r="C15" s="4" t="s">
        <v>155</v>
      </c>
    </row>
    <row r="16" ht="15" spans="1:3">
      <c r="A16" s="5"/>
      <c r="B16" s="3" t="s">
        <v>156</v>
      </c>
      <c r="C16" s="4" t="s">
        <v>157</v>
      </c>
    </row>
    <row r="17" ht="15" spans="1:3">
      <c r="A17" s="8"/>
      <c r="B17" s="6"/>
      <c r="C17" s="4" t="s">
        <v>158</v>
      </c>
    </row>
    <row r="18" ht="44" customHeight="1" spans="1:3">
      <c r="A18" s="10" t="s">
        <v>159</v>
      </c>
      <c r="B18" s="7" t="s">
        <v>160</v>
      </c>
      <c r="C18" s="4" t="s">
        <v>161</v>
      </c>
    </row>
    <row r="19" ht="52" customHeight="1" spans="1:3">
      <c r="A19" s="11" t="s">
        <v>162</v>
      </c>
      <c r="B19" s="7" t="s">
        <v>163</v>
      </c>
      <c r="C19" s="4" t="s">
        <v>164</v>
      </c>
    </row>
    <row r="20" ht="45" spans="1:3">
      <c r="A20" s="12"/>
      <c r="B20" s="7" t="s">
        <v>165</v>
      </c>
      <c r="C20" s="4" t="s">
        <v>166</v>
      </c>
    </row>
    <row r="21" ht="29" customHeight="1" spans="1:3">
      <c r="A21" s="13"/>
      <c r="B21" s="7" t="s">
        <v>167</v>
      </c>
      <c r="C21" s="4" t="s">
        <v>168</v>
      </c>
    </row>
  </sheetData>
  <mergeCells count="9">
    <mergeCell ref="A2:A6"/>
    <mergeCell ref="A7:A17"/>
    <mergeCell ref="A19:A21"/>
    <mergeCell ref="B2:B3"/>
    <mergeCell ref="B5:B6"/>
    <mergeCell ref="B7:B8"/>
    <mergeCell ref="B9:B12"/>
    <mergeCell ref="B13:B15"/>
    <mergeCell ref="B16:B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【微生物】微生物实验室需求</vt:lpstr>
      <vt:lpstr>【理化】需求</vt:lpstr>
      <vt:lpstr>【微量物】微量自动化分析平台</vt:lpstr>
      <vt:lpstr>【系统】要求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徐冬冬</dc:creator>
  <cp:lastModifiedBy>qiancq</cp:lastModifiedBy>
  <dcterms:created xsi:type="dcterms:W3CDTF">2026-01-20T06:50:00Z</dcterms:created>
  <dcterms:modified xsi:type="dcterms:W3CDTF">2026-02-02T08:41:14Z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25571C0F689246A1B76A4BFFB410C678</vt:lpwstr>
  </property>
  <property fmtid="{D5CDD505-2E9C-101B-9397-08002B2CF9AE}" pid="3" name="KSOProductBuildVer">
    <vt:lpwstr>2052-11.8.2.12316</vt:lpwstr>
  </property>
</Properties>
</file>